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Personal Projects\Titration Sheets\"/>
    </mc:Choice>
  </mc:AlternateContent>
  <xr:revisionPtr revIDLastSave="0" documentId="13_ncr:1_{54E6394C-4F92-4731-B69F-341A8C276D51}" xr6:coauthVersionLast="45" xr6:coauthVersionMax="45" xr10:uidLastSave="{00000000-0000-0000-0000-000000000000}"/>
  <bookViews>
    <workbookView xWindow="-108" yWindow="-108" windowWidth="23256" windowHeight="12576" tabRatio="580" activeTab="2" xr2:uid="{00000000-000D-0000-FFFF-FFFF00000000}"/>
  </bookViews>
  <sheets>
    <sheet name="Monoprotic" sheetId="11" r:id="rId1"/>
    <sheet name="Diprotic" sheetId="14" r:id="rId2"/>
    <sheet name="CalcSheet" sheetId="13" r:id="rId3"/>
  </sheets>
  <externalReferences>
    <externalReference r:id="rId4"/>
  </externalReferences>
  <definedNames>
    <definedName name="_xlnm._FilterDatabase" localSheetId="2" hidden="1">CalcSheet!#REF!</definedName>
    <definedName name="dpSAWB_Ca">Diprotic!$I$24</definedName>
    <definedName name="dpSAWB_Cb">Diprotic!$I$21</definedName>
    <definedName name="dpSAWB_Kb1">Diprotic!$I$19</definedName>
    <definedName name="dpSAWB_Kb2">Diprotic!$I$20</definedName>
    <definedName name="dpSAWB_Vb">Diprotic!$I$22</definedName>
    <definedName name="dpWASB_Ca">Diprotic!$I$7</definedName>
    <definedName name="dpWASB_Cb">Diprotic!$I$10</definedName>
    <definedName name="dpWASB_K1">'[1]Constant Sheet'!$C$14</definedName>
    <definedName name="dpWASB_K2">'[1]Constant Sheet'!$C$15</definedName>
    <definedName name="dpWASB_Ka1">Diprotic!$I$5</definedName>
    <definedName name="dpWASB_Ka2">Diprotic!$I$6</definedName>
    <definedName name="dpWASB_Va">Diprotic!$I$8</definedName>
    <definedName name="Kw">Monoprotic!$O$27</definedName>
    <definedName name="SAWB_Ca">Monoprotic!$I$23</definedName>
    <definedName name="SAWB_Cb">Monoprotic!$I$20</definedName>
    <definedName name="SAWB_DVe">Monoprotic!$I$26</definedName>
    <definedName name="SAWB_Ka">Monoprotic!$I$19</definedName>
    <definedName name="SAWB_Vb">Monoprotic!$I$21</definedName>
    <definedName name="WASB_Ca">Monoprotic!$I$6</definedName>
    <definedName name="WASB_Cb">Monoprotic!$I$9</definedName>
    <definedName name="WASB_DVe">Monoprotic!$I$12</definedName>
    <definedName name="WASB_Ka">Monoprotic!$I$5</definedName>
    <definedName name="WASB_Va">Monoprotic!$I$7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G2" i="13" l="1"/>
  <c r="BG3" i="13"/>
  <c r="BG4" i="13"/>
  <c r="BG5" i="13"/>
  <c r="BG6" i="13"/>
  <c r="BG7" i="13"/>
  <c r="BG8" i="13"/>
  <c r="BG9" i="13"/>
  <c r="BG10" i="13"/>
  <c r="BG11" i="13"/>
  <c r="BG12" i="13"/>
  <c r="BG13" i="13"/>
  <c r="BG14" i="13"/>
  <c r="BG15" i="13"/>
  <c r="BG16" i="13"/>
  <c r="BG17" i="13"/>
  <c r="BG18" i="13"/>
  <c r="BG19" i="13"/>
  <c r="BG20" i="13"/>
  <c r="BG21" i="13"/>
  <c r="BG22" i="13"/>
  <c r="BG23" i="13"/>
  <c r="BG24" i="13"/>
  <c r="BG25" i="13"/>
  <c r="BG26" i="13"/>
  <c r="BG27" i="13"/>
  <c r="BG28" i="13"/>
  <c r="BG29" i="13"/>
  <c r="BG30" i="13"/>
  <c r="BG31" i="13"/>
  <c r="BG32" i="13"/>
  <c r="BG33" i="13"/>
  <c r="BG34" i="13"/>
  <c r="BG35" i="13"/>
  <c r="BG36" i="13"/>
  <c r="BG37" i="13"/>
  <c r="BG38" i="13"/>
  <c r="BG39" i="13"/>
  <c r="BG40" i="13"/>
  <c r="BG41" i="13"/>
  <c r="BG42" i="13"/>
  <c r="BG43" i="13"/>
  <c r="BG44" i="13"/>
  <c r="BG45" i="13"/>
  <c r="BG46" i="13"/>
  <c r="BG47" i="13"/>
  <c r="BG48" i="13"/>
  <c r="BG49" i="13"/>
  <c r="BG50" i="13"/>
  <c r="BG51" i="13"/>
  <c r="BG52" i="13"/>
  <c r="BG53" i="13"/>
  <c r="BG54" i="13"/>
  <c r="BG55" i="13"/>
  <c r="BG56" i="13"/>
  <c r="BG57" i="13"/>
  <c r="BG58" i="13"/>
  <c r="BG59" i="13"/>
  <c r="BG60" i="13"/>
  <c r="BG61" i="13"/>
  <c r="BG62" i="13"/>
  <c r="BG63" i="13"/>
  <c r="BG64" i="13"/>
  <c r="BG65" i="13"/>
  <c r="BG66" i="13"/>
  <c r="BG67" i="13"/>
  <c r="BG68" i="13"/>
  <c r="BG69" i="13"/>
  <c r="BG70" i="13"/>
  <c r="BG71" i="13"/>
  <c r="BG72" i="13"/>
  <c r="BG73" i="13"/>
  <c r="BG74" i="13"/>
  <c r="BG75" i="13"/>
  <c r="BG76" i="13"/>
  <c r="BG77" i="13"/>
  <c r="BG78" i="13"/>
  <c r="BG79" i="13"/>
  <c r="BG80" i="13"/>
  <c r="BG81" i="13"/>
  <c r="BG82" i="13"/>
  <c r="BG83" i="13"/>
  <c r="BG84" i="13"/>
  <c r="BG85" i="13"/>
  <c r="BG86" i="13"/>
  <c r="BG87" i="13"/>
  <c r="BG88" i="13"/>
  <c r="BG89" i="13"/>
  <c r="BG90" i="13"/>
  <c r="BG91" i="13"/>
  <c r="BG92" i="13"/>
  <c r="BG93" i="13"/>
  <c r="BG94" i="13"/>
  <c r="BG95" i="13"/>
  <c r="BG96" i="13"/>
  <c r="BG97" i="13"/>
  <c r="BG98" i="13"/>
  <c r="BG99" i="13"/>
  <c r="BG100" i="13"/>
  <c r="BG101" i="13"/>
  <c r="BG102" i="13"/>
  <c r="BG103" i="13"/>
  <c r="BG104" i="13"/>
  <c r="BG105" i="13"/>
  <c r="BG106" i="13"/>
  <c r="BG107" i="13"/>
  <c r="BG108" i="13"/>
  <c r="BG109" i="13"/>
  <c r="BG110" i="13"/>
  <c r="BG111" i="13"/>
  <c r="BG112" i="13"/>
  <c r="BG113" i="13"/>
  <c r="BG114" i="13"/>
  <c r="BG115" i="13"/>
  <c r="BG116" i="13"/>
  <c r="BG117" i="13"/>
  <c r="BG118" i="13"/>
  <c r="BG119" i="13"/>
  <c r="BG120" i="13"/>
  <c r="BG121" i="13"/>
  <c r="BG122" i="13"/>
  <c r="BG123" i="13"/>
  <c r="BG124" i="13"/>
  <c r="BG125" i="13"/>
  <c r="BG126" i="13"/>
  <c r="BG127" i="13"/>
  <c r="BG128" i="13"/>
  <c r="BG129" i="13"/>
  <c r="BG130" i="13"/>
  <c r="BG131" i="13"/>
  <c r="BG132" i="13"/>
  <c r="BG133" i="13"/>
  <c r="BG134" i="13"/>
  <c r="BG135" i="13"/>
  <c r="BG136" i="13"/>
  <c r="BG137" i="13"/>
  <c r="BG138" i="13"/>
  <c r="BG139" i="13"/>
  <c r="BG140" i="13"/>
  <c r="BG141" i="13"/>
  <c r="BG142" i="13"/>
  <c r="BG143" i="13"/>
  <c r="BG144" i="13"/>
  <c r="BG145" i="13"/>
  <c r="BG146" i="13"/>
  <c r="BG147" i="13"/>
  <c r="BG148" i="13"/>
  <c r="BG149" i="13"/>
  <c r="BG150" i="13"/>
  <c r="BG151" i="13"/>
  <c r="BG152" i="13"/>
  <c r="BG153" i="13"/>
  <c r="BG154" i="13"/>
  <c r="BG155" i="13"/>
  <c r="BG156" i="13"/>
  <c r="BG157" i="13"/>
  <c r="BG158" i="13"/>
  <c r="BG159" i="13"/>
  <c r="BG160" i="13"/>
  <c r="BG161" i="13"/>
  <c r="BG162" i="13"/>
  <c r="BG163" i="13"/>
  <c r="BG164" i="13"/>
  <c r="BG165" i="13"/>
  <c r="BG166" i="13"/>
  <c r="BG167" i="13"/>
  <c r="BG168" i="13"/>
  <c r="BG169" i="13"/>
  <c r="BG170" i="13"/>
  <c r="BG171" i="13"/>
  <c r="BG172" i="13"/>
  <c r="BG173" i="13"/>
  <c r="BG174" i="13"/>
  <c r="BG175" i="13"/>
  <c r="BG176" i="13"/>
  <c r="BG177" i="13"/>
  <c r="BG178" i="13"/>
  <c r="BG179" i="13"/>
  <c r="BG180" i="13"/>
  <c r="BG181" i="13"/>
  <c r="BG182" i="13"/>
  <c r="BG183" i="13"/>
  <c r="BG184" i="13"/>
  <c r="BG185" i="13"/>
  <c r="BG186" i="13"/>
  <c r="BG187" i="13"/>
  <c r="BG188" i="13"/>
  <c r="BG189" i="13"/>
  <c r="BG190" i="13"/>
  <c r="BG191" i="13"/>
  <c r="BG192" i="13"/>
  <c r="BG193" i="13"/>
  <c r="BG194" i="13"/>
  <c r="BG195" i="13"/>
  <c r="BG196" i="13"/>
  <c r="BG197" i="13"/>
  <c r="BG198" i="13"/>
  <c r="BG199" i="13"/>
  <c r="BG200" i="13"/>
  <c r="BG201" i="13"/>
  <c r="BG202" i="13"/>
  <c r="BG203" i="13"/>
  <c r="BG204" i="13"/>
  <c r="BG205" i="13"/>
  <c r="BG206" i="13"/>
  <c r="BG207" i="13"/>
  <c r="BG208" i="13"/>
  <c r="BG209" i="13"/>
  <c r="BG210" i="13"/>
  <c r="BG211" i="13"/>
  <c r="BG212" i="13"/>
  <c r="BG213" i="13"/>
  <c r="BG214" i="13"/>
  <c r="BG215" i="13"/>
  <c r="BG216" i="13"/>
  <c r="BG217" i="13"/>
  <c r="BG218" i="13"/>
  <c r="BG219" i="13"/>
  <c r="BG220" i="13"/>
  <c r="BG221" i="13"/>
  <c r="BG222" i="13"/>
  <c r="BG223" i="13"/>
  <c r="BG224" i="13"/>
  <c r="BG225" i="13"/>
  <c r="BG226" i="13"/>
  <c r="BG227" i="13"/>
  <c r="BG228" i="13"/>
  <c r="BG229" i="13"/>
  <c r="BG230" i="13"/>
  <c r="BG231" i="13"/>
  <c r="BG232" i="13"/>
  <c r="BG233" i="13"/>
  <c r="BG234" i="13"/>
  <c r="BG235" i="13"/>
  <c r="BG236" i="13"/>
  <c r="BG237" i="13"/>
  <c r="BG238" i="13"/>
  <c r="BG239" i="13"/>
  <c r="BG240" i="13"/>
  <c r="BG241" i="13"/>
  <c r="BG242" i="13"/>
  <c r="BG243" i="13"/>
  <c r="BG244" i="13"/>
  <c r="BG245" i="13"/>
  <c r="BG246" i="13"/>
  <c r="BG247" i="13"/>
  <c r="BG248" i="13"/>
  <c r="BG249" i="13"/>
  <c r="BG250" i="13"/>
  <c r="BG251" i="13"/>
  <c r="BG252" i="13"/>
  <c r="BG253" i="13"/>
  <c r="BG254" i="13"/>
  <c r="BG255" i="13"/>
  <c r="BG256" i="13"/>
  <c r="BG257" i="13"/>
  <c r="BG258" i="13"/>
  <c r="BG259" i="13"/>
  <c r="BG260" i="13"/>
  <c r="BG261" i="13"/>
  <c r="BG262" i="13"/>
  <c r="BG263" i="13"/>
  <c r="BG264" i="13"/>
  <c r="BG265" i="13"/>
  <c r="BG266" i="13"/>
  <c r="BG267" i="13"/>
  <c r="BG268" i="13"/>
  <c r="BG269" i="13"/>
  <c r="BG270" i="13"/>
  <c r="BG271" i="13"/>
  <c r="BG272" i="13"/>
  <c r="BG273" i="13"/>
  <c r="BG274" i="13"/>
  <c r="BG275" i="13"/>
  <c r="BG276" i="13"/>
  <c r="BG277" i="13"/>
  <c r="BG278" i="13"/>
  <c r="BG279" i="13"/>
  <c r="BG280" i="13"/>
  <c r="BG281" i="13"/>
  <c r="BG282" i="13"/>
  <c r="BG283" i="13"/>
  <c r="BG284" i="13"/>
  <c r="BG285" i="13"/>
  <c r="BG286" i="13"/>
  <c r="BG287" i="13"/>
  <c r="BG288" i="13"/>
  <c r="BG289" i="13"/>
  <c r="BG290" i="13"/>
  <c r="BG291" i="13"/>
  <c r="BG292" i="13"/>
  <c r="BG293" i="13"/>
  <c r="BG294" i="13"/>
  <c r="BG295" i="13"/>
  <c r="BG296" i="13"/>
  <c r="BG297" i="13"/>
  <c r="BG298" i="13"/>
  <c r="BG299" i="13"/>
  <c r="BG300" i="13"/>
  <c r="BG301" i="13"/>
  <c r="BG302" i="13"/>
  <c r="BG303" i="13"/>
  <c r="BG304" i="13"/>
  <c r="BG305" i="13"/>
  <c r="BG306" i="13"/>
  <c r="BG307" i="13"/>
  <c r="BG308" i="13"/>
  <c r="BG309" i="13"/>
  <c r="BG310" i="13"/>
  <c r="BG311" i="13"/>
  <c r="BG312" i="13"/>
  <c r="BG313" i="13"/>
  <c r="BG314" i="13"/>
  <c r="BG315" i="13"/>
  <c r="BG316" i="13"/>
  <c r="BG317" i="13"/>
  <c r="BG318" i="13"/>
  <c r="BG319" i="13"/>
  <c r="BG320" i="13"/>
  <c r="BG321" i="13"/>
  <c r="BG322" i="13"/>
  <c r="BG323" i="13"/>
  <c r="BG324" i="13"/>
  <c r="BG325" i="13"/>
  <c r="BG326" i="13"/>
  <c r="BG327" i="13"/>
  <c r="BG328" i="13"/>
  <c r="BG329" i="13"/>
  <c r="BG330" i="13"/>
  <c r="BG331" i="13"/>
  <c r="BG332" i="13"/>
  <c r="BG333" i="13"/>
  <c r="BG334" i="13"/>
  <c r="BG335" i="13"/>
  <c r="BG336" i="13"/>
  <c r="BG337" i="13"/>
  <c r="BG338" i="13"/>
  <c r="BG339" i="13"/>
  <c r="BG340" i="13"/>
  <c r="BG341" i="13"/>
  <c r="BG342" i="13"/>
  <c r="BG343" i="13"/>
  <c r="BG344" i="13"/>
  <c r="BG345" i="13"/>
  <c r="BG346" i="13"/>
  <c r="BG347" i="13"/>
  <c r="BG348" i="13"/>
  <c r="BG349" i="13"/>
  <c r="BG350" i="13"/>
  <c r="BG351" i="13"/>
  <c r="BG352" i="13"/>
  <c r="BG353" i="13"/>
  <c r="BG354" i="13"/>
  <c r="BG355" i="13"/>
  <c r="BG356" i="13"/>
  <c r="BG357" i="13"/>
  <c r="BG358" i="13"/>
  <c r="BG359" i="13"/>
  <c r="BG360" i="13"/>
  <c r="BG361" i="13"/>
  <c r="BG362" i="13"/>
  <c r="BG363" i="13"/>
  <c r="BG364" i="13"/>
  <c r="BG365" i="13"/>
  <c r="BG366" i="13"/>
  <c r="BG367" i="13"/>
  <c r="BG368" i="13"/>
  <c r="BG369" i="13"/>
  <c r="BG370" i="13"/>
  <c r="BG371" i="13"/>
  <c r="BG372" i="13"/>
  <c r="BG373" i="13"/>
  <c r="BG374" i="13"/>
  <c r="BG375" i="13"/>
  <c r="BG376" i="13"/>
  <c r="BG377" i="13"/>
  <c r="BG378" i="13"/>
  <c r="BG379" i="13"/>
  <c r="BG380" i="13"/>
  <c r="BG381" i="13"/>
  <c r="BG382" i="13"/>
  <c r="BG383" i="13"/>
  <c r="BG384" i="13"/>
  <c r="BG385" i="13"/>
  <c r="BG386" i="13"/>
  <c r="BG387" i="13"/>
  <c r="BG388" i="13"/>
  <c r="BG389" i="13"/>
  <c r="BG390" i="13"/>
  <c r="BG391" i="13"/>
  <c r="BG392" i="13"/>
  <c r="BG393" i="13"/>
  <c r="BG394" i="13"/>
  <c r="BG395" i="13"/>
  <c r="BG396" i="13"/>
  <c r="BG397" i="13"/>
  <c r="BG398" i="13"/>
  <c r="BG399" i="13"/>
  <c r="BG400" i="13"/>
  <c r="BG401" i="13"/>
  <c r="BG402" i="13"/>
  <c r="BG403" i="13"/>
  <c r="BG404" i="13"/>
  <c r="BG405" i="13"/>
  <c r="BG406" i="13"/>
  <c r="BG407" i="13"/>
  <c r="BG408" i="13"/>
  <c r="BG409" i="13"/>
  <c r="BG410" i="13"/>
  <c r="BG411" i="13"/>
  <c r="BG412" i="13"/>
  <c r="BG413" i="13"/>
  <c r="BG414" i="13"/>
  <c r="BG415" i="13"/>
  <c r="BG416" i="13"/>
  <c r="BG417" i="13"/>
  <c r="BG418" i="13"/>
  <c r="BG419" i="13"/>
  <c r="BG420" i="13"/>
  <c r="BG421" i="13"/>
  <c r="BG422" i="13"/>
  <c r="BG423" i="13"/>
  <c r="BG424" i="13"/>
  <c r="BG425" i="13"/>
  <c r="BG426" i="13"/>
  <c r="BG427" i="13"/>
  <c r="BG428" i="13"/>
  <c r="BG429" i="13"/>
  <c r="BG430" i="13"/>
  <c r="BG431" i="13"/>
  <c r="BG432" i="13"/>
  <c r="BG433" i="13"/>
  <c r="BG434" i="13"/>
  <c r="BG435" i="13"/>
  <c r="BG436" i="13"/>
  <c r="BG437" i="13"/>
  <c r="BG438" i="13"/>
  <c r="BG439" i="13"/>
  <c r="BG440" i="13"/>
  <c r="BG441" i="13"/>
  <c r="BG442" i="13"/>
  <c r="BG443" i="13"/>
  <c r="BG444" i="13"/>
  <c r="BG445" i="13"/>
  <c r="BG446" i="13"/>
  <c r="BG447" i="13"/>
  <c r="BG448" i="13"/>
  <c r="BG449" i="13"/>
  <c r="BG450" i="13"/>
  <c r="BG451" i="13"/>
  <c r="BG452" i="13"/>
  <c r="BG453" i="13"/>
  <c r="BG454" i="13"/>
  <c r="BG455" i="13"/>
  <c r="BG456" i="13"/>
  <c r="BG457" i="13"/>
  <c r="BG458" i="13"/>
  <c r="BG459" i="13"/>
  <c r="BG460" i="13"/>
  <c r="BG461" i="13"/>
  <c r="BG462" i="13"/>
  <c r="BG463" i="13"/>
  <c r="BG464" i="13"/>
  <c r="BG465" i="13"/>
  <c r="BG466" i="13"/>
  <c r="BG467" i="13"/>
  <c r="BG468" i="13"/>
  <c r="BG469" i="13"/>
  <c r="BG470" i="13"/>
  <c r="BG471" i="13"/>
  <c r="BG472" i="13"/>
  <c r="BG473" i="13"/>
  <c r="BG474" i="13"/>
  <c r="BG475" i="13"/>
  <c r="BG476" i="13"/>
  <c r="BG477" i="13"/>
  <c r="BG478" i="13"/>
  <c r="BG479" i="13"/>
  <c r="BG480" i="13"/>
  <c r="BG481" i="13"/>
  <c r="BG482" i="13"/>
  <c r="BG483" i="13"/>
  <c r="BG484" i="13"/>
  <c r="BG485" i="13"/>
  <c r="BG486" i="13"/>
  <c r="BG487" i="13"/>
  <c r="BG488" i="13"/>
  <c r="BG489" i="13"/>
  <c r="BG490" i="13"/>
  <c r="BG491" i="13"/>
  <c r="BG492" i="13"/>
  <c r="BG493" i="13"/>
  <c r="BG494" i="13"/>
  <c r="BG495" i="13"/>
  <c r="BG496" i="13"/>
  <c r="BG497" i="13"/>
  <c r="BG498" i="13"/>
  <c r="BG499" i="13"/>
  <c r="BG500" i="13"/>
  <c r="BG501" i="13"/>
  <c r="BG502" i="13"/>
  <c r="BG503" i="13"/>
  <c r="BG504" i="13"/>
  <c r="BG505" i="13"/>
  <c r="BG506" i="13"/>
  <c r="BG507" i="13"/>
  <c r="BG508" i="13"/>
  <c r="BG509" i="13"/>
  <c r="BG510" i="13"/>
  <c r="BG511" i="13"/>
  <c r="BG512" i="13"/>
  <c r="BG513" i="13"/>
  <c r="BG514" i="13"/>
  <c r="BG515" i="13"/>
  <c r="BG516" i="13"/>
  <c r="BG517" i="13"/>
  <c r="BG518" i="13"/>
  <c r="BG519" i="13"/>
  <c r="BG520" i="13"/>
  <c r="BG521" i="13"/>
  <c r="BG522" i="13"/>
  <c r="BG523" i="13"/>
  <c r="BG524" i="13"/>
  <c r="BG525" i="13"/>
  <c r="BG526" i="13"/>
  <c r="BG527" i="13"/>
  <c r="BG528" i="13"/>
  <c r="BG529" i="13"/>
  <c r="BG530" i="13"/>
  <c r="BG531" i="13"/>
  <c r="BG532" i="13"/>
  <c r="BG533" i="13"/>
  <c r="BG534" i="13"/>
  <c r="BG535" i="13"/>
  <c r="BG536" i="13"/>
  <c r="BG537" i="13"/>
  <c r="BG538" i="13"/>
  <c r="BG539" i="13"/>
  <c r="BG540" i="13"/>
  <c r="BG541" i="13"/>
  <c r="BG542" i="13"/>
  <c r="BG543" i="13"/>
  <c r="BG544" i="13"/>
  <c r="BG545" i="13"/>
  <c r="BG546" i="13"/>
  <c r="BG547" i="13"/>
  <c r="BG548" i="13"/>
  <c r="BG549" i="13"/>
  <c r="BG550" i="13"/>
  <c r="BG551" i="13"/>
  <c r="BG552" i="13"/>
  <c r="BG553" i="13"/>
  <c r="BG554" i="13"/>
  <c r="BG555" i="13"/>
  <c r="BG556" i="13"/>
  <c r="BG557" i="13"/>
  <c r="BG558" i="13"/>
  <c r="BG559" i="13"/>
  <c r="BG560" i="13"/>
  <c r="BG561" i="13"/>
  <c r="BG562" i="13"/>
  <c r="BG563" i="13"/>
  <c r="BG564" i="13"/>
  <c r="BG565" i="13"/>
  <c r="BG566" i="13"/>
  <c r="BG567" i="13"/>
  <c r="BG568" i="13"/>
  <c r="BG569" i="13"/>
  <c r="BG570" i="13"/>
  <c r="BG571" i="13"/>
  <c r="BG572" i="13"/>
  <c r="BG573" i="13"/>
  <c r="BG574" i="13"/>
  <c r="BG575" i="13"/>
  <c r="BG576" i="13"/>
  <c r="BG577" i="13"/>
  <c r="BG578" i="13"/>
  <c r="BG579" i="13"/>
  <c r="BG580" i="13"/>
  <c r="BG581" i="13"/>
  <c r="BG582" i="13"/>
  <c r="BG583" i="13"/>
  <c r="BG584" i="13"/>
  <c r="BG585" i="13"/>
  <c r="BG586" i="13"/>
  <c r="BG587" i="13"/>
  <c r="BG588" i="13"/>
  <c r="BG589" i="13"/>
  <c r="BG590" i="13"/>
  <c r="BG591" i="13"/>
  <c r="BG592" i="13"/>
  <c r="BG593" i="13"/>
  <c r="BG594" i="13"/>
  <c r="BG595" i="13"/>
  <c r="BG596" i="13"/>
  <c r="BG597" i="13"/>
  <c r="BG598" i="13"/>
  <c r="BG599" i="13"/>
  <c r="BG600" i="13"/>
  <c r="BG601" i="13"/>
  <c r="BG602" i="13"/>
  <c r="BG603" i="13"/>
  <c r="BG604" i="13"/>
  <c r="BG605" i="13"/>
  <c r="BG606" i="13"/>
  <c r="BG607" i="13"/>
  <c r="BG608" i="13"/>
  <c r="BG609" i="13"/>
  <c r="BG610" i="13"/>
  <c r="BG611" i="13"/>
  <c r="BG612" i="13"/>
  <c r="BG613" i="13"/>
  <c r="BG614" i="13"/>
  <c r="BG615" i="13"/>
  <c r="BG616" i="13"/>
  <c r="BG617" i="13"/>
  <c r="BG618" i="13"/>
  <c r="BG619" i="13"/>
  <c r="BG620" i="13"/>
  <c r="BG621" i="13"/>
  <c r="BG622" i="13"/>
  <c r="BG623" i="13"/>
  <c r="BG624" i="13"/>
  <c r="BG625" i="13"/>
  <c r="BG626" i="13"/>
  <c r="BG627" i="13"/>
  <c r="BG628" i="13"/>
  <c r="BG629" i="13"/>
  <c r="BG630" i="13"/>
  <c r="BG631" i="13"/>
  <c r="BG632" i="13"/>
  <c r="BG633" i="13"/>
  <c r="BG634" i="13"/>
  <c r="BG635" i="13"/>
  <c r="BG636" i="13"/>
  <c r="BG637" i="13"/>
  <c r="BG638" i="13"/>
  <c r="BG639" i="13"/>
  <c r="BG640" i="13"/>
  <c r="BG641" i="13"/>
  <c r="BG642" i="13"/>
  <c r="BG643" i="13"/>
  <c r="BG644" i="13"/>
  <c r="BG645" i="13"/>
  <c r="BG646" i="13"/>
  <c r="BG647" i="13"/>
  <c r="BG648" i="13"/>
  <c r="BG649" i="13"/>
  <c r="BG650" i="13"/>
  <c r="BG651" i="13"/>
  <c r="BG652" i="13"/>
  <c r="BG653" i="13"/>
  <c r="BG654" i="13"/>
  <c r="BG655" i="13"/>
  <c r="BG656" i="13"/>
  <c r="BG657" i="13"/>
  <c r="BG658" i="13"/>
  <c r="BG659" i="13"/>
  <c r="BG660" i="13"/>
  <c r="BG661" i="13"/>
  <c r="BG662" i="13"/>
  <c r="BG663" i="13"/>
  <c r="BG664" i="13"/>
  <c r="BG665" i="13"/>
  <c r="BG666" i="13"/>
  <c r="BG667" i="13"/>
  <c r="BG668" i="13"/>
  <c r="BG669" i="13"/>
  <c r="BG670" i="13"/>
  <c r="BG671" i="13"/>
  <c r="BG672" i="13"/>
  <c r="BG673" i="13"/>
  <c r="BG674" i="13"/>
  <c r="BG675" i="13"/>
  <c r="BG676" i="13"/>
  <c r="BG677" i="13"/>
  <c r="BG678" i="13"/>
  <c r="BG679" i="13"/>
  <c r="BG680" i="13"/>
  <c r="BG681" i="13"/>
  <c r="BG682" i="13"/>
  <c r="BG683" i="13"/>
  <c r="BG684" i="13"/>
  <c r="BG685" i="13"/>
  <c r="BG686" i="13"/>
  <c r="BG687" i="13"/>
  <c r="BG688" i="13"/>
  <c r="BG689" i="13"/>
  <c r="BG690" i="13"/>
  <c r="BG691" i="13"/>
  <c r="BG692" i="13"/>
  <c r="BG693" i="13"/>
  <c r="BG694" i="13"/>
  <c r="BG695" i="13"/>
  <c r="BG696" i="13"/>
  <c r="BG697" i="13"/>
  <c r="BG698" i="13"/>
  <c r="BG699" i="13"/>
  <c r="BG700" i="13"/>
  <c r="BG701" i="13"/>
  <c r="BG702" i="13"/>
  <c r="BG703" i="13"/>
  <c r="BG704" i="13"/>
  <c r="BG705" i="13"/>
  <c r="BG706" i="13"/>
  <c r="BG707" i="13"/>
  <c r="BG708" i="13"/>
  <c r="BG709" i="13"/>
  <c r="BG710" i="13"/>
  <c r="BG711" i="13"/>
  <c r="BG712" i="13"/>
  <c r="BG713" i="13"/>
  <c r="BG714" i="13"/>
  <c r="BG715" i="13"/>
  <c r="BG716" i="13"/>
  <c r="BG717" i="13"/>
  <c r="BG718" i="13"/>
  <c r="BG719" i="13"/>
  <c r="BG720" i="13"/>
  <c r="BG721" i="13"/>
  <c r="BG722" i="13"/>
  <c r="BG723" i="13"/>
  <c r="BG724" i="13"/>
  <c r="BG725" i="13"/>
  <c r="BG726" i="13"/>
  <c r="BG727" i="13"/>
  <c r="BG728" i="13"/>
  <c r="BG729" i="13"/>
  <c r="BG730" i="13"/>
  <c r="BG731" i="13"/>
  <c r="BG732" i="13"/>
  <c r="BG733" i="13"/>
  <c r="BG734" i="13"/>
  <c r="BG735" i="13"/>
  <c r="BG736" i="13"/>
  <c r="BG737" i="13"/>
  <c r="BG738" i="13"/>
  <c r="BG739" i="13"/>
  <c r="BG740" i="13"/>
  <c r="BG741" i="13"/>
  <c r="BG742" i="13"/>
  <c r="BG743" i="13"/>
  <c r="BG744" i="13"/>
  <c r="BG745" i="13"/>
  <c r="BG746" i="13"/>
  <c r="BG747" i="13"/>
  <c r="BG748" i="13"/>
  <c r="BG749" i="13"/>
  <c r="BG750" i="13"/>
  <c r="BG751" i="13"/>
  <c r="BG752" i="13"/>
  <c r="BG753" i="13"/>
  <c r="BG754" i="13"/>
  <c r="BG755" i="13"/>
  <c r="BG756" i="13"/>
  <c r="BG757" i="13"/>
  <c r="BG758" i="13"/>
  <c r="BG759" i="13"/>
  <c r="BG760" i="13"/>
  <c r="BG761" i="13"/>
  <c r="BG762" i="13"/>
  <c r="BG763" i="13"/>
  <c r="BG764" i="13"/>
  <c r="BG765" i="13"/>
  <c r="BG766" i="13"/>
  <c r="BG767" i="13"/>
  <c r="BG768" i="13"/>
  <c r="BG769" i="13"/>
  <c r="BG770" i="13"/>
  <c r="BG771" i="13"/>
  <c r="BG772" i="13"/>
  <c r="BG773" i="13"/>
  <c r="BG774" i="13"/>
  <c r="BG775" i="13"/>
  <c r="BG776" i="13"/>
  <c r="BG777" i="13"/>
  <c r="BG778" i="13"/>
  <c r="BG779" i="13"/>
  <c r="BG780" i="13"/>
  <c r="BG781" i="13"/>
  <c r="BG782" i="13"/>
  <c r="BG783" i="13"/>
  <c r="BG784" i="13"/>
  <c r="BG785" i="13"/>
  <c r="BG786" i="13"/>
  <c r="BG787" i="13"/>
  <c r="BG788" i="13"/>
  <c r="BG789" i="13"/>
  <c r="BG790" i="13"/>
  <c r="BG791" i="13"/>
  <c r="BG792" i="13"/>
  <c r="BG793" i="13"/>
  <c r="BG794" i="13"/>
  <c r="BG795" i="13"/>
  <c r="BG796" i="13"/>
  <c r="BG797" i="13"/>
  <c r="BG798" i="13"/>
  <c r="BG799" i="13"/>
  <c r="BG800" i="13"/>
  <c r="BG801" i="13"/>
  <c r="BG802" i="13"/>
  <c r="BG803" i="13"/>
  <c r="BG804" i="13"/>
  <c r="BG805" i="13"/>
  <c r="BG806" i="13"/>
  <c r="BG807" i="13"/>
  <c r="BG808" i="13"/>
  <c r="BG809" i="13"/>
  <c r="BG810" i="13"/>
  <c r="BG811" i="13"/>
  <c r="BG812" i="13"/>
  <c r="BG813" i="13"/>
  <c r="BG814" i="13"/>
  <c r="BG815" i="13"/>
  <c r="BG816" i="13"/>
  <c r="BG817" i="13"/>
  <c r="BG818" i="13"/>
  <c r="BG819" i="13"/>
  <c r="BG820" i="13"/>
  <c r="BG821" i="13"/>
  <c r="BG822" i="13"/>
  <c r="BG823" i="13"/>
  <c r="BG824" i="13"/>
  <c r="BG825" i="13"/>
  <c r="BG826" i="13"/>
  <c r="BG827" i="13"/>
  <c r="BG828" i="13"/>
  <c r="BG829" i="13"/>
  <c r="BG830" i="13"/>
  <c r="BG831" i="13"/>
  <c r="BG832" i="13"/>
  <c r="BG833" i="13"/>
  <c r="BG834" i="13"/>
  <c r="BG835" i="13"/>
  <c r="BG836" i="13"/>
  <c r="BG837" i="13"/>
  <c r="BG838" i="13"/>
  <c r="BG839" i="13"/>
  <c r="BG840" i="13"/>
  <c r="BG841" i="13"/>
  <c r="BG842" i="13"/>
  <c r="BG843" i="13"/>
  <c r="BG844" i="13"/>
  <c r="BG845" i="13"/>
  <c r="BG846" i="13"/>
  <c r="BG847" i="13"/>
  <c r="BG848" i="13"/>
  <c r="BG849" i="13"/>
  <c r="BG850" i="13"/>
  <c r="BG851" i="13"/>
  <c r="BG852" i="13"/>
  <c r="BG853" i="13"/>
  <c r="BG854" i="13"/>
  <c r="BG855" i="13"/>
  <c r="BG856" i="13"/>
  <c r="BG857" i="13"/>
  <c r="BG858" i="13"/>
  <c r="BG859" i="13"/>
  <c r="BG860" i="13"/>
  <c r="BG861" i="13"/>
  <c r="BG862" i="13"/>
  <c r="BG863" i="13"/>
  <c r="BG864" i="13"/>
  <c r="BG865" i="13"/>
  <c r="BG866" i="13"/>
  <c r="BG867" i="13"/>
  <c r="BG868" i="13"/>
  <c r="BG869" i="13"/>
  <c r="BG870" i="13"/>
  <c r="BG871" i="13"/>
  <c r="BG872" i="13"/>
  <c r="BG873" i="13"/>
  <c r="BG874" i="13"/>
  <c r="BG875" i="13"/>
  <c r="BG876" i="13"/>
  <c r="BG877" i="13"/>
  <c r="BG878" i="13"/>
  <c r="BG879" i="13"/>
  <c r="BG880" i="13"/>
  <c r="BG881" i="13"/>
  <c r="BG882" i="13"/>
  <c r="BG883" i="13"/>
  <c r="BG884" i="13"/>
  <c r="BG885" i="13"/>
  <c r="BG886" i="13"/>
  <c r="BG887" i="13"/>
  <c r="BG888" i="13"/>
  <c r="BG889" i="13"/>
  <c r="BG890" i="13"/>
  <c r="BG891" i="13"/>
  <c r="BG892" i="13"/>
  <c r="BG893" i="13"/>
  <c r="BG894" i="13"/>
  <c r="BG895" i="13"/>
  <c r="BG896" i="13"/>
  <c r="BG897" i="13"/>
  <c r="BG898" i="13"/>
  <c r="BG899" i="13"/>
  <c r="BG900" i="13"/>
  <c r="BG901" i="13"/>
  <c r="BG902" i="13"/>
  <c r="BG903" i="13"/>
  <c r="BG904" i="13"/>
  <c r="BG905" i="13"/>
  <c r="BG906" i="13"/>
  <c r="BG907" i="13"/>
  <c r="BG908" i="13"/>
  <c r="BG909" i="13"/>
  <c r="BG910" i="13"/>
  <c r="BG911" i="13"/>
  <c r="BG912" i="13"/>
  <c r="BG913" i="13"/>
  <c r="BG914" i="13"/>
  <c r="BG915" i="13"/>
  <c r="BG916" i="13"/>
  <c r="BG917" i="13"/>
  <c r="BG918" i="13"/>
  <c r="BG919" i="13"/>
  <c r="BG920" i="13"/>
  <c r="BG921" i="13"/>
  <c r="BG922" i="13"/>
  <c r="BG923" i="13"/>
  <c r="BG924" i="13"/>
  <c r="BG925" i="13"/>
  <c r="BG926" i="13"/>
  <c r="BG927" i="13"/>
  <c r="BG928" i="13"/>
  <c r="BG929" i="13"/>
  <c r="BG930" i="13"/>
  <c r="BG931" i="13"/>
  <c r="BG932" i="13"/>
  <c r="BG933" i="13"/>
  <c r="BG934" i="13"/>
  <c r="BG935" i="13"/>
  <c r="BG936" i="13"/>
  <c r="BG937" i="13"/>
  <c r="BG938" i="13"/>
  <c r="BG939" i="13"/>
  <c r="BG940" i="13"/>
  <c r="BG941" i="13"/>
  <c r="BG942" i="13"/>
  <c r="BG943" i="13"/>
  <c r="BG944" i="13"/>
  <c r="BG945" i="13"/>
  <c r="BG946" i="13"/>
  <c r="BG947" i="13"/>
  <c r="BG948" i="13"/>
  <c r="BG949" i="13"/>
  <c r="BG950" i="13"/>
  <c r="BG951" i="13"/>
  <c r="BG952" i="13"/>
  <c r="BG953" i="13"/>
  <c r="BG954" i="13"/>
  <c r="BG955" i="13"/>
  <c r="BG956" i="13"/>
  <c r="BG957" i="13"/>
  <c r="BG958" i="13"/>
  <c r="BG959" i="13"/>
  <c r="BG960" i="13"/>
  <c r="BG961" i="13"/>
  <c r="BG962" i="13"/>
  <c r="BG963" i="13"/>
  <c r="BG964" i="13"/>
  <c r="BG965" i="13"/>
  <c r="BG966" i="13"/>
  <c r="BG967" i="13"/>
  <c r="BG968" i="13"/>
  <c r="BG969" i="13"/>
  <c r="BG970" i="13"/>
  <c r="BG971" i="13"/>
  <c r="BG972" i="13"/>
  <c r="BG973" i="13"/>
  <c r="BG974" i="13"/>
  <c r="BG975" i="13"/>
  <c r="BG976" i="13"/>
  <c r="BG977" i="13"/>
  <c r="BG978" i="13"/>
  <c r="BG979" i="13"/>
  <c r="BG980" i="13"/>
  <c r="BG981" i="13"/>
  <c r="BG982" i="13"/>
  <c r="BG983" i="13"/>
  <c r="BG984" i="13"/>
  <c r="BG985" i="13"/>
  <c r="BG986" i="13"/>
  <c r="BG987" i="13"/>
  <c r="BG988" i="13"/>
  <c r="BG989" i="13"/>
  <c r="BG990" i="13"/>
  <c r="BG991" i="13"/>
  <c r="BG992" i="13"/>
  <c r="BG993" i="13"/>
  <c r="BG994" i="13"/>
  <c r="BG995" i="13"/>
  <c r="BG996" i="13"/>
  <c r="BG997" i="13"/>
  <c r="BG998" i="13"/>
  <c r="BG999" i="13"/>
  <c r="BG1000" i="13"/>
  <c r="BG1001" i="13"/>
  <c r="BG1002" i="13"/>
  <c r="BG1003" i="13"/>
  <c r="BG1004" i="13"/>
  <c r="BG1005" i="13"/>
  <c r="BG1006" i="13"/>
  <c r="BG1007" i="13"/>
  <c r="BG1008" i="13"/>
  <c r="BG1009" i="13"/>
  <c r="BG1010" i="13"/>
  <c r="BG1011" i="13"/>
  <c r="BG1012" i="13"/>
  <c r="BG1013" i="13"/>
  <c r="BG1014" i="13"/>
  <c r="BG1015" i="13"/>
  <c r="BG1016" i="13"/>
  <c r="BG1017" i="13"/>
  <c r="BG1018" i="13"/>
  <c r="BG1019" i="13"/>
  <c r="BG1020" i="13"/>
  <c r="BG1021" i="13"/>
  <c r="BG1022" i="13"/>
  <c r="BG1023" i="13"/>
  <c r="BG1024" i="13"/>
  <c r="BG1025" i="13"/>
  <c r="BG1026" i="13"/>
  <c r="BG1027" i="13"/>
  <c r="BG1028" i="13"/>
  <c r="BG1029" i="13"/>
  <c r="BG1030" i="13"/>
  <c r="BG1031" i="13"/>
  <c r="BG1032" i="13"/>
  <c r="BG1033" i="13"/>
  <c r="BG1034" i="13"/>
  <c r="BG1035" i="13"/>
  <c r="BG1036" i="13"/>
  <c r="BG1037" i="13"/>
  <c r="BG1038" i="13"/>
  <c r="BG1039" i="13"/>
  <c r="BG1040" i="13"/>
  <c r="BG1041" i="13"/>
  <c r="BG1042" i="13"/>
  <c r="BG1043" i="13"/>
  <c r="BG1044" i="13"/>
  <c r="BG1045" i="13"/>
  <c r="BG1046" i="13"/>
  <c r="BG1047" i="13"/>
  <c r="BG1048" i="13"/>
  <c r="BG1049" i="13"/>
  <c r="BG1050" i="13"/>
  <c r="BG1051" i="13"/>
  <c r="BG1052" i="13"/>
  <c r="BG1053" i="13"/>
  <c r="BG1054" i="13"/>
  <c r="BG1055" i="13"/>
  <c r="BG1056" i="13"/>
  <c r="BG1057" i="13"/>
  <c r="BG1058" i="13"/>
  <c r="BG1059" i="13"/>
  <c r="BG1060" i="13"/>
  <c r="BG1061" i="13"/>
  <c r="BG1062" i="13"/>
  <c r="BG1063" i="13"/>
  <c r="BG1064" i="13"/>
  <c r="BG1065" i="13"/>
  <c r="BG1066" i="13"/>
  <c r="BG1067" i="13"/>
  <c r="BG1068" i="13"/>
  <c r="BG1069" i="13"/>
  <c r="BG1070" i="13"/>
  <c r="BG1071" i="13"/>
  <c r="BG1072" i="13"/>
  <c r="BG1073" i="13"/>
  <c r="BG1074" i="13"/>
  <c r="BG1075" i="13"/>
  <c r="BG1076" i="13"/>
  <c r="BG1077" i="13"/>
  <c r="BG1078" i="13"/>
  <c r="BG1079" i="13"/>
  <c r="BG1080" i="13"/>
  <c r="BG1081" i="13"/>
  <c r="BG1082" i="13"/>
  <c r="BG1083" i="13"/>
  <c r="BG1084" i="13"/>
  <c r="BG1085" i="13"/>
  <c r="BG1086" i="13"/>
  <c r="BG1087" i="13"/>
  <c r="BG1088" i="13"/>
  <c r="BG1089" i="13"/>
  <c r="BG1090" i="13"/>
  <c r="BG1091" i="13"/>
  <c r="BG1092" i="13"/>
  <c r="BG1093" i="13"/>
  <c r="BG1094" i="13"/>
  <c r="BG1095" i="13"/>
  <c r="BG1096" i="13"/>
  <c r="BG1097" i="13"/>
  <c r="BG1098" i="13"/>
  <c r="BG1099" i="13"/>
  <c r="BG1100" i="13"/>
  <c r="BG1101" i="13"/>
  <c r="BG1102" i="13"/>
  <c r="BG1103" i="13"/>
  <c r="BG1104" i="13"/>
  <c r="BG1105" i="13"/>
  <c r="BG1106" i="13"/>
  <c r="BG1107" i="13"/>
  <c r="BG1108" i="13"/>
  <c r="BG1109" i="13"/>
  <c r="BG1110" i="13"/>
  <c r="BG1111" i="13"/>
  <c r="BG1112" i="13"/>
  <c r="BG1113" i="13"/>
  <c r="BG1114" i="13"/>
  <c r="BG1115" i="13"/>
  <c r="BG1116" i="13"/>
  <c r="BG1117" i="13"/>
  <c r="BG1118" i="13"/>
  <c r="BG1119" i="13"/>
  <c r="BG1120" i="13"/>
  <c r="BG1121" i="13"/>
  <c r="BG1122" i="13"/>
  <c r="BG1123" i="13"/>
  <c r="BG1124" i="13"/>
  <c r="BG1125" i="13"/>
  <c r="BG1126" i="13"/>
  <c r="BG1127" i="13"/>
  <c r="BG1128" i="13"/>
  <c r="BG1129" i="13"/>
  <c r="BG1130" i="13"/>
  <c r="BG1131" i="13"/>
  <c r="BG1132" i="13"/>
  <c r="BG1133" i="13"/>
  <c r="BG1134" i="13"/>
  <c r="BG1135" i="13"/>
  <c r="BG1136" i="13"/>
  <c r="BG1137" i="13"/>
  <c r="BG1138" i="13"/>
  <c r="BG1139" i="13"/>
  <c r="BG1140" i="13"/>
  <c r="BG1141" i="13"/>
  <c r="BG1142" i="13"/>
  <c r="BG1143" i="13"/>
  <c r="BG1144" i="13"/>
  <c r="BG1145" i="13"/>
  <c r="BG1146" i="13"/>
  <c r="BG1147" i="13"/>
  <c r="BG1148" i="13"/>
  <c r="BG1149" i="13"/>
  <c r="BG1150" i="13"/>
  <c r="BG1151" i="13"/>
  <c r="BG1152" i="13"/>
  <c r="BG1153" i="13"/>
  <c r="BG1154" i="13"/>
  <c r="BG1155" i="13"/>
  <c r="BG1156" i="13"/>
  <c r="BG1157" i="13"/>
  <c r="BG1158" i="13"/>
  <c r="BG1159" i="13"/>
  <c r="BG1160" i="13"/>
  <c r="BG1161" i="13"/>
  <c r="BG1162" i="13"/>
  <c r="BG1163" i="13"/>
  <c r="BG1164" i="13"/>
  <c r="BG1165" i="13"/>
  <c r="BG1166" i="13"/>
  <c r="BG1167" i="13"/>
  <c r="BG1168" i="13"/>
  <c r="BG1169" i="13"/>
  <c r="BG1170" i="13"/>
  <c r="BG1171" i="13"/>
  <c r="BG1172" i="13"/>
  <c r="BG1173" i="13"/>
  <c r="BG1174" i="13"/>
  <c r="BG1175" i="13"/>
  <c r="BG1176" i="13"/>
  <c r="BG1177" i="13"/>
  <c r="BG1178" i="13"/>
  <c r="BG1179" i="13"/>
  <c r="BG1180" i="13"/>
  <c r="BG1181" i="13"/>
  <c r="BG1182" i="13"/>
  <c r="BG1183" i="13"/>
  <c r="BG1184" i="13"/>
  <c r="BG1185" i="13"/>
  <c r="BG1186" i="13"/>
  <c r="BG1187" i="13"/>
  <c r="BG1188" i="13"/>
  <c r="BG1189" i="13"/>
  <c r="BG1190" i="13"/>
  <c r="BG1191" i="13"/>
  <c r="BG1192" i="13"/>
  <c r="BG1193" i="13"/>
  <c r="BG1194" i="13"/>
  <c r="BG1195" i="13"/>
  <c r="BG1196" i="13"/>
  <c r="BG1197" i="13"/>
  <c r="BG1198" i="13"/>
  <c r="BG1199" i="13"/>
  <c r="BG1200" i="13"/>
  <c r="BG1201" i="13"/>
  <c r="BG1202" i="13"/>
  <c r="BG1203" i="13"/>
  <c r="BG1204" i="13"/>
  <c r="BG1205" i="13"/>
  <c r="BG1206" i="13"/>
  <c r="BG1207" i="13"/>
  <c r="BG1208" i="13"/>
  <c r="BG1209" i="13"/>
  <c r="BG1210" i="13"/>
  <c r="BG1211" i="13"/>
  <c r="BG1212" i="13"/>
  <c r="BG1213" i="13"/>
  <c r="BG1214" i="13"/>
  <c r="BG1215" i="13"/>
  <c r="BG1216" i="13"/>
  <c r="BG1217" i="13"/>
  <c r="BG1218" i="13"/>
  <c r="BG1219" i="13"/>
  <c r="BG1220" i="13"/>
  <c r="BG1221" i="13"/>
  <c r="BG1222" i="13"/>
  <c r="BG1223" i="13"/>
  <c r="BG1224" i="13"/>
  <c r="BG1225" i="13"/>
  <c r="BG1226" i="13"/>
  <c r="BG1227" i="13"/>
  <c r="BG1228" i="13"/>
  <c r="BG1229" i="13"/>
  <c r="BG1230" i="13"/>
  <c r="BG1231" i="13"/>
  <c r="BG1232" i="13"/>
  <c r="BG1233" i="13"/>
  <c r="BG1234" i="13"/>
  <c r="BG1235" i="13"/>
  <c r="BG1236" i="13"/>
  <c r="BG1237" i="13"/>
  <c r="BG1238" i="13"/>
  <c r="BG1239" i="13"/>
  <c r="BG1240" i="13"/>
  <c r="BG1241" i="13"/>
  <c r="BG1242" i="13"/>
  <c r="BG1243" i="13"/>
  <c r="BG1244" i="13"/>
  <c r="BG1245" i="13"/>
  <c r="BG1246" i="13"/>
  <c r="BG1247" i="13"/>
  <c r="BG1248" i="13"/>
  <c r="BG1249" i="13"/>
  <c r="BG1250" i="13"/>
  <c r="BG1251" i="13"/>
  <c r="BG1252" i="13"/>
  <c r="BG1253" i="13"/>
  <c r="BG1254" i="13"/>
  <c r="BG1255" i="13"/>
  <c r="BG1256" i="13"/>
  <c r="BG1257" i="13"/>
  <c r="BG1258" i="13"/>
  <c r="BG1259" i="13"/>
  <c r="BG1260" i="13"/>
  <c r="BG1261" i="13"/>
  <c r="BG1262" i="13"/>
  <c r="BG1263" i="13"/>
  <c r="BG1264" i="13"/>
  <c r="BG1265" i="13"/>
  <c r="BG1266" i="13"/>
  <c r="BG1267" i="13"/>
  <c r="BG1268" i="13"/>
  <c r="BG1269" i="13"/>
  <c r="BG1270" i="13"/>
  <c r="BG1271" i="13"/>
  <c r="BG1272" i="13"/>
  <c r="BG1273" i="13"/>
  <c r="BG1274" i="13"/>
  <c r="BG1275" i="13"/>
  <c r="BG1276" i="13"/>
  <c r="BG1277" i="13"/>
  <c r="BG1278" i="13"/>
  <c r="BG1279" i="13"/>
  <c r="BG1280" i="13"/>
  <c r="BG1281" i="13"/>
  <c r="BG1282" i="13"/>
  <c r="BG1283" i="13"/>
  <c r="BG1284" i="13"/>
  <c r="BG1285" i="13"/>
  <c r="BG1286" i="13"/>
  <c r="BG1287" i="13"/>
  <c r="BG1288" i="13"/>
  <c r="BG1289" i="13"/>
  <c r="BG1290" i="13"/>
  <c r="BG1291" i="13"/>
  <c r="BG1292" i="13"/>
  <c r="BG1293" i="13"/>
  <c r="BG1294" i="13"/>
  <c r="BG1295" i="13"/>
  <c r="BG1296" i="13"/>
  <c r="BG1297" i="13"/>
  <c r="BG1298" i="13"/>
  <c r="BG1299" i="13"/>
  <c r="BG1300" i="13"/>
  <c r="BG1301" i="13"/>
  <c r="BG1302" i="13"/>
  <c r="BG1303" i="13"/>
  <c r="BG1304" i="13"/>
  <c r="BG1305" i="13"/>
  <c r="BG1306" i="13"/>
  <c r="BG1307" i="13"/>
  <c r="BG1308" i="13"/>
  <c r="BG1309" i="13"/>
  <c r="BG1310" i="13"/>
  <c r="BG1311" i="13"/>
  <c r="BG1312" i="13"/>
  <c r="BG1313" i="13"/>
  <c r="BG1314" i="13"/>
  <c r="BG1315" i="13"/>
  <c r="BG1316" i="13"/>
  <c r="BG1317" i="13"/>
  <c r="BG1318" i="13"/>
  <c r="BG1319" i="13"/>
  <c r="BG1320" i="13"/>
  <c r="BG1321" i="13"/>
  <c r="BG1322" i="13"/>
  <c r="BG1323" i="13"/>
  <c r="BG1324" i="13"/>
  <c r="BG1325" i="13"/>
  <c r="BG1326" i="13"/>
  <c r="BG1327" i="13"/>
  <c r="BG1328" i="13"/>
  <c r="BG1329" i="13"/>
  <c r="BG1330" i="13"/>
  <c r="BG1331" i="13"/>
  <c r="BG1332" i="13"/>
  <c r="BG1333" i="13"/>
  <c r="BG1334" i="13"/>
  <c r="BG1335" i="13"/>
  <c r="BG1336" i="13"/>
  <c r="BG1337" i="13"/>
  <c r="BG1338" i="13"/>
  <c r="BG1339" i="13"/>
  <c r="BG1340" i="13"/>
  <c r="BG1341" i="13"/>
  <c r="BG1342" i="13"/>
  <c r="BG1343" i="13"/>
  <c r="BG1344" i="13"/>
  <c r="BG1345" i="13"/>
  <c r="BG1346" i="13"/>
  <c r="BG1347" i="13"/>
  <c r="BG1348" i="13"/>
  <c r="BG1349" i="13"/>
  <c r="BG1350" i="13"/>
  <c r="BG1351" i="13"/>
  <c r="BG1352" i="13"/>
  <c r="BG1353" i="13"/>
  <c r="BG1354" i="13"/>
  <c r="BG1355" i="13"/>
  <c r="BG1356" i="13"/>
  <c r="BG1357" i="13"/>
  <c r="BG1358" i="13"/>
  <c r="BG1359" i="13"/>
  <c r="BG1360" i="13"/>
  <c r="BG1361" i="13"/>
  <c r="BG1362" i="13"/>
  <c r="BG1363" i="13"/>
  <c r="BG1364" i="13"/>
  <c r="BG1365" i="13"/>
  <c r="BG1366" i="13"/>
  <c r="BG1367" i="13"/>
  <c r="BG1368" i="13"/>
  <c r="BG1369" i="13"/>
  <c r="BG1370" i="13"/>
  <c r="BG1371" i="13"/>
  <c r="BG1372" i="13"/>
  <c r="BG1373" i="13"/>
  <c r="BG1374" i="13"/>
  <c r="BG1375" i="13"/>
  <c r="BG1376" i="13"/>
  <c r="BG1377" i="13"/>
  <c r="BG1378" i="13"/>
  <c r="BG1379" i="13"/>
  <c r="BG1380" i="13"/>
  <c r="BG1381" i="13"/>
  <c r="BG1382" i="13"/>
  <c r="BG1383" i="13"/>
  <c r="BG1384" i="13"/>
  <c r="BG1385" i="13"/>
  <c r="BG1386" i="13"/>
  <c r="BG1387" i="13"/>
  <c r="BG1388" i="13"/>
  <c r="BG1389" i="13"/>
  <c r="BG1390" i="13"/>
  <c r="BG1391" i="13"/>
  <c r="BG1392" i="13"/>
  <c r="BG1393" i="13"/>
  <c r="BG1394" i="13"/>
  <c r="BG1395" i="13"/>
  <c r="BG1396" i="13"/>
  <c r="BG1397" i="13"/>
  <c r="BG1398" i="13"/>
  <c r="BG1399" i="13"/>
  <c r="BG1400" i="13"/>
  <c r="BG1401" i="13"/>
  <c r="BG1" i="13"/>
  <c r="BF2" i="13"/>
  <c r="BF3" i="13"/>
  <c r="BF4" i="13"/>
  <c r="BF5" i="13"/>
  <c r="BF6" i="13"/>
  <c r="BF7" i="13"/>
  <c r="BF8" i="13"/>
  <c r="BF9" i="13"/>
  <c r="BF10" i="13"/>
  <c r="BF11" i="13"/>
  <c r="BF12" i="13"/>
  <c r="BF13" i="13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BF28" i="13"/>
  <c r="BF29" i="13"/>
  <c r="BF30" i="13"/>
  <c r="BF31" i="13"/>
  <c r="BF32" i="13"/>
  <c r="BF33" i="13"/>
  <c r="BF34" i="13"/>
  <c r="BF35" i="13"/>
  <c r="BF36" i="13"/>
  <c r="BF37" i="13"/>
  <c r="BF38" i="13"/>
  <c r="BF39" i="13"/>
  <c r="BF40" i="13"/>
  <c r="BF41" i="13"/>
  <c r="BF42" i="13"/>
  <c r="BF43" i="13"/>
  <c r="BF44" i="13"/>
  <c r="BF45" i="13"/>
  <c r="BF46" i="13"/>
  <c r="BF47" i="13"/>
  <c r="BF48" i="13"/>
  <c r="BF49" i="13"/>
  <c r="BF50" i="13"/>
  <c r="BF51" i="13"/>
  <c r="BF52" i="13"/>
  <c r="BF53" i="13"/>
  <c r="BF54" i="13"/>
  <c r="BF55" i="13"/>
  <c r="BF56" i="13"/>
  <c r="BF57" i="13"/>
  <c r="BF58" i="13"/>
  <c r="BF59" i="13"/>
  <c r="BF60" i="13"/>
  <c r="BF61" i="13"/>
  <c r="BF62" i="13"/>
  <c r="BF63" i="13"/>
  <c r="BF64" i="13"/>
  <c r="BF65" i="13"/>
  <c r="BF66" i="13"/>
  <c r="BF67" i="13"/>
  <c r="BF68" i="13"/>
  <c r="BF69" i="13"/>
  <c r="BF70" i="13"/>
  <c r="BF71" i="13"/>
  <c r="BF72" i="13"/>
  <c r="BF73" i="13"/>
  <c r="BF74" i="13"/>
  <c r="BF75" i="13"/>
  <c r="BF76" i="13"/>
  <c r="BF77" i="13"/>
  <c r="BF78" i="13"/>
  <c r="BF79" i="13"/>
  <c r="BF80" i="13"/>
  <c r="BF81" i="13"/>
  <c r="BF82" i="13"/>
  <c r="BF83" i="13"/>
  <c r="BF84" i="13"/>
  <c r="BF85" i="13"/>
  <c r="BF86" i="13"/>
  <c r="BF87" i="13"/>
  <c r="BF88" i="13"/>
  <c r="BF89" i="13"/>
  <c r="BF90" i="13"/>
  <c r="BF91" i="13"/>
  <c r="BF92" i="13"/>
  <c r="BF93" i="13"/>
  <c r="BF94" i="13"/>
  <c r="BF95" i="13"/>
  <c r="BF96" i="13"/>
  <c r="BF97" i="13"/>
  <c r="BF98" i="13"/>
  <c r="BF99" i="13"/>
  <c r="BF100" i="13"/>
  <c r="BF101" i="13"/>
  <c r="BF102" i="13"/>
  <c r="BF103" i="13"/>
  <c r="BF104" i="13"/>
  <c r="BF105" i="13"/>
  <c r="BF106" i="13"/>
  <c r="BF107" i="13"/>
  <c r="BF108" i="13"/>
  <c r="BF109" i="13"/>
  <c r="BF110" i="13"/>
  <c r="BF111" i="13"/>
  <c r="BF112" i="13"/>
  <c r="BF113" i="13"/>
  <c r="BF114" i="13"/>
  <c r="BF115" i="13"/>
  <c r="BF116" i="13"/>
  <c r="BF117" i="13"/>
  <c r="BF118" i="13"/>
  <c r="BF119" i="13"/>
  <c r="BF120" i="13"/>
  <c r="BF121" i="13"/>
  <c r="BF122" i="13"/>
  <c r="BF123" i="13"/>
  <c r="BF124" i="13"/>
  <c r="BF125" i="13"/>
  <c r="BF126" i="13"/>
  <c r="BF127" i="13"/>
  <c r="BF128" i="13"/>
  <c r="BF129" i="13"/>
  <c r="BF130" i="13"/>
  <c r="BF131" i="13"/>
  <c r="BF132" i="13"/>
  <c r="BF133" i="13"/>
  <c r="BF134" i="13"/>
  <c r="BF135" i="13"/>
  <c r="BF136" i="13"/>
  <c r="BF137" i="13"/>
  <c r="BF138" i="13"/>
  <c r="BF139" i="13"/>
  <c r="BF140" i="13"/>
  <c r="BF141" i="13"/>
  <c r="BF142" i="13"/>
  <c r="BF143" i="13"/>
  <c r="BF144" i="13"/>
  <c r="BF145" i="13"/>
  <c r="BF146" i="13"/>
  <c r="BF147" i="13"/>
  <c r="BF148" i="13"/>
  <c r="BF149" i="13"/>
  <c r="BF150" i="13"/>
  <c r="BF151" i="13"/>
  <c r="BF152" i="13"/>
  <c r="BF153" i="13"/>
  <c r="BF154" i="13"/>
  <c r="BF155" i="13"/>
  <c r="BF156" i="13"/>
  <c r="BF157" i="13"/>
  <c r="BF158" i="13"/>
  <c r="BF159" i="13"/>
  <c r="BF160" i="13"/>
  <c r="BF161" i="13"/>
  <c r="BF162" i="13"/>
  <c r="BF163" i="13"/>
  <c r="BF164" i="13"/>
  <c r="BF165" i="13"/>
  <c r="BF166" i="13"/>
  <c r="BF167" i="13"/>
  <c r="BF168" i="13"/>
  <c r="BF169" i="13"/>
  <c r="BF170" i="13"/>
  <c r="BF171" i="13"/>
  <c r="BF172" i="13"/>
  <c r="BF173" i="13"/>
  <c r="BF174" i="13"/>
  <c r="BF175" i="13"/>
  <c r="BF176" i="13"/>
  <c r="BF177" i="13"/>
  <c r="BF178" i="13"/>
  <c r="BF179" i="13"/>
  <c r="BF180" i="13"/>
  <c r="BF181" i="13"/>
  <c r="BF182" i="13"/>
  <c r="BF183" i="13"/>
  <c r="BF184" i="13"/>
  <c r="BF185" i="13"/>
  <c r="BF186" i="13"/>
  <c r="BF187" i="13"/>
  <c r="BF188" i="13"/>
  <c r="BF189" i="13"/>
  <c r="BF190" i="13"/>
  <c r="BF191" i="13"/>
  <c r="BF192" i="13"/>
  <c r="BF193" i="13"/>
  <c r="BF194" i="13"/>
  <c r="BF195" i="13"/>
  <c r="BF196" i="13"/>
  <c r="BF197" i="13"/>
  <c r="BF198" i="13"/>
  <c r="BF199" i="13"/>
  <c r="BF200" i="13"/>
  <c r="BF201" i="13"/>
  <c r="BF202" i="13"/>
  <c r="BF203" i="13"/>
  <c r="BF204" i="13"/>
  <c r="BF205" i="13"/>
  <c r="BF206" i="13"/>
  <c r="BF207" i="13"/>
  <c r="BF208" i="13"/>
  <c r="BF209" i="13"/>
  <c r="BF210" i="13"/>
  <c r="BF211" i="13"/>
  <c r="BF212" i="13"/>
  <c r="BF213" i="13"/>
  <c r="BF214" i="13"/>
  <c r="BF215" i="13"/>
  <c r="BF216" i="13"/>
  <c r="BF217" i="13"/>
  <c r="BF218" i="13"/>
  <c r="BF219" i="13"/>
  <c r="BF220" i="13"/>
  <c r="BF221" i="13"/>
  <c r="BF222" i="13"/>
  <c r="BF223" i="13"/>
  <c r="BF224" i="13"/>
  <c r="BF225" i="13"/>
  <c r="BF226" i="13"/>
  <c r="BF227" i="13"/>
  <c r="BF228" i="13"/>
  <c r="BF229" i="13"/>
  <c r="BF230" i="13"/>
  <c r="BF231" i="13"/>
  <c r="BF232" i="13"/>
  <c r="BF233" i="13"/>
  <c r="BF234" i="13"/>
  <c r="BF235" i="13"/>
  <c r="BF236" i="13"/>
  <c r="BF237" i="13"/>
  <c r="BF238" i="13"/>
  <c r="BF239" i="13"/>
  <c r="BF240" i="13"/>
  <c r="BF241" i="13"/>
  <c r="BF242" i="13"/>
  <c r="BF243" i="13"/>
  <c r="BF244" i="13"/>
  <c r="BF245" i="13"/>
  <c r="BF246" i="13"/>
  <c r="BF247" i="13"/>
  <c r="BF248" i="13"/>
  <c r="BF249" i="13"/>
  <c r="BF250" i="13"/>
  <c r="BF251" i="13"/>
  <c r="BF252" i="13"/>
  <c r="BF253" i="13"/>
  <c r="BF254" i="13"/>
  <c r="BF255" i="13"/>
  <c r="BF256" i="13"/>
  <c r="BF257" i="13"/>
  <c r="BF258" i="13"/>
  <c r="BF259" i="13"/>
  <c r="BF260" i="13"/>
  <c r="BF261" i="13"/>
  <c r="BF262" i="13"/>
  <c r="BF263" i="13"/>
  <c r="BF264" i="13"/>
  <c r="BF265" i="13"/>
  <c r="BF266" i="13"/>
  <c r="BF267" i="13"/>
  <c r="BF268" i="13"/>
  <c r="BF269" i="13"/>
  <c r="BF270" i="13"/>
  <c r="BF271" i="13"/>
  <c r="BF272" i="13"/>
  <c r="BF273" i="13"/>
  <c r="BF274" i="13"/>
  <c r="BF275" i="13"/>
  <c r="BF276" i="13"/>
  <c r="BF277" i="13"/>
  <c r="BF278" i="13"/>
  <c r="BF279" i="13"/>
  <c r="BF280" i="13"/>
  <c r="BF281" i="13"/>
  <c r="BF282" i="13"/>
  <c r="BF283" i="13"/>
  <c r="BF284" i="13"/>
  <c r="BF285" i="13"/>
  <c r="BF286" i="13"/>
  <c r="BF287" i="13"/>
  <c r="BF288" i="13"/>
  <c r="BF289" i="13"/>
  <c r="BF290" i="13"/>
  <c r="BF291" i="13"/>
  <c r="BF292" i="13"/>
  <c r="BF293" i="13"/>
  <c r="BF294" i="13"/>
  <c r="BF295" i="13"/>
  <c r="BF296" i="13"/>
  <c r="BF297" i="13"/>
  <c r="BF298" i="13"/>
  <c r="BF299" i="13"/>
  <c r="BF300" i="13"/>
  <c r="BF301" i="13"/>
  <c r="BF302" i="13"/>
  <c r="BF303" i="13"/>
  <c r="BF304" i="13"/>
  <c r="BF305" i="13"/>
  <c r="BF306" i="13"/>
  <c r="BF307" i="13"/>
  <c r="BF308" i="13"/>
  <c r="BF309" i="13"/>
  <c r="BF310" i="13"/>
  <c r="BF311" i="13"/>
  <c r="BF312" i="13"/>
  <c r="BF313" i="13"/>
  <c r="BF314" i="13"/>
  <c r="BF315" i="13"/>
  <c r="BF316" i="13"/>
  <c r="BF317" i="13"/>
  <c r="BF318" i="13"/>
  <c r="BF319" i="13"/>
  <c r="BF320" i="13"/>
  <c r="BF321" i="13"/>
  <c r="BF322" i="13"/>
  <c r="BF323" i="13"/>
  <c r="BF324" i="13"/>
  <c r="BF325" i="13"/>
  <c r="BF326" i="13"/>
  <c r="BF327" i="13"/>
  <c r="BF328" i="13"/>
  <c r="BF329" i="13"/>
  <c r="BF330" i="13"/>
  <c r="BF331" i="13"/>
  <c r="BF332" i="13"/>
  <c r="BF333" i="13"/>
  <c r="BF334" i="13"/>
  <c r="BF335" i="13"/>
  <c r="BF336" i="13"/>
  <c r="BF337" i="13"/>
  <c r="BF338" i="13"/>
  <c r="BF339" i="13"/>
  <c r="BF340" i="13"/>
  <c r="BF341" i="13"/>
  <c r="BF342" i="13"/>
  <c r="BF343" i="13"/>
  <c r="BF344" i="13"/>
  <c r="BF345" i="13"/>
  <c r="BF346" i="13"/>
  <c r="BF347" i="13"/>
  <c r="BF348" i="13"/>
  <c r="BF349" i="13"/>
  <c r="BF350" i="13"/>
  <c r="BF351" i="13"/>
  <c r="BF352" i="13"/>
  <c r="BF353" i="13"/>
  <c r="BF354" i="13"/>
  <c r="BF355" i="13"/>
  <c r="BF356" i="13"/>
  <c r="BF357" i="13"/>
  <c r="BF358" i="13"/>
  <c r="BF359" i="13"/>
  <c r="BF360" i="13"/>
  <c r="BF361" i="13"/>
  <c r="BF362" i="13"/>
  <c r="BF363" i="13"/>
  <c r="BF364" i="13"/>
  <c r="BF365" i="13"/>
  <c r="BF366" i="13"/>
  <c r="BF367" i="13"/>
  <c r="BF368" i="13"/>
  <c r="BF369" i="13"/>
  <c r="BF370" i="13"/>
  <c r="BF371" i="13"/>
  <c r="BF372" i="13"/>
  <c r="BF373" i="13"/>
  <c r="BF374" i="13"/>
  <c r="BF375" i="13"/>
  <c r="BF376" i="13"/>
  <c r="BF377" i="13"/>
  <c r="BF378" i="13"/>
  <c r="BF379" i="13"/>
  <c r="BF380" i="13"/>
  <c r="BF381" i="13"/>
  <c r="BF382" i="13"/>
  <c r="BF383" i="13"/>
  <c r="BF384" i="13"/>
  <c r="BF385" i="13"/>
  <c r="BF386" i="13"/>
  <c r="BF387" i="13"/>
  <c r="BF388" i="13"/>
  <c r="BF389" i="13"/>
  <c r="BF390" i="13"/>
  <c r="BF391" i="13"/>
  <c r="BF392" i="13"/>
  <c r="BF393" i="13"/>
  <c r="BF394" i="13"/>
  <c r="BF395" i="13"/>
  <c r="BF396" i="13"/>
  <c r="BF397" i="13"/>
  <c r="BF398" i="13"/>
  <c r="BF399" i="13"/>
  <c r="BF400" i="13"/>
  <c r="BF401" i="13"/>
  <c r="BF402" i="13"/>
  <c r="BF403" i="13"/>
  <c r="BF404" i="13"/>
  <c r="BF405" i="13"/>
  <c r="BF406" i="13"/>
  <c r="BF407" i="13"/>
  <c r="BF408" i="13"/>
  <c r="BF409" i="13"/>
  <c r="BF410" i="13"/>
  <c r="BF411" i="13"/>
  <c r="BF412" i="13"/>
  <c r="BF413" i="13"/>
  <c r="BF414" i="13"/>
  <c r="BF415" i="13"/>
  <c r="BF416" i="13"/>
  <c r="BF417" i="13"/>
  <c r="BF418" i="13"/>
  <c r="BF419" i="13"/>
  <c r="BF420" i="13"/>
  <c r="BF421" i="13"/>
  <c r="BF422" i="13"/>
  <c r="BF423" i="13"/>
  <c r="BF424" i="13"/>
  <c r="BF425" i="13"/>
  <c r="BF426" i="13"/>
  <c r="BF427" i="13"/>
  <c r="BF428" i="13"/>
  <c r="BF429" i="13"/>
  <c r="BF430" i="13"/>
  <c r="BF431" i="13"/>
  <c r="BF432" i="13"/>
  <c r="BF433" i="13"/>
  <c r="BF434" i="13"/>
  <c r="BF435" i="13"/>
  <c r="BF436" i="13"/>
  <c r="BF437" i="13"/>
  <c r="BF438" i="13"/>
  <c r="BF439" i="13"/>
  <c r="BF440" i="13"/>
  <c r="BF441" i="13"/>
  <c r="BF442" i="13"/>
  <c r="BF443" i="13"/>
  <c r="BF444" i="13"/>
  <c r="BF445" i="13"/>
  <c r="BF446" i="13"/>
  <c r="BF447" i="13"/>
  <c r="BF448" i="13"/>
  <c r="BF449" i="13"/>
  <c r="BF450" i="13"/>
  <c r="BF451" i="13"/>
  <c r="BF452" i="13"/>
  <c r="BF453" i="13"/>
  <c r="BF454" i="13"/>
  <c r="BF455" i="13"/>
  <c r="BF456" i="13"/>
  <c r="BF457" i="13"/>
  <c r="BF458" i="13"/>
  <c r="BF459" i="13"/>
  <c r="BF460" i="13"/>
  <c r="BF461" i="13"/>
  <c r="BF462" i="13"/>
  <c r="BF463" i="13"/>
  <c r="BF464" i="13"/>
  <c r="BF465" i="13"/>
  <c r="BF466" i="13"/>
  <c r="BF467" i="13"/>
  <c r="BF468" i="13"/>
  <c r="BF469" i="13"/>
  <c r="BF470" i="13"/>
  <c r="BF471" i="13"/>
  <c r="BF472" i="13"/>
  <c r="BF473" i="13"/>
  <c r="BF474" i="13"/>
  <c r="BF475" i="13"/>
  <c r="BF476" i="13"/>
  <c r="BF477" i="13"/>
  <c r="BF478" i="13"/>
  <c r="BF479" i="13"/>
  <c r="BF480" i="13"/>
  <c r="BF481" i="13"/>
  <c r="BF482" i="13"/>
  <c r="BF483" i="13"/>
  <c r="BF484" i="13"/>
  <c r="BF485" i="13"/>
  <c r="BF486" i="13"/>
  <c r="BF487" i="13"/>
  <c r="BF488" i="13"/>
  <c r="BF489" i="13"/>
  <c r="BF490" i="13"/>
  <c r="BF491" i="13"/>
  <c r="BF492" i="13"/>
  <c r="BF493" i="13"/>
  <c r="BF494" i="13"/>
  <c r="BF495" i="13"/>
  <c r="BF496" i="13"/>
  <c r="BF497" i="13"/>
  <c r="BF498" i="13"/>
  <c r="BF499" i="13"/>
  <c r="BF500" i="13"/>
  <c r="BF501" i="13"/>
  <c r="BF502" i="13"/>
  <c r="BF503" i="13"/>
  <c r="BF504" i="13"/>
  <c r="BF505" i="13"/>
  <c r="BF506" i="13"/>
  <c r="BF507" i="13"/>
  <c r="BF508" i="13"/>
  <c r="BF509" i="13"/>
  <c r="BF510" i="13"/>
  <c r="BF511" i="13"/>
  <c r="BF512" i="13"/>
  <c r="BF513" i="13"/>
  <c r="BF514" i="13"/>
  <c r="BF515" i="13"/>
  <c r="BF516" i="13"/>
  <c r="BF517" i="13"/>
  <c r="BF518" i="13"/>
  <c r="BF519" i="13"/>
  <c r="BF520" i="13"/>
  <c r="BF521" i="13"/>
  <c r="BF522" i="13"/>
  <c r="BF523" i="13"/>
  <c r="BF524" i="13"/>
  <c r="BF525" i="13"/>
  <c r="BF526" i="13"/>
  <c r="BF527" i="13"/>
  <c r="BF528" i="13"/>
  <c r="BF529" i="13"/>
  <c r="BF530" i="13"/>
  <c r="BF531" i="13"/>
  <c r="BF532" i="13"/>
  <c r="BF533" i="13"/>
  <c r="BF534" i="13"/>
  <c r="BF535" i="13"/>
  <c r="BF536" i="13"/>
  <c r="BF537" i="13"/>
  <c r="BF538" i="13"/>
  <c r="BF539" i="13"/>
  <c r="BF540" i="13"/>
  <c r="BF541" i="13"/>
  <c r="BF542" i="13"/>
  <c r="BF543" i="13"/>
  <c r="BF544" i="13"/>
  <c r="BF545" i="13"/>
  <c r="BF546" i="13"/>
  <c r="BF547" i="13"/>
  <c r="BF548" i="13"/>
  <c r="BF549" i="13"/>
  <c r="BF550" i="13"/>
  <c r="BF551" i="13"/>
  <c r="BF552" i="13"/>
  <c r="BF553" i="13"/>
  <c r="BF554" i="13"/>
  <c r="BF555" i="13"/>
  <c r="BF556" i="13"/>
  <c r="BF557" i="13"/>
  <c r="BF558" i="13"/>
  <c r="BF559" i="13"/>
  <c r="BF560" i="13"/>
  <c r="BF561" i="13"/>
  <c r="BF562" i="13"/>
  <c r="BF563" i="13"/>
  <c r="BF564" i="13"/>
  <c r="BF565" i="13"/>
  <c r="BF566" i="13"/>
  <c r="BF567" i="13"/>
  <c r="BF568" i="13"/>
  <c r="BF569" i="13"/>
  <c r="BF570" i="13"/>
  <c r="BF571" i="13"/>
  <c r="BF572" i="13"/>
  <c r="BF573" i="13"/>
  <c r="BF574" i="13"/>
  <c r="BF575" i="13"/>
  <c r="BF576" i="13"/>
  <c r="BF577" i="13"/>
  <c r="BF578" i="13"/>
  <c r="BF579" i="13"/>
  <c r="BF580" i="13"/>
  <c r="BF581" i="13"/>
  <c r="BF582" i="13"/>
  <c r="BF583" i="13"/>
  <c r="BF584" i="13"/>
  <c r="BF585" i="13"/>
  <c r="BF586" i="13"/>
  <c r="BF587" i="13"/>
  <c r="BF588" i="13"/>
  <c r="BF589" i="13"/>
  <c r="BF590" i="13"/>
  <c r="BF591" i="13"/>
  <c r="BF592" i="13"/>
  <c r="BF593" i="13"/>
  <c r="BF594" i="13"/>
  <c r="BF595" i="13"/>
  <c r="BF596" i="13"/>
  <c r="BF597" i="13"/>
  <c r="BF598" i="13"/>
  <c r="BF599" i="13"/>
  <c r="BF600" i="13"/>
  <c r="BF601" i="13"/>
  <c r="BF602" i="13"/>
  <c r="BF603" i="13"/>
  <c r="BF604" i="13"/>
  <c r="BF605" i="13"/>
  <c r="BF606" i="13"/>
  <c r="BF607" i="13"/>
  <c r="BF608" i="13"/>
  <c r="BF609" i="13"/>
  <c r="BF610" i="13"/>
  <c r="BF611" i="13"/>
  <c r="BF612" i="13"/>
  <c r="BF613" i="13"/>
  <c r="BF614" i="13"/>
  <c r="BF615" i="13"/>
  <c r="BF616" i="13"/>
  <c r="BF617" i="13"/>
  <c r="BF618" i="13"/>
  <c r="BF619" i="13"/>
  <c r="BF620" i="13"/>
  <c r="BF621" i="13"/>
  <c r="BF622" i="13"/>
  <c r="BF623" i="13"/>
  <c r="BF624" i="13"/>
  <c r="BF625" i="13"/>
  <c r="BF626" i="13"/>
  <c r="BF627" i="13"/>
  <c r="BF628" i="13"/>
  <c r="BF629" i="13"/>
  <c r="BF630" i="13"/>
  <c r="BF631" i="13"/>
  <c r="BF632" i="13"/>
  <c r="BF633" i="13"/>
  <c r="BF634" i="13"/>
  <c r="BF635" i="13"/>
  <c r="BF636" i="13"/>
  <c r="BF637" i="13"/>
  <c r="BF638" i="13"/>
  <c r="BF639" i="13"/>
  <c r="BF640" i="13"/>
  <c r="BF641" i="13"/>
  <c r="BF642" i="13"/>
  <c r="BF643" i="13"/>
  <c r="BF644" i="13"/>
  <c r="BF645" i="13"/>
  <c r="BF646" i="13"/>
  <c r="BF647" i="13"/>
  <c r="BF648" i="13"/>
  <c r="BF649" i="13"/>
  <c r="BF650" i="13"/>
  <c r="BF651" i="13"/>
  <c r="BF652" i="13"/>
  <c r="BF653" i="13"/>
  <c r="BF654" i="13"/>
  <c r="BF655" i="13"/>
  <c r="BF656" i="13"/>
  <c r="BF657" i="13"/>
  <c r="BF658" i="13"/>
  <c r="BF659" i="13"/>
  <c r="BF660" i="13"/>
  <c r="BF661" i="13"/>
  <c r="BF662" i="13"/>
  <c r="BF663" i="13"/>
  <c r="BF664" i="13"/>
  <c r="BF665" i="13"/>
  <c r="BF666" i="13"/>
  <c r="BF667" i="13"/>
  <c r="BF668" i="13"/>
  <c r="BF669" i="13"/>
  <c r="BF670" i="13"/>
  <c r="BF671" i="13"/>
  <c r="BF672" i="13"/>
  <c r="BF673" i="13"/>
  <c r="BF674" i="13"/>
  <c r="BF675" i="13"/>
  <c r="BF676" i="13"/>
  <c r="BF677" i="13"/>
  <c r="BF678" i="13"/>
  <c r="BF679" i="13"/>
  <c r="BF680" i="13"/>
  <c r="BF681" i="13"/>
  <c r="BF682" i="13"/>
  <c r="BF683" i="13"/>
  <c r="BF684" i="13"/>
  <c r="BF685" i="13"/>
  <c r="BF686" i="13"/>
  <c r="BF687" i="13"/>
  <c r="BF688" i="13"/>
  <c r="BF689" i="13"/>
  <c r="BF690" i="13"/>
  <c r="BF691" i="13"/>
  <c r="BF692" i="13"/>
  <c r="BF693" i="13"/>
  <c r="BF694" i="13"/>
  <c r="BF695" i="13"/>
  <c r="BF696" i="13"/>
  <c r="BF697" i="13"/>
  <c r="BF698" i="13"/>
  <c r="BF699" i="13"/>
  <c r="BF700" i="13"/>
  <c r="BF701" i="13"/>
  <c r="BF702" i="13"/>
  <c r="BF703" i="13"/>
  <c r="BF704" i="13"/>
  <c r="BF705" i="13"/>
  <c r="BF706" i="13"/>
  <c r="BF707" i="13"/>
  <c r="BF708" i="13"/>
  <c r="BF709" i="13"/>
  <c r="BF710" i="13"/>
  <c r="BF711" i="13"/>
  <c r="BF712" i="13"/>
  <c r="BF713" i="13"/>
  <c r="BF714" i="13"/>
  <c r="BF715" i="13"/>
  <c r="BF716" i="13"/>
  <c r="BF717" i="13"/>
  <c r="BF718" i="13"/>
  <c r="BF719" i="13"/>
  <c r="BF720" i="13"/>
  <c r="BF721" i="13"/>
  <c r="BF722" i="13"/>
  <c r="BF723" i="13"/>
  <c r="BF724" i="13"/>
  <c r="BF725" i="13"/>
  <c r="BF726" i="13"/>
  <c r="BF727" i="13"/>
  <c r="BF728" i="13"/>
  <c r="BF729" i="13"/>
  <c r="BF730" i="13"/>
  <c r="BF731" i="13"/>
  <c r="BF732" i="13"/>
  <c r="BF733" i="13"/>
  <c r="BF734" i="13"/>
  <c r="BF735" i="13"/>
  <c r="BF736" i="13"/>
  <c r="BF737" i="13"/>
  <c r="BF738" i="13"/>
  <c r="BF739" i="13"/>
  <c r="BF740" i="13"/>
  <c r="BF741" i="13"/>
  <c r="BF742" i="13"/>
  <c r="BF743" i="13"/>
  <c r="BF744" i="13"/>
  <c r="BF745" i="13"/>
  <c r="BF746" i="13"/>
  <c r="BF747" i="13"/>
  <c r="BF748" i="13"/>
  <c r="BF749" i="13"/>
  <c r="BF750" i="13"/>
  <c r="BF751" i="13"/>
  <c r="BF752" i="13"/>
  <c r="BF753" i="13"/>
  <c r="BF754" i="13"/>
  <c r="BF755" i="13"/>
  <c r="BF756" i="13"/>
  <c r="BF757" i="13"/>
  <c r="BF758" i="13"/>
  <c r="BF759" i="13"/>
  <c r="BF760" i="13"/>
  <c r="BF761" i="13"/>
  <c r="BF762" i="13"/>
  <c r="BF763" i="13"/>
  <c r="BF764" i="13"/>
  <c r="BF765" i="13"/>
  <c r="BF766" i="13"/>
  <c r="BF767" i="13"/>
  <c r="BF768" i="13"/>
  <c r="BF769" i="13"/>
  <c r="BF770" i="13"/>
  <c r="BF771" i="13"/>
  <c r="BF772" i="13"/>
  <c r="BF773" i="13"/>
  <c r="BF774" i="13"/>
  <c r="BF775" i="13"/>
  <c r="BF776" i="13"/>
  <c r="BF777" i="13"/>
  <c r="BF778" i="13"/>
  <c r="BF779" i="13"/>
  <c r="BF780" i="13"/>
  <c r="BF781" i="13"/>
  <c r="BF782" i="13"/>
  <c r="BF783" i="13"/>
  <c r="BF784" i="13"/>
  <c r="BF785" i="13"/>
  <c r="BF786" i="13"/>
  <c r="BF787" i="13"/>
  <c r="BF788" i="13"/>
  <c r="BF789" i="13"/>
  <c r="BF790" i="13"/>
  <c r="BF791" i="13"/>
  <c r="BF792" i="13"/>
  <c r="BF793" i="13"/>
  <c r="BF794" i="13"/>
  <c r="BF795" i="13"/>
  <c r="BF796" i="13"/>
  <c r="BF797" i="13"/>
  <c r="BF798" i="13"/>
  <c r="BF799" i="13"/>
  <c r="BF800" i="13"/>
  <c r="BF801" i="13"/>
  <c r="BF802" i="13"/>
  <c r="BF803" i="13"/>
  <c r="BF804" i="13"/>
  <c r="BF805" i="13"/>
  <c r="BF806" i="13"/>
  <c r="BF807" i="13"/>
  <c r="BF808" i="13"/>
  <c r="BF809" i="13"/>
  <c r="BF810" i="13"/>
  <c r="BF811" i="13"/>
  <c r="BF812" i="13"/>
  <c r="BF813" i="13"/>
  <c r="BF814" i="13"/>
  <c r="BF815" i="13"/>
  <c r="BF816" i="13"/>
  <c r="BF817" i="13"/>
  <c r="BF818" i="13"/>
  <c r="BF819" i="13"/>
  <c r="BF820" i="13"/>
  <c r="BF821" i="13"/>
  <c r="BF822" i="13"/>
  <c r="BF823" i="13"/>
  <c r="BF824" i="13"/>
  <c r="BF825" i="13"/>
  <c r="BF826" i="13"/>
  <c r="BF827" i="13"/>
  <c r="BF828" i="13"/>
  <c r="BF829" i="13"/>
  <c r="BF830" i="13"/>
  <c r="BF831" i="13"/>
  <c r="BF832" i="13"/>
  <c r="BF833" i="13"/>
  <c r="BF834" i="13"/>
  <c r="BF835" i="13"/>
  <c r="BF836" i="13"/>
  <c r="BF837" i="13"/>
  <c r="BF838" i="13"/>
  <c r="BF839" i="13"/>
  <c r="BF840" i="13"/>
  <c r="BF841" i="13"/>
  <c r="BF842" i="13"/>
  <c r="BF843" i="13"/>
  <c r="BF844" i="13"/>
  <c r="BF845" i="13"/>
  <c r="BF846" i="13"/>
  <c r="BF847" i="13"/>
  <c r="BF848" i="13"/>
  <c r="BF849" i="13"/>
  <c r="BF850" i="13"/>
  <c r="BF851" i="13"/>
  <c r="BF852" i="13"/>
  <c r="BF853" i="13"/>
  <c r="BF854" i="13"/>
  <c r="BF855" i="13"/>
  <c r="BF856" i="13"/>
  <c r="BF857" i="13"/>
  <c r="BF858" i="13"/>
  <c r="BF859" i="13"/>
  <c r="BF860" i="13"/>
  <c r="BF861" i="13"/>
  <c r="BF862" i="13"/>
  <c r="BF863" i="13"/>
  <c r="BF864" i="13"/>
  <c r="BF865" i="13"/>
  <c r="BF866" i="13"/>
  <c r="BF867" i="13"/>
  <c r="BF868" i="13"/>
  <c r="BF869" i="13"/>
  <c r="BF870" i="13"/>
  <c r="BF871" i="13"/>
  <c r="BF872" i="13"/>
  <c r="BF873" i="13"/>
  <c r="BF874" i="13"/>
  <c r="BF875" i="13"/>
  <c r="BF876" i="13"/>
  <c r="BF877" i="13"/>
  <c r="BF878" i="13"/>
  <c r="BF879" i="13"/>
  <c r="BF880" i="13"/>
  <c r="BF881" i="13"/>
  <c r="BF882" i="13"/>
  <c r="BF883" i="13"/>
  <c r="BF884" i="13"/>
  <c r="BF885" i="13"/>
  <c r="BF886" i="13"/>
  <c r="BF887" i="13"/>
  <c r="BF888" i="13"/>
  <c r="BF889" i="13"/>
  <c r="BF890" i="13"/>
  <c r="BF891" i="13"/>
  <c r="BF892" i="13"/>
  <c r="BF893" i="13"/>
  <c r="BF894" i="13"/>
  <c r="BF895" i="13"/>
  <c r="BF896" i="13"/>
  <c r="BF897" i="13"/>
  <c r="BF898" i="13"/>
  <c r="BF899" i="13"/>
  <c r="BF900" i="13"/>
  <c r="BF901" i="13"/>
  <c r="BF902" i="13"/>
  <c r="BF903" i="13"/>
  <c r="BF904" i="13"/>
  <c r="BF905" i="13"/>
  <c r="BF906" i="13"/>
  <c r="BF907" i="13"/>
  <c r="BF908" i="13"/>
  <c r="BF909" i="13"/>
  <c r="BF910" i="13"/>
  <c r="BF911" i="13"/>
  <c r="BF912" i="13"/>
  <c r="BF913" i="13"/>
  <c r="BF914" i="13"/>
  <c r="BF915" i="13"/>
  <c r="BF916" i="13"/>
  <c r="BF917" i="13"/>
  <c r="BF918" i="13"/>
  <c r="BF919" i="13"/>
  <c r="BF920" i="13"/>
  <c r="BF921" i="13"/>
  <c r="BF922" i="13"/>
  <c r="BF923" i="13"/>
  <c r="BF924" i="13"/>
  <c r="BF925" i="13"/>
  <c r="BF926" i="13"/>
  <c r="BF927" i="13"/>
  <c r="BF928" i="13"/>
  <c r="BF929" i="13"/>
  <c r="BF930" i="13"/>
  <c r="BF931" i="13"/>
  <c r="BF932" i="13"/>
  <c r="BF933" i="13"/>
  <c r="BF934" i="13"/>
  <c r="BF935" i="13"/>
  <c r="BF936" i="13"/>
  <c r="BF937" i="13"/>
  <c r="BF938" i="13"/>
  <c r="BF939" i="13"/>
  <c r="BF940" i="13"/>
  <c r="BF941" i="13"/>
  <c r="BF942" i="13"/>
  <c r="BF943" i="13"/>
  <c r="BF944" i="13"/>
  <c r="BF945" i="13"/>
  <c r="BF946" i="13"/>
  <c r="BF947" i="13"/>
  <c r="BF948" i="13"/>
  <c r="BF949" i="13"/>
  <c r="BF950" i="13"/>
  <c r="BF951" i="13"/>
  <c r="BF952" i="13"/>
  <c r="BF953" i="13"/>
  <c r="BF954" i="13"/>
  <c r="BF955" i="13"/>
  <c r="BF956" i="13"/>
  <c r="BF957" i="13"/>
  <c r="BF958" i="13"/>
  <c r="BF959" i="13"/>
  <c r="BF960" i="13"/>
  <c r="BF961" i="13"/>
  <c r="BF962" i="13"/>
  <c r="BF963" i="13"/>
  <c r="BF964" i="13"/>
  <c r="BF965" i="13"/>
  <c r="BF966" i="13"/>
  <c r="BF967" i="13"/>
  <c r="BF968" i="13"/>
  <c r="BF969" i="13"/>
  <c r="BF970" i="13"/>
  <c r="BF971" i="13"/>
  <c r="BF972" i="13"/>
  <c r="BF973" i="13"/>
  <c r="BF974" i="13"/>
  <c r="BF975" i="13"/>
  <c r="BF976" i="13"/>
  <c r="BF977" i="13"/>
  <c r="BF978" i="13"/>
  <c r="BF979" i="13"/>
  <c r="BF980" i="13"/>
  <c r="BF981" i="13"/>
  <c r="BF982" i="13"/>
  <c r="BF983" i="13"/>
  <c r="BF984" i="13"/>
  <c r="BF985" i="13"/>
  <c r="BF986" i="13"/>
  <c r="BF987" i="13"/>
  <c r="BF988" i="13"/>
  <c r="BF989" i="13"/>
  <c r="BF990" i="13"/>
  <c r="BF991" i="13"/>
  <c r="BF992" i="13"/>
  <c r="BF993" i="13"/>
  <c r="BF994" i="13"/>
  <c r="BF995" i="13"/>
  <c r="BF996" i="13"/>
  <c r="BF997" i="13"/>
  <c r="BF998" i="13"/>
  <c r="BF999" i="13"/>
  <c r="BF1000" i="13"/>
  <c r="BF1001" i="13"/>
  <c r="BF1002" i="13"/>
  <c r="BF1003" i="13"/>
  <c r="BF1004" i="13"/>
  <c r="BF1005" i="13"/>
  <c r="BF1006" i="13"/>
  <c r="BF1007" i="13"/>
  <c r="BF1008" i="13"/>
  <c r="BF1009" i="13"/>
  <c r="BF1010" i="13"/>
  <c r="BF1011" i="13"/>
  <c r="BF1012" i="13"/>
  <c r="BF1013" i="13"/>
  <c r="BF1014" i="13"/>
  <c r="BF1015" i="13"/>
  <c r="BF1016" i="13"/>
  <c r="BF1017" i="13"/>
  <c r="BF1018" i="13"/>
  <c r="BF1019" i="13"/>
  <c r="BF1020" i="13"/>
  <c r="BF1021" i="13"/>
  <c r="BF1022" i="13"/>
  <c r="BF1023" i="13"/>
  <c r="BF1024" i="13"/>
  <c r="BF1025" i="13"/>
  <c r="BF1026" i="13"/>
  <c r="BF1027" i="13"/>
  <c r="BF1028" i="13"/>
  <c r="BF1029" i="13"/>
  <c r="BF1030" i="13"/>
  <c r="BF1031" i="13"/>
  <c r="BF1032" i="13"/>
  <c r="BF1033" i="13"/>
  <c r="BF1034" i="13"/>
  <c r="BF1035" i="13"/>
  <c r="BF1036" i="13"/>
  <c r="BF1037" i="13"/>
  <c r="BF1038" i="13"/>
  <c r="BF1039" i="13"/>
  <c r="BF1040" i="13"/>
  <c r="BF1041" i="13"/>
  <c r="BF1042" i="13"/>
  <c r="BF1043" i="13"/>
  <c r="BF1044" i="13"/>
  <c r="BF1045" i="13"/>
  <c r="BF1046" i="13"/>
  <c r="BF1047" i="13"/>
  <c r="BF1048" i="13"/>
  <c r="BF1049" i="13"/>
  <c r="BF1050" i="13"/>
  <c r="BF1051" i="13"/>
  <c r="BF1052" i="13"/>
  <c r="BF1053" i="13"/>
  <c r="BF1054" i="13"/>
  <c r="BF1055" i="13"/>
  <c r="BF1056" i="13"/>
  <c r="BF1057" i="13"/>
  <c r="BF1058" i="13"/>
  <c r="BF1059" i="13"/>
  <c r="BF1060" i="13"/>
  <c r="BF1061" i="13"/>
  <c r="BF1062" i="13"/>
  <c r="BF1063" i="13"/>
  <c r="BF1064" i="13"/>
  <c r="BF1065" i="13"/>
  <c r="BF1066" i="13"/>
  <c r="BF1067" i="13"/>
  <c r="BF1068" i="13"/>
  <c r="BF1069" i="13"/>
  <c r="BF1070" i="13"/>
  <c r="BF1071" i="13"/>
  <c r="BF1072" i="13"/>
  <c r="BF1073" i="13"/>
  <c r="BF1074" i="13"/>
  <c r="BF1075" i="13"/>
  <c r="BF1076" i="13"/>
  <c r="BF1077" i="13"/>
  <c r="BF1078" i="13"/>
  <c r="BF1079" i="13"/>
  <c r="BF1080" i="13"/>
  <c r="BF1081" i="13"/>
  <c r="BF1082" i="13"/>
  <c r="BF1083" i="13"/>
  <c r="BF1084" i="13"/>
  <c r="BF1085" i="13"/>
  <c r="BF1086" i="13"/>
  <c r="BF1087" i="13"/>
  <c r="BF1088" i="13"/>
  <c r="BF1089" i="13"/>
  <c r="BF1090" i="13"/>
  <c r="BF1091" i="13"/>
  <c r="BF1092" i="13"/>
  <c r="BF1093" i="13"/>
  <c r="BF1094" i="13"/>
  <c r="BF1095" i="13"/>
  <c r="BF1096" i="13"/>
  <c r="BF1097" i="13"/>
  <c r="BF1098" i="13"/>
  <c r="BF1099" i="13"/>
  <c r="BF1100" i="13"/>
  <c r="BF1101" i="13"/>
  <c r="BF1102" i="13"/>
  <c r="BF1103" i="13"/>
  <c r="BF1104" i="13"/>
  <c r="BF1105" i="13"/>
  <c r="BF1106" i="13"/>
  <c r="BF1107" i="13"/>
  <c r="BF1108" i="13"/>
  <c r="BF1109" i="13"/>
  <c r="BF1110" i="13"/>
  <c r="BF1111" i="13"/>
  <c r="BF1112" i="13"/>
  <c r="BF1113" i="13"/>
  <c r="BF1114" i="13"/>
  <c r="BF1115" i="13"/>
  <c r="BF1116" i="13"/>
  <c r="BF1117" i="13"/>
  <c r="BF1118" i="13"/>
  <c r="BF1119" i="13"/>
  <c r="BF1120" i="13"/>
  <c r="BF1121" i="13"/>
  <c r="BF1122" i="13"/>
  <c r="BF1123" i="13"/>
  <c r="BF1124" i="13"/>
  <c r="BF1125" i="13"/>
  <c r="BF1126" i="13"/>
  <c r="BF1127" i="13"/>
  <c r="BF1128" i="13"/>
  <c r="BF1129" i="13"/>
  <c r="BF1130" i="13"/>
  <c r="BF1131" i="13"/>
  <c r="BF1132" i="13"/>
  <c r="BF1133" i="13"/>
  <c r="BF1134" i="13"/>
  <c r="BF1135" i="13"/>
  <c r="BF1136" i="13"/>
  <c r="BF1137" i="13"/>
  <c r="BF1138" i="13"/>
  <c r="BF1139" i="13"/>
  <c r="BF1140" i="13"/>
  <c r="BF1141" i="13"/>
  <c r="BF1142" i="13"/>
  <c r="BF1143" i="13"/>
  <c r="BF1144" i="13"/>
  <c r="BF1145" i="13"/>
  <c r="BF1146" i="13"/>
  <c r="BF1147" i="13"/>
  <c r="BF1148" i="13"/>
  <c r="BF1149" i="13"/>
  <c r="BF1150" i="13"/>
  <c r="BF1151" i="13"/>
  <c r="BF1152" i="13"/>
  <c r="BF1153" i="13"/>
  <c r="BF1154" i="13"/>
  <c r="BF1155" i="13"/>
  <c r="BF1156" i="13"/>
  <c r="BF1157" i="13"/>
  <c r="BF1158" i="13"/>
  <c r="BF1159" i="13"/>
  <c r="BF1160" i="13"/>
  <c r="BF1161" i="13"/>
  <c r="BF1162" i="13"/>
  <c r="BF1163" i="13"/>
  <c r="BF1164" i="13"/>
  <c r="BF1165" i="13"/>
  <c r="BF1166" i="13"/>
  <c r="BF1167" i="13"/>
  <c r="BF1168" i="13"/>
  <c r="BF1169" i="13"/>
  <c r="BF1170" i="13"/>
  <c r="BF1171" i="13"/>
  <c r="BF1172" i="13"/>
  <c r="BF1173" i="13"/>
  <c r="BF1174" i="13"/>
  <c r="BF1175" i="13"/>
  <c r="BF1176" i="13"/>
  <c r="BF1177" i="13"/>
  <c r="BF1178" i="13"/>
  <c r="BF1179" i="13"/>
  <c r="BF1180" i="13"/>
  <c r="BF1181" i="13"/>
  <c r="BF1182" i="13"/>
  <c r="BF1183" i="13"/>
  <c r="BF1184" i="13"/>
  <c r="BF1185" i="13"/>
  <c r="BF1186" i="13"/>
  <c r="BF1187" i="13"/>
  <c r="BF1188" i="13"/>
  <c r="BF1189" i="13"/>
  <c r="BF1190" i="13"/>
  <c r="BF1191" i="13"/>
  <c r="BF1192" i="13"/>
  <c r="BF1193" i="13"/>
  <c r="BF1194" i="13"/>
  <c r="BF1195" i="13"/>
  <c r="BF1196" i="13"/>
  <c r="BF1197" i="13"/>
  <c r="BF1198" i="13"/>
  <c r="BF1199" i="13"/>
  <c r="BF1200" i="13"/>
  <c r="BF1201" i="13"/>
  <c r="BF1202" i="13"/>
  <c r="BF1203" i="13"/>
  <c r="BF1204" i="13"/>
  <c r="BF1205" i="13"/>
  <c r="BF1206" i="13"/>
  <c r="BF1207" i="13"/>
  <c r="BF1208" i="13"/>
  <c r="BF1209" i="13"/>
  <c r="BF1210" i="13"/>
  <c r="BF1211" i="13"/>
  <c r="BF1212" i="13"/>
  <c r="BF1213" i="13"/>
  <c r="BF1214" i="13"/>
  <c r="BF1215" i="13"/>
  <c r="BF1216" i="13"/>
  <c r="BF1217" i="13"/>
  <c r="BF1218" i="13"/>
  <c r="BF1219" i="13"/>
  <c r="BF1220" i="13"/>
  <c r="BF1221" i="13"/>
  <c r="BF1222" i="13"/>
  <c r="BF1223" i="13"/>
  <c r="BF1224" i="13"/>
  <c r="BF1225" i="13"/>
  <c r="BF1226" i="13"/>
  <c r="BF1227" i="13"/>
  <c r="BF1228" i="13"/>
  <c r="BF1229" i="13"/>
  <c r="BF1230" i="13"/>
  <c r="BF1231" i="13"/>
  <c r="BF1232" i="13"/>
  <c r="BF1233" i="13"/>
  <c r="BF1234" i="13"/>
  <c r="BF1235" i="13"/>
  <c r="BF1236" i="13"/>
  <c r="BF1237" i="13"/>
  <c r="BF1238" i="13"/>
  <c r="BF1239" i="13"/>
  <c r="BF1240" i="13"/>
  <c r="BF1241" i="13"/>
  <c r="BF1242" i="13"/>
  <c r="BF1243" i="13"/>
  <c r="BF1244" i="13"/>
  <c r="BF1245" i="13"/>
  <c r="BF1246" i="13"/>
  <c r="BF1247" i="13"/>
  <c r="BF1248" i="13"/>
  <c r="BF1249" i="13"/>
  <c r="BF1250" i="13"/>
  <c r="BF1251" i="13"/>
  <c r="BF1252" i="13"/>
  <c r="BF1253" i="13"/>
  <c r="BF1254" i="13"/>
  <c r="BF1255" i="13"/>
  <c r="BF1256" i="13"/>
  <c r="BF1257" i="13"/>
  <c r="BF1258" i="13"/>
  <c r="BF1259" i="13"/>
  <c r="BF1260" i="13"/>
  <c r="BF1261" i="13"/>
  <c r="BF1262" i="13"/>
  <c r="BF1263" i="13"/>
  <c r="BF1264" i="13"/>
  <c r="BF1265" i="13"/>
  <c r="BF1266" i="13"/>
  <c r="BF1267" i="13"/>
  <c r="BF1268" i="13"/>
  <c r="BF1269" i="13"/>
  <c r="BF1270" i="13"/>
  <c r="BF1271" i="13"/>
  <c r="BF1272" i="13"/>
  <c r="BF1273" i="13"/>
  <c r="BF1274" i="13"/>
  <c r="BF1275" i="13"/>
  <c r="BF1276" i="13"/>
  <c r="BF1277" i="13"/>
  <c r="BF1278" i="13"/>
  <c r="BF1279" i="13"/>
  <c r="BF1280" i="13"/>
  <c r="BF1281" i="13"/>
  <c r="BF1282" i="13"/>
  <c r="BF1283" i="13"/>
  <c r="BF1284" i="13"/>
  <c r="BF1285" i="13"/>
  <c r="BF1286" i="13"/>
  <c r="BF1287" i="13"/>
  <c r="BF1288" i="13"/>
  <c r="BF1289" i="13"/>
  <c r="BF1290" i="13"/>
  <c r="BF1291" i="13"/>
  <c r="BF1292" i="13"/>
  <c r="BF1293" i="13"/>
  <c r="BF1294" i="13"/>
  <c r="BF1295" i="13"/>
  <c r="BF1296" i="13"/>
  <c r="BF1297" i="13"/>
  <c r="BF1298" i="13"/>
  <c r="BF1299" i="13"/>
  <c r="BF1300" i="13"/>
  <c r="BF1301" i="13"/>
  <c r="BF1302" i="13"/>
  <c r="BF1303" i="13"/>
  <c r="BF1304" i="13"/>
  <c r="BF1305" i="13"/>
  <c r="BF1306" i="13"/>
  <c r="BF1307" i="13"/>
  <c r="BF1308" i="13"/>
  <c r="BF1309" i="13"/>
  <c r="BF1310" i="13"/>
  <c r="BF1311" i="13"/>
  <c r="BF1312" i="13"/>
  <c r="BF1313" i="13"/>
  <c r="BF1314" i="13"/>
  <c r="BF1315" i="13"/>
  <c r="BF1316" i="13"/>
  <c r="BF1317" i="13"/>
  <c r="BF1318" i="13"/>
  <c r="BF1319" i="13"/>
  <c r="BF1320" i="13"/>
  <c r="BF1321" i="13"/>
  <c r="BF1322" i="13"/>
  <c r="BF1323" i="13"/>
  <c r="BF1324" i="13"/>
  <c r="BF1325" i="13"/>
  <c r="BF1326" i="13"/>
  <c r="BF1327" i="13"/>
  <c r="BF1328" i="13"/>
  <c r="BF1329" i="13"/>
  <c r="BF1330" i="13"/>
  <c r="BF1331" i="13"/>
  <c r="BF1332" i="13"/>
  <c r="BF1333" i="13"/>
  <c r="BF1334" i="13"/>
  <c r="BF1335" i="13"/>
  <c r="BF1336" i="13"/>
  <c r="BF1337" i="13"/>
  <c r="BF1338" i="13"/>
  <c r="BF1339" i="13"/>
  <c r="BF1340" i="13"/>
  <c r="BF1341" i="13"/>
  <c r="BF1342" i="13"/>
  <c r="BF1343" i="13"/>
  <c r="BF1344" i="13"/>
  <c r="BF1345" i="13"/>
  <c r="BF1346" i="13"/>
  <c r="BF1347" i="13"/>
  <c r="BF1348" i="13"/>
  <c r="BF1349" i="13"/>
  <c r="BF1350" i="13"/>
  <c r="BF1351" i="13"/>
  <c r="BF1352" i="13"/>
  <c r="BF1353" i="13"/>
  <c r="BF1354" i="13"/>
  <c r="BF1355" i="13"/>
  <c r="BF1356" i="13"/>
  <c r="BF1357" i="13"/>
  <c r="BF1358" i="13"/>
  <c r="BF1359" i="13"/>
  <c r="BF1360" i="13"/>
  <c r="BF1361" i="13"/>
  <c r="BF1362" i="13"/>
  <c r="BF1363" i="13"/>
  <c r="BF1364" i="13"/>
  <c r="BF1365" i="13"/>
  <c r="BF1366" i="13"/>
  <c r="BF1367" i="13"/>
  <c r="BF1368" i="13"/>
  <c r="BF1369" i="13"/>
  <c r="BF1370" i="13"/>
  <c r="BF1371" i="13"/>
  <c r="BF1372" i="13"/>
  <c r="BF1373" i="13"/>
  <c r="BF1374" i="13"/>
  <c r="BF1375" i="13"/>
  <c r="BF1376" i="13"/>
  <c r="BF1377" i="13"/>
  <c r="BF1378" i="13"/>
  <c r="BF1379" i="13"/>
  <c r="BF1380" i="13"/>
  <c r="BF1381" i="13"/>
  <c r="BF1382" i="13"/>
  <c r="BF1383" i="13"/>
  <c r="BF1384" i="13"/>
  <c r="BF1385" i="13"/>
  <c r="BF1386" i="13"/>
  <c r="BF1387" i="13"/>
  <c r="BF1388" i="13"/>
  <c r="BF1389" i="13"/>
  <c r="BF1390" i="13"/>
  <c r="BF1391" i="13"/>
  <c r="BF1392" i="13"/>
  <c r="BF1393" i="13"/>
  <c r="BF1394" i="13"/>
  <c r="BF1395" i="13"/>
  <c r="BF1396" i="13"/>
  <c r="BF1397" i="13"/>
  <c r="BF1398" i="13"/>
  <c r="BF1399" i="13"/>
  <c r="BF1400" i="13"/>
  <c r="BF1401" i="13"/>
  <c r="BF1" i="13"/>
  <c r="BD2" i="13"/>
  <c r="BD3" i="13"/>
  <c r="BD4" i="13"/>
  <c r="BD5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D24" i="13"/>
  <c r="BD25" i="13"/>
  <c r="BD26" i="13"/>
  <c r="BD27" i="13"/>
  <c r="BD28" i="13"/>
  <c r="BD29" i="13"/>
  <c r="BD30" i="13"/>
  <c r="BD31" i="13"/>
  <c r="BD32" i="13"/>
  <c r="BD33" i="13"/>
  <c r="BD34" i="13"/>
  <c r="BD35" i="13"/>
  <c r="BD36" i="13"/>
  <c r="BD37" i="13"/>
  <c r="BD38" i="13"/>
  <c r="BD39" i="13"/>
  <c r="BD40" i="13"/>
  <c r="BD41" i="13"/>
  <c r="BD42" i="13"/>
  <c r="BD43" i="13"/>
  <c r="BD44" i="13"/>
  <c r="BD45" i="13"/>
  <c r="BD46" i="13"/>
  <c r="BD47" i="13"/>
  <c r="BD48" i="13"/>
  <c r="BD49" i="13"/>
  <c r="BD50" i="13"/>
  <c r="BD51" i="13"/>
  <c r="BD52" i="13"/>
  <c r="BD53" i="13"/>
  <c r="BD54" i="13"/>
  <c r="BD55" i="13"/>
  <c r="BD56" i="13"/>
  <c r="BD57" i="13"/>
  <c r="BD58" i="13"/>
  <c r="BD59" i="13"/>
  <c r="BD60" i="13"/>
  <c r="BD61" i="13"/>
  <c r="BD62" i="13"/>
  <c r="BD63" i="13"/>
  <c r="BD64" i="13"/>
  <c r="BD65" i="13"/>
  <c r="BD66" i="13"/>
  <c r="BD67" i="13"/>
  <c r="BD68" i="13"/>
  <c r="BD69" i="13"/>
  <c r="BD70" i="13"/>
  <c r="BD71" i="13"/>
  <c r="BD72" i="13"/>
  <c r="BD73" i="13"/>
  <c r="BD74" i="13"/>
  <c r="BD75" i="13"/>
  <c r="BD76" i="13"/>
  <c r="BD77" i="13"/>
  <c r="BD78" i="13"/>
  <c r="BD79" i="13"/>
  <c r="BD80" i="13"/>
  <c r="BD81" i="13"/>
  <c r="BD82" i="13"/>
  <c r="BD83" i="13"/>
  <c r="BD84" i="13"/>
  <c r="BD85" i="13"/>
  <c r="BD86" i="13"/>
  <c r="BD87" i="13"/>
  <c r="BD88" i="13"/>
  <c r="BD89" i="13"/>
  <c r="BD90" i="13"/>
  <c r="BD91" i="13"/>
  <c r="BD92" i="13"/>
  <c r="BD93" i="13"/>
  <c r="BD94" i="13"/>
  <c r="BD95" i="13"/>
  <c r="BD96" i="13"/>
  <c r="BD97" i="13"/>
  <c r="BD98" i="13"/>
  <c r="BD99" i="13"/>
  <c r="BD100" i="13"/>
  <c r="BD101" i="13"/>
  <c r="BD102" i="13"/>
  <c r="BD103" i="13"/>
  <c r="BD104" i="13"/>
  <c r="BD105" i="13"/>
  <c r="BD106" i="13"/>
  <c r="BD107" i="13"/>
  <c r="BD108" i="13"/>
  <c r="BD109" i="13"/>
  <c r="BD110" i="13"/>
  <c r="BD111" i="13"/>
  <c r="BD112" i="13"/>
  <c r="BD113" i="13"/>
  <c r="BD114" i="13"/>
  <c r="BD115" i="13"/>
  <c r="BD116" i="13"/>
  <c r="BD117" i="13"/>
  <c r="BD118" i="13"/>
  <c r="BD119" i="13"/>
  <c r="BD120" i="13"/>
  <c r="BD121" i="13"/>
  <c r="BD122" i="13"/>
  <c r="BD123" i="13"/>
  <c r="BD124" i="13"/>
  <c r="BD125" i="13"/>
  <c r="BD126" i="13"/>
  <c r="BD127" i="13"/>
  <c r="BD128" i="13"/>
  <c r="BD129" i="13"/>
  <c r="BD130" i="13"/>
  <c r="BD131" i="13"/>
  <c r="BD132" i="13"/>
  <c r="BD133" i="13"/>
  <c r="BD134" i="13"/>
  <c r="BD135" i="13"/>
  <c r="BD136" i="13"/>
  <c r="BD137" i="13"/>
  <c r="BD138" i="13"/>
  <c r="BD139" i="13"/>
  <c r="BD140" i="13"/>
  <c r="BD141" i="13"/>
  <c r="BD142" i="13"/>
  <c r="BD143" i="13"/>
  <c r="BD144" i="13"/>
  <c r="BD145" i="13"/>
  <c r="BD146" i="13"/>
  <c r="BD147" i="13"/>
  <c r="BD148" i="13"/>
  <c r="BD149" i="13"/>
  <c r="BD150" i="13"/>
  <c r="BD151" i="13"/>
  <c r="BD152" i="13"/>
  <c r="BD153" i="13"/>
  <c r="BD154" i="13"/>
  <c r="BD155" i="13"/>
  <c r="BD156" i="13"/>
  <c r="BD157" i="13"/>
  <c r="BD158" i="13"/>
  <c r="BD159" i="13"/>
  <c r="BD160" i="13"/>
  <c r="BD161" i="13"/>
  <c r="BD162" i="13"/>
  <c r="BD163" i="13"/>
  <c r="BD164" i="13"/>
  <c r="BD165" i="13"/>
  <c r="BD166" i="13"/>
  <c r="BD167" i="13"/>
  <c r="BD168" i="13"/>
  <c r="BD169" i="13"/>
  <c r="BD170" i="13"/>
  <c r="BD171" i="13"/>
  <c r="BD172" i="13"/>
  <c r="BD173" i="13"/>
  <c r="BD174" i="13"/>
  <c r="BD175" i="13"/>
  <c r="BD176" i="13"/>
  <c r="BD177" i="13"/>
  <c r="BD178" i="13"/>
  <c r="BD179" i="13"/>
  <c r="BD180" i="13"/>
  <c r="BD181" i="13"/>
  <c r="BD182" i="13"/>
  <c r="BD183" i="13"/>
  <c r="BD184" i="13"/>
  <c r="BD185" i="13"/>
  <c r="BD186" i="13"/>
  <c r="BD187" i="13"/>
  <c r="BD188" i="13"/>
  <c r="BD189" i="13"/>
  <c r="BD190" i="13"/>
  <c r="BD191" i="13"/>
  <c r="BD192" i="13"/>
  <c r="BD193" i="13"/>
  <c r="BD194" i="13"/>
  <c r="BD195" i="13"/>
  <c r="BD196" i="13"/>
  <c r="BD197" i="13"/>
  <c r="BD198" i="13"/>
  <c r="BD199" i="13"/>
  <c r="BD200" i="13"/>
  <c r="BD201" i="13"/>
  <c r="BD202" i="13"/>
  <c r="BD203" i="13"/>
  <c r="BD204" i="13"/>
  <c r="BD205" i="13"/>
  <c r="BD206" i="13"/>
  <c r="BD207" i="13"/>
  <c r="BD208" i="13"/>
  <c r="BD209" i="13"/>
  <c r="BD210" i="13"/>
  <c r="BD211" i="13"/>
  <c r="BD212" i="13"/>
  <c r="BD213" i="13"/>
  <c r="BD214" i="13"/>
  <c r="BD215" i="13"/>
  <c r="BD216" i="13"/>
  <c r="BD217" i="13"/>
  <c r="BD218" i="13"/>
  <c r="BD219" i="13"/>
  <c r="BD220" i="13"/>
  <c r="BD221" i="13"/>
  <c r="BD222" i="13"/>
  <c r="BD223" i="13"/>
  <c r="BD224" i="13"/>
  <c r="BD225" i="13"/>
  <c r="BD226" i="13"/>
  <c r="BD227" i="13"/>
  <c r="BD228" i="13"/>
  <c r="BD229" i="13"/>
  <c r="BD230" i="13"/>
  <c r="BD231" i="13"/>
  <c r="BD232" i="13"/>
  <c r="BD233" i="13"/>
  <c r="BD234" i="13"/>
  <c r="BD235" i="13"/>
  <c r="BD236" i="13"/>
  <c r="BD237" i="13"/>
  <c r="BD238" i="13"/>
  <c r="BD239" i="13"/>
  <c r="BD240" i="13"/>
  <c r="BD241" i="13"/>
  <c r="BD242" i="13"/>
  <c r="BD243" i="13"/>
  <c r="BD244" i="13"/>
  <c r="BD245" i="13"/>
  <c r="BD246" i="13"/>
  <c r="BD247" i="13"/>
  <c r="BD248" i="13"/>
  <c r="BD249" i="13"/>
  <c r="BD250" i="13"/>
  <c r="BD251" i="13"/>
  <c r="BD252" i="13"/>
  <c r="BD253" i="13"/>
  <c r="BD254" i="13"/>
  <c r="BD255" i="13"/>
  <c r="BD256" i="13"/>
  <c r="BD257" i="13"/>
  <c r="BD258" i="13"/>
  <c r="BD259" i="13"/>
  <c r="BD260" i="13"/>
  <c r="BD261" i="13"/>
  <c r="BD262" i="13"/>
  <c r="BD263" i="13"/>
  <c r="BD264" i="13"/>
  <c r="BD265" i="13"/>
  <c r="BD266" i="13"/>
  <c r="BD267" i="13"/>
  <c r="BD268" i="13"/>
  <c r="BD269" i="13"/>
  <c r="BD270" i="13"/>
  <c r="BD271" i="13"/>
  <c r="BD272" i="13"/>
  <c r="BD273" i="13"/>
  <c r="BD274" i="13"/>
  <c r="BD275" i="13"/>
  <c r="BD276" i="13"/>
  <c r="BD277" i="13"/>
  <c r="BD278" i="13"/>
  <c r="BD279" i="13"/>
  <c r="BD280" i="13"/>
  <c r="BD281" i="13"/>
  <c r="BD282" i="13"/>
  <c r="BD283" i="13"/>
  <c r="BD284" i="13"/>
  <c r="BD285" i="13"/>
  <c r="BD286" i="13"/>
  <c r="BD287" i="13"/>
  <c r="BD288" i="13"/>
  <c r="BD289" i="13"/>
  <c r="BD290" i="13"/>
  <c r="BD291" i="13"/>
  <c r="BD292" i="13"/>
  <c r="BD293" i="13"/>
  <c r="BD294" i="13"/>
  <c r="BD295" i="13"/>
  <c r="BD296" i="13"/>
  <c r="BD297" i="13"/>
  <c r="BD298" i="13"/>
  <c r="BD299" i="13"/>
  <c r="BD300" i="13"/>
  <c r="BD301" i="13"/>
  <c r="BD302" i="13"/>
  <c r="BD303" i="13"/>
  <c r="BD304" i="13"/>
  <c r="BD305" i="13"/>
  <c r="BD306" i="13"/>
  <c r="BD307" i="13"/>
  <c r="BD308" i="13"/>
  <c r="BD309" i="13"/>
  <c r="BD310" i="13"/>
  <c r="BD311" i="13"/>
  <c r="BD312" i="13"/>
  <c r="BD313" i="13"/>
  <c r="BD314" i="13"/>
  <c r="BD315" i="13"/>
  <c r="BD316" i="13"/>
  <c r="BD317" i="13"/>
  <c r="BD318" i="13"/>
  <c r="BD319" i="13"/>
  <c r="BD320" i="13"/>
  <c r="BD321" i="13"/>
  <c r="BD322" i="13"/>
  <c r="BD323" i="13"/>
  <c r="BD324" i="13"/>
  <c r="BD325" i="13"/>
  <c r="BD326" i="13"/>
  <c r="BD327" i="13"/>
  <c r="BD328" i="13"/>
  <c r="BD329" i="13"/>
  <c r="BD330" i="13"/>
  <c r="BD331" i="13"/>
  <c r="BD332" i="13"/>
  <c r="BD333" i="13"/>
  <c r="BD334" i="13"/>
  <c r="BD335" i="13"/>
  <c r="BD336" i="13"/>
  <c r="BD337" i="13"/>
  <c r="BD338" i="13"/>
  <c r="BD339" i="13"/>
  <c r="BD340" i="13"/>
  <c r="BD341" i="13"/>
  <c r="BD342" i="13"/>
  <c r="BD343" i="13"/>
  <c r="BD344" i="13"/>
  <c r="BD345" i="13"/>
  <c r="BD346" i="13"/>
  <c r="BD347" i="13"/>
  <c r="BD348" i="13"/>
  <c r="BD349" i="13"/>
  <c r="BD350" i="13"/>
  <c r="BD351" i="13"/>
  <c r="BD352" i="13"/>
  <c r="BD353" i="13"/>
  <c r="BD354" i="13"/>
  <c r="BD355" i="13"/>
  <c r="BD356" i="13"/>
  <c r="BD357" i="13"/>
  <c r="BD358" i="13"/>
  <c r="BD359" i="13"/>
  <c r="BD360" i="13"/>
  <c r="BD361" i="13"/>
  <c r="BD362" i="13"/>
  <c r="BD363" i="13"/>
  <c r="BD364" i="13"/>
  <c r="BD365" i="13"/>
  <c r="BD366" i="13"/>
  <c r="BD367" i="13"/>
  <c r="BD368" i="13"/>
  <c r="BD369" i="13"/>
  <c r="BD370" i="13"/>
  <c r="BD371" i="13"/>
  <c r="BD372" i="13"/>
  <c r="BD373" i="13"/>
  <c r="BD374" i="13"/>
  <c r="BD375" i="13"/>
  <c r="BD376" i="13"/>
  <c r="BD377" i="13"/>
  <c r="BD378" i="13"/>
  <c r="BD379" i="13"/>
  <c r="BD380" i="13"/>
  <c r="BD381" i="13"/>
  <c r="BD382" i="13"/>
  <c r="BD383" i="13"/>
  <c r="BD384" i="13"/>
  <c r="BD385" i="13"/>
  <c r="BD386" i="13"/>
  <c r="BD387" i="13"/>
  <c r="BD388" i="13"/>
  <c r="BD389" i="13"/>
  <c r="BD390" i="13"/>
  <c r="BD391" i="13"/>
  <c r="BD392" i="13"/>
  <c r="BD393" i="13"/>
  <c r="BD394" i="13"/>
  <c r="BD395" i="13"/>
  <c r="BD396" i="13"/>
  <c r="BD397" i="13"/>
  <c r="BD398" i="13"/>
  <c r="BD399" i="13"/>
  <c r="BD400" i="13"/>
  <c r="BD401" i="13"/>
  <c r="BD402" i="13"/>
  <c r="BD403" i="13"/>
  <c r="BD404" i="13"/>
  <c r="BD405" i="13"/>
  <c r="BD406" i="13"/>
  <c r="BD407" i="13"/>
  <c r="BD408" i="13"/>
  <c r="BD409" i="13"/>
  <c r="BD410" i="13"/>
  <c r="BD411" i="13"/>
  <c r="BD412" i="13"/>
  <c r="BD413" i="13"/>
  <c r="BD414" i="13"/>
  <c r="BD415" i="13"/>
  <c r="BD416" i="13"/>
  <c r="BD417" i="13"/>
  <c r="BD418" i="13"/>
  <c r="BD419" i="13"/>
  <c r="BD420" i="13"/>
  <c r="BD421" i="13"/>
  <c r="BD422" i="13"/>
  <c r="BD423" i="13"/>
  <c r="BD424" i="13"/>
  <c r="BD425" i="13"/>
  <c r="BD426" i="13"/>
  <c r="BD427" i="13"/>
  <c r="BD428" i="13"/>
  <c r="BD429" i="13"/>
  <c r="BD430" i="13"/>
  <c r="BD431" i="13"/>
  <c r="BD432" i="13"/>
  <c r="BD433" i="13"/>
  <c r="BD434" i="13"/>
  <c r="BD435" i="13"/>
  <c r="BD436" i="13"/>
  <c r="BD437" i="13"/>
  <c r="BD438" i="13"/>
  <c r="BD439" i="13"/>
  <c r="BD440" i="13"/>
  <c r="BD441" i="13"/>
  <c r="BD442" i="13"/>
  <c r="BD443" i="13"/>
  <c r="BD444" i="13"/>
  <c r="BD445" i="13"/>
  <c r="BD446" i="13"/>
  <c r="BD447" i="13"/>
  <c r="BD448" i="13"/>
  <c r="BD449" i="13"/>
  <c r="BD450" i="13"/>
  <c r="BD451" i="13"/>
  <c r="BD452" i="13"/>
  <c r="BD453" i="13"/>
  <c r="BD454" i="13"/>
  <c r="BD455" i="13"/>
  <c r="BD456" i="13"/>
  <c r="BD457" i="13"/>
  <c r="BD458" i="13"/>
  <c r="BD459" i="13"/>
  <c r="BD460" i="13"/>
  <c r="BD461" i="13"/>
  <c r="BD462" i="13"/>
  <c r="BD463" i="13"/>
  <c r="BD464" i="13"/>
  <c r="BD465" i="13"/>
  <c r="BD466" i="13"/>
  <c r="BD467" i="13"/>
  <c r="BD468" i="13"/>
  <c r="BD469" i="13"/>
  <c r="BD470" i="13"/>
  <c r="BD471" i="13"/>
  <c r="BD472" i="13"/>
  <c r="BD473" i="13"/>
  <c r="BD474" i="13"/>
  <c r="BD475" i="13"/>
  <c r="BD476" i="13"/>
  <c r="BD477" i="13"/>
  <c r="BD478" i="13"/>
  <c r="BD479" i="13"/>
  <c r="BD480" i="13"/>
  <c r="BD481" i="13"/>
  <c r="BD482" i="13"/>
  <c r="BD483" i="13"/>
  <c r="BD484" i="13"/>
  <c r="BD485" i="13"/>
  <c r="BD486" i="13"/>
  <c r="BD487" i="13"/>
  <c r="BD488" i="13"/>
  <c r="BD489" i="13"/>
  <c r="BD490" i="13"/>
  <c r="BD491" i="13"/>
  <c r="BD492" i="13"/>
  <c r="BD493" i="13"/>
  <c r="BD494" i="13"/>
  <c r="BD495" i="13"/>
  <c r="BD496" i="13"/>
  <c r="BD497" i="13"/>
  <c r="BD498" i="13"/>
  <c r="BD499" i="13"/>
  <c r="BD500" i="13"/>
  <c r="BD501" i="13"/>
  <c r="BD502" i="13"/>
  <c r="BD503" i="13"/>
  <c r="BD504" i="13"/>
  <c r="BD505" i="13"/>
  <c r="BD506" i="13"/>
  <c r="BD507" i="13"/>
  <c r="BD508" i="13"/>
  <c r="BD509" i="13"/>
  <c r="BD510" i="13"/>
  <c r="BD511" i="13"/>
  <c r="BD512" i="13"/>
  <c r="BD513" i="13"/>
  <c r="BD514" i="13"/>
  <c r="BD515" i="13"/>
  <c r="BD516" i="13"/>
  <c r="BD517" i="13"/>
  <c r="BD518" i="13"/>
  <c r="BD519" i="13"/>
  <c r="BD520" i="13"/>
  <c r="BD521" i="13"/>
  <c r="BD522" i="13"/>
  <c r="BD523" i="13"/>
  <c r="BD524" i="13"/>
  <c r="BD525" i="13"/>
  <c r="BD526" i="13"/>
  <c r="BD527" i="13"/>
  <c r="BD528" i="13"/>
  <c r="BD529" i="13"/>
  <c r="BD530" i="13"/>
  <c r="BD531" i="13"/>
  <c r="BD532" i="13"/>
  <c r="BD533" i="13"/>
  <c r="BD534" i="13"/>
  <c r="BD535" i="13"/>
  <c r="BD536" i="13"/>
  <c r="BD537" i="13"/>
  <c r="BD538" i="13"/>
  <c r="BD539" i="13"/>
  <c r="BD540" i="13"/>
  <c r="BD541" i="13"/>
  <c r="BD542" i="13"/>
  <c r="BD543" i="13"/>
  <c r="BD544" i="13"/>
  <c r="BD545" i="13"/>
  <c r="BD546" i="13"/>
  <c r="BD547" i="13"/>
  <c r="BD548" i="13"/>
  <c r="BD549" i="13"/>
  <c r="BD550" i="13"/>
  <c r="BD551" i="13"/>
  <c r="BD552" i="13"/>
  <c r="BD553" i="13"/>
  <c r="BD554" i="13"/>
  <c r="BD555" i="13"/>
  <c r="BD556" i="13"/>
  <c r="BD557" i="13"/>
  <c r="BD558" i="13"/>
  <c r="BD559" i="13"/>
  <c r="BD560" i="13"/>
  <c r="BD561" i="13"/>
  <c r="BD562" i="13"/>
  <c r="BD563" i="13"/>
  <c r="BD564" i="13"/>
  <c r="BD565" i="13"/>
  <c r="BD566" i="13"/>
  <c r="BD567" i="13"/>
  <c r="BD568" i="13"/>
  <c r="BD569" i="13"/>
  <c r="BD570" i="13"/>
  <c r="BD571" i="13"/>
  <c r="BD572" i="13"/>
  <c r="BD573" i="13"/>
  <c r="BD574" i="13"/>
  <c r="BD575" i="13"/>
  <c r="BD576" i="13"/>
  <c r="BD577" i="13"/>
  <c r="BD578" i="13"/>
  <c r="BD579" i="13"/>
  <c r="BD580" i="13"/>
  <c r="BD581" i="13"/>
  <c r="BD582" i="13"/>
  <c r="BD583" i="13"/>
  <c r="BD584" i="13"/>
  <c r="BD585" i="13"/>
  <c r="BD586" i="13"/>
  <c r="BD587" i="13"/>
  <c r="BD588" i="13"/>
  <c r="BD589" i="13"/>
  <c r="BD590" i="13"/>
  <c r="BD591" i="13"/>
  <c r="BD592" i="13"/>
  <c r="BD593" i="13"/>
  <c r="BD594" i="13"/>
  <c r="BD595" i="13"/>
  <c r="BD596" i="13"/>
  <c r="BD597" i="13"/>
  <c r="BD598" i="13"/>
  <c r="BD599" i="13"/>
  <c r="BD600" i="13"/>
  <c r="BD601" i="13"/>
  <c r="BD602" i="13"/>
  <c r="BD603" i="13"/>
  <c r="BD604" i="13"/>
  <c r="BD605" i="13"/>
  <c r="BD606" i="13"/>
  <c r="BD607" i="13"/>
  <c r="BD608" i="13"/>
  <c r="BD609" i="13"/>
  <c r="BD610" i="13"/>
  <c r="BD611" i="13"/>
  <c r="BD612" i="13"/>
  <c r="BD613" i="13"/>
  <c r="BD614" i="13"/>
  <c r="BD615" i="13"/>
  <c r="BD616" i="13"/>
  <c r="BD617" i="13"/>
  <c r="BD618" i="13"/>
  <c r="BD619" i="13"/>
  <c r="BD620" i="13"/>
  <c r="BD621" i="13"/>
  <c r="BD622" i="13"/>
  <c r="BD623" i="13"/>
  <c r="BD624" i="13"/>
  <c r="BD625" i="13"/>
  <c r="BD626" i="13"/>
  <c r="BD627" i="13"/>
  <c r="BD628" i="13"/>
  <c r="BD629" i="13"/>
  <c r="BD630" i="13"/>
  <c r="BD631" i="13"/>
  <c r="BD632" i="13"/>
  <c r="BD633" i="13"/>
  <c r="BD634" i="13"/>
  <c r="BD635" i="13"/>
  <c r="BD636" i="13"/>
  <c r="BD637" i="13"/>
  <c r="BD638" i="13"/>
  <c r="BD639" i="13"/>
  <c r="BD640" i="13"/>
  <c r="BD641" i="13"/>
  <c r="BD642" i="13"/>
  <c r="BD643" i="13"/>
  <c r="BD644" i="13"/>
  <c r="BD645" i="13"/>
  <c r="BD646" i="13"/>
  <c r="BD647" i="13"/>
  <c r="BD648" i="13"/>
  <c r="BD649" i="13"/>
  <c r="BD650" i="13"/>
  <c r="BD651" i="13"/>
  <c r="BD652" i="13"/>
  <c r="BD653" i="13"/>
  <c r="BD654" i="13"/>
  <c r="BD655" i="13"/>
  <c r="BD656" i="13"/>
  <c r="BD657" i="13"/>
  <c r="BD658" i="13"/>
  <c r="BD659" i="13"/>
  <c r="BD660" i="13"/>
  <c r="BD661" i="13"/>
  <c r="BD662" i="13"/>
  <c r="BD663" i="13"/>
  <c r="BD664" i="13"/>
  <c r="BD665" i="13"/>
  <c r="BD666" i="13"/>
  <c r="BD667" i="13"/>
  <c r="BD668" i="13"/>
  <c r="BD669" i="13"/>
  <c r="BD670" i="13"/>
  <c r="BD671" i="13"/>
  <c r="BD672" i="13"/>
  <c r="BD673" i="13"/>
  <c r="BD674" i="13"/>
  <c r="BD675" i="13"/>
  <c r="BD676" i="13"/>
  <c r="BD677" i="13"/>
  <c r="BD678" i="13"/>
  <c r="BD679" i="13"/>
  <c r="BD680" i="13"/>
  <c r="BD681" i="13"/>
  <c r="BD682" i="13"/>
  <c r="BD683" i="13"/>
  <c r="BD684" i="13"/>
  <c r="BD685" i="13"/>
  <c r="BD686" i="13"/>
  <c r="BD687" i="13"/>
  <c r="BD688" i="13"/>
  <c r="BD689" i="13"/>
  <c r="BD690" i="13"/>
  <c r="BD691" i="13"/>
  <c r="BD692" i="13"/>
  <c r="BD693" i="13"/>
  <c r="BD694" i="13"/>
  <c r="BD695" i="13"/>
  <c r="BD696" i="13"/>
  <c r="BD697" i="13"/>
  <c r="BD698" i="13"/>
  <c r="BD699" i="13"/>
  <c r="BD700" i="13"/>
  <c r="BD701" i="13"/>
  <c r="BD702" i="13"/>
  <c r="BD703" i="13"/>
  <c r="BD704" i="13"/>
  <c r="BD705" i="13"/>
  <c r="BD706" i="13"/>
  <c r="BD707" i="13"/>
  <c r="BD708" i="13"/>
  <c r="BD709" i="13"/>
  <c r="BD710" i="13"/>
  <c r="BD711" i="13"/>
  <c r="BD712" i="13"/>
  <c r="BD713" i="13"/>
  <c r="BD714" i="13"/>
  <c r="BD715" i="13"/>
  <c r="BD716" i="13"/>
  <c r="BD717" i="13"/>
  <c r="BD718" i="13"/>
  <c r="BD719" i="13"/>
  <c r="BD720" i="13"/>
  <c r="BD721" i="13"/>
  <c r="BD722" i="13"/>
  <c r="BD723" i="13"/>
  <c r="BD724" i="13"/>
  <c r="BD725" i="13"/>
  <c r="BD726" i="13"/>
  <c r="BD727" i="13"/>
  <c r="BD728" i="13"/>
  <c r="BD729" i="13"/>
  <c r="BD730" i="13"/>
  <c r="BD731" i="13"/>
  <c r="BD732" i="13"/>
  <c r="BD733" i="13"/>
  <c r="BD734" i="13"/>
  <c r="BD735" i="13"/>
  <c r="BD736" i="13"/>
  <c r="BD737" i="13"/>
  <c r="BD738" i="13"/>
  <c r="BD739" i="13"/>
  <c r="BD740" i="13"/>
  <c r="BD741" i="13"/>
  <c r="BD742" i="13"/>
  <c r="BD743" i="13"/>
  <c r="BD744" i="13"/>
  <c r="BD745" i="13"/>
  <c r="BD746" i="13"/>
  <c r="BD747" i="13"/>
  <c r="BD748" i="13"/>
  <c r="BD749" i="13"/>
  <c r="BD750" i="13"/>
  <c r="BD751" i="13"/>
  <c r="BD752" i="13"/>
  <c r="BD753" i="13"/>
  <c r="BD754" i="13"/>
  <c r="BD755" i="13"/>
  <c r="BD756" i="13"/>
  <c r="BD757" i="13"/>
  <c r="BD758" i="13"/>
  <c r="BD759" i="13"/>
  <c r="BD760" i="13"/>
  <c r="BD761" i="13"/>
  <c r="BD762" i="13"/>
  <c r="BD763" i="13"/>
  <c r="BD764" i="13"/>
  <c r="BD765" i="13"/>
  <c r="BD766" i="13"/>
  <c r="BD767" i="13"/>
  <c r="BD768" i="13"/>
  <c r="BD769" i="13"/>
  <c r="BD770" i="13"/>
  <c r="BD771" i="13"/>
  <c r="BD772" i="13"/>
  <c r="BD773" i="13"/>
  <c r="BD774" i="13"/>
  <c r="BD775" i="13"/>
  <c r="BD776" i="13"/>
  <c r="BD777" i="13"/>
  <c r="BD778" i="13"/>
  <c r="BD779" i="13"/>
  <c r="BD780" i="13"/>
  <c r="BD781" i="13"/>
  <c r="BD782" i="13"/>
  <c r="BD783" i="13"/>
  <c r="BD784" i="13"/>
  <c r="BD785" i="13"/>
  <c r="BD786" i="13"/>
  <c r="BD787" i="13"/>
  <c r="BD788" i="13"/>
  <c r="BD789" i="13"/>
  <c r="BD790" i="13"/>
  <c r="BD791" i="13"/>
  <c r="BD792" i="13"/>
  <c r="BD793" i="13"/>
  <c r="BD794" i="13"/>
  <c r="BD795" i="13"/>
  <c r="BD796" i="13"/>
  <c r="BD797" i="13"/>
  <c r="BD798" i="13"/>
  <c r="BD799" i="13"/>
  <c r="BD800" i="13"/>
  <c r="BD801" i="13"/>
  <c r="BD802" i="13"/>
  <c r="BD803" i="13"/>
  <c r="BD804" i="13"/>
  <c r="BD805" i="13"/>
  <c r="BD806" i="13"/>
  <c r="BD807" i="13"/>
  <c r="BD808" i="13"/>
  <c r="BD809" i="13"/>
  <c r="BD810" i="13"/>
  <c r="BD811" i="13"/>
  <c r="BD812" i="13"/>
  <c r="BD813" i="13"/>
  <c r="BD814" i="13"/>
  <c r="BD815" i="13"/>
  <c r="BD816" i="13"/>
  <c r="BD817" i="13"/>
  <c r="BD818" i="13"/>
  <c r="BD819" i="13"/>
  <c r="BD820" i="13"/>
  <c r="BD821" i="13"/>
  <c r="BD822" i="13"/>
  <c r="BD823" i="13"/>
  <c r="BD824" i="13"/>
  <c r="BD825" i="13"/>
  <c r="BD826" i="13"/>
  <c r="BD827" i="13"/>
  <c r="BD828" i="13"/>
  <c r="BD829" i="13"/>
  <c r="BD830" i="13"/>
  <c r="BD831" i="13"/>
  <c r="BD832" i="13"/>
  <c r="BD833" i="13"/>
  <c r="BD834" i="13"/>
  <c r="BD835" i="13"/>
  <c r="BD836" i="13"/>
  <c r="BD837" i="13"/>
  <c r="BD838" i="13"/>
  <c r="BD839" i="13"/>
  <c r="BD840" i="13"/>
  <c r="BD841" i="13"/>
  <c r="BD842" i="13"/>
  <c r="BD843" i="13"/>
  <c r="BD844" i="13"/>
  <c r="BD845" i="13"/>
  <c r="BD846" i="13"/>
  <c r="BD847" i="13"/>
  <c r="BD848" i="13"/>
  <c r="BD849" i="13"/>
  <c r="BD850" i="13"/>
  <c r="BD851" i="13"/>
  <c r="BD852" i="13"/>
  <c r="BD853" i="13"/>
  <c r="BD854" i="13"/>
  <c r="BD855" i="13"/>
  <c r="BD856" i="13"/>
  <c r="BD857" i="13"/>
  <c r="BD858" i="13"/>
  <c r="BD859" i="13"/>
  <c r="BD860" i="13"/>
  <c r="BD861" i="13"/>
  <c r="BD862" i="13"/>
  <c r="BD863" i="13"/>
  <c r="BD864" i="13"/>
  <c r="BD865" i="13"/>
  <c r="BD866" i="13"/>
  <c r="BD867" i="13"/>
  <c r="BD868" i="13"/>
  <c r="BD869" i="13"/>
  <c r="BD870" i="13"/>
  <c r="BD871" i="13"/>
  <c r="BD872" i="13"/>
  <c r="BD873" i="13"/>
  <c r="BD874" i="13"/>
  <c r="BD875" i="13"/>
  <c r="BD876" i="13"/>
  <c r="BD877" i="13"/>
  <c r="BD878" i="13"/>
  <c r="BD879" i="13"/>
  <c r="BD880" i="13"/>
  <c r="BD881" i="13"/>
  <c r="BD882" i="13"/>
  <c r="BD883" i="13"/>
  <c r="BD884" i="13"/>
  <c r="BD885" i="13"/>
  <c r="BD886" i="13"/>
  <c r="BD887" i="13"/>
  <c r="BD888" i="13"/>
  <c r="BD889" i="13"/>
  <c r="BD890" i="13"/>
  <c r="BD891" i="13"/>
  <c r="BD892" i="13"/>
  <c r="BD893" i="13"/>
  <c r="BD894" i="13"/>
  <c r="BD895" i="13"/>
  <c r="BD896" i="13"/>
  <c r="BD897" i="13"/>
  <c r="BD898" i="13"/>
  <c r="BD899" i="13"/>
  <c r="BD900" i="13"/>
  <c r="BD901" i="13"/>
  <c r="BD902" i="13"/>
  <c r="BD903" i="13"/>
  <c r="BD904" i="13"/>
  <c r="BD905" i="13"/>
  <c r="BD906" i="13"/>
  <c r="BD907" i="13"/>
  <c r="BD908" i="13"/>
  <c r="BD909" i="13"/>
  <c r="BD910" i="13"/>
  <c r="BD911" i="13"/>
  <c r="BD912" i="13"/>
  <c r="BD913" i="13"/>
  <c r="BD914" i="13"/>
  <c r="BD915" i="13"/>
  <c r="BD916" i="13"/>
  <c r="BD917" i="13"/>
  <c r="BD918" i="13"/>
  <c r="BD919" i="13"/>
  <c r="BD920" i="13"/>
  <c r="BD921" i="13"/>
  <c r="BD922" i="13"/>
  <c r="BD923" i="13"/>
  <c r="BD924" i="13"/>
  <c r="BD925" i="13"/>
  <c r="BD926" i="13"/>
  <c r="BD927" i="13"/>
  <c r="BD928" i="13"/>
  <c r="BD929" i="13"/>
  <c r="BD930" i="13"/>
  <c r="BD931" i="13"/>
  <c r="BD932" i="13"/>
  <c r="BD933" i="13"/>
  <c r="BD934" i="13"/>
  <c r="BD935" i="13"/>
  <c r="BD936" i="13"/>
  <c r="BD937" i="13"/>
  <c r="BD938" i="13"/>
  <c r="BD939" i="13"/>
  <c r="BD940" i="13"/>
  <c r="BD941" i="13"/>
  <c r="BD942" i="13"/>
  <c r="BD943" i="13"/>
  <c r="BD944" i="13"/>
  <c r="BD945" i="13"/>
  <c r="BD946" i="13"/>
  <c r="BD947" i="13"/>
  <c r="BD948" i="13"/>
  <c r="BD949" i="13"/>
  <c r="BD950" i="13"/>
  <c r="BD951" i="13"/>
  <c r="BD952" i="13"/>
  <c r="BD953" i="13"/>
  <c r="BD954" i="13"/>
  <c r="BD955" i="13"/>
  <c r="BD956" i="13"/>
  <c r="BD957" i="13"/>
  <c r="BD958" i="13"/>
  <c r="BD959" i="13"/>
  <c r="BD960" i="13"/>
  <c r="BD961" i="13"/>
  <c r="BD962" i="13"/>
  <c r="BD963" i="13"/>
  <c r="BD964" i="13"/>
  <c r="BD965" i="13"/>
  <c r="BD966" i="13"/>
  <c r="BD967" i="13"/>
  <c r="BD968" i="13"/>
  <c r="BD969" i="13"/>
  <c r="BD970" i="13"/>
  <c r="BD971" i="13"/>
  <c r="BD972" i="13"/>
  <c r="BD973" i="13"/>
  <c r="BD974" i="13"/>
  <c r="BD975" i="13"/>
  <c r="BD976" i="13"/>
  <c r="BD977" i="13"/>
  <c r="BD978" i="13"/>
  <c r="BD979" i="13"/>
  <c r="BD980" i="13"/>
  <c r="BD981" i="13"/>
  <c r="BD982" i="13"/>
  <c r="BD983" i="13"/>
  <c r="BD984" i="13"/>
  <c r="BD985" i="13"/>
  <c r="BD986" i="13"/>
  <c r="BD987" i="13"/>
  <c r="BD988" i="13"/>
  <c r="BD989" i="13"/>
  <c r="BD990" i="13"/>
  <c r="BD991" i="13"/>
  <c r="BD992" i="13"/>
  <c r="BD993" i="13"/>
  <c r="BD994" i="13"/>
  <c r="BD995" i="13"/>
  <c r="BD996" i="13"/>
  <c r="BD997" i="13"/>
  <c r="BD998" i="13"/>
  <c r="BD999" i="13"/>
  <c r="BD1000" i="13"/>
  <c r="BD1001" i="13"/>
  <c r="BD1002" i="13"/>
  <c r="BD1003" i="13"/>
  <c r="BD1004" i="13"/>
  <c r="BD1005" i="13"/>
  <c r="BD1006" i="13"/>
  <c r="BD1007" i="13"/>
  <c r="BD1008" i="13"/>
  <c r="BD1009" i="13"/>
  <c r="BD1010" i="13"/>
  <c r="BD1011" i="13"/>
  <c r="BD1012" i="13"/>
  <c r="BD1013" i="13"/>
  <c r="BD1014" i="13"/>
  <c r="BD1015" i="13"/>
  <c r="BD1016" i="13"/>
  <c r="BD1017" i="13"/>
  <c r="BD1018" i="13"/>
  <c r="BD1019" i="13"/>
  <c r="BD1020" i="13"/>
  <c r="BD1021" i="13"/>
  <c r="BD1022" i="13"/>
  <c r="BD1023" i="13"/>
  <c r="BD1024" i="13"/>
  <c r="BD1025" i="13"/>
  <c r="BD1026" i="13"/>
  <c r="BD1027" i="13"/>
  <c r="BD1028" i="13"/>
  <c r="BD1029" i="13"/>
  <c r="BD1030" i="13"/>
  <c r="BD1031" i="13"/>
  <c r="BD1032" i="13"/>
  <c r="BD1033" i="13"/>
  <c r="BD1034" i="13"/>
  <c r="BD1035" i="13"/>
  <c r="BD1036" i="13"/>
  <c r="BD1037" i="13"/>
  <c r="BD1038" i="13"/>
  <c r="BD1039" i="13"/>
  <c r="BD1040" i="13"/>
  <c r="BD1041" i="13"/>
  <c r="BD1042" i="13"/>
  <c r="BD1043" i="13"/>
  <c r="BD1044" i="13"/>
  <c r="BD1045" i="13"/>
  <c r="BD1046" i="13"/>
  <c r="BD1047" i="13"/>
  <c r="BD1048" i="13"/>
  <c r="BD1049" i="13"/>
  <c r="BD1050" i="13"/>
  <c r="BD1051" i="13"/>
  <c r="BD1052" i="13"/>
  <c r="BD1053" i="13"/>
  <c r="BD1054" i="13"/>
  <c r="BD1055" i="13"/>
  <c r="BD1056" i="13"/>
  <c r="BD1057" i="13"/>
  <c r="BD1058" i="13"/>
  <c r="BD1059" i="13"/>
  <c r="BD1060" i="13"/>
  <c r="BD1061" i="13"/>
  <c r="BD1062" i="13"/>
  <c r="BD1063" i="13"/>
  <c r="BD1064" i="13"/>
  <c r="BD1065" i="13"/>
  <c r="BD1066" i="13"/>
  <c r="BD1067" i="13"/>
  <c r="BD1068" i="13"/>
  <c r="BD1069" i="13"/>
  <c r="BD1070" i="13"/>
  <c r="BD1071" i="13"/>
  <c r="BD1072" i="13"/>
  <c r="BD1073" i="13"/>
  <c r="BD1074" i="13"/>
  <c r="BD1075" i="13"/>
  <c r="BD1076" i="13"/>
  <c r="BD1077" i="13"/>
  <c r="BD1078" i="13"/>
  <c r="BD1079" i="13"/>
  <c r="BD1080" i="13"/>
  <c r="BD1081" i="13"/>
  <c r="BD1082" i="13"/>
  <c r="BD1083" i="13"/>
  <c r="BD1084" i="13"/>
  <c r="BD1085" i="13"/>
  <c r="BD1086" i="13"/>
  <c r="BD1087" i="13"/>
  <c r="BD1088" i="13"/>
  <c r="BD1089" i="13"/>
  <c r="BD1090" i="13"/>
  <c r="BD1091" i="13"/>
  <c r="BD1092" i="13"/>
  <c r="BD1093" i="13"/>
  <c r="BD1094" i="13"/>
  <c r="BD1095" i="13"/>
  <c r="BD1096" i="13"/>
  <c r="BD1097" i="13"/>
  <c r="BD1098" i="13"/>
  <c r="BD1099" i="13"/>
  <c r="BD1100" i="13"/>
  <c r="BD1101" i="13"/>
  <c r="BD1102" i="13"/>
  <c r="BD1103" i="13"/>
  <c r="BD1104" i="13"/>
  <c r="BD1105" i="13"/>
  <c r="BD1106" i="13"/>
  <c r="BD1107" i="13"/>
  <c r="BD1108" i="13"/>
  <c r="BD1109" i="13"/>
  <c r="BD1110" i="13"/>
  <c r="BD1111" i="13"/>
  <c r="BD1112" i="13"/>
  <c r="BD1113" i="13"/>
  <c r="BD1114" i="13"/>
  <c r="BD1115" i="13"/>
  <c r="BD1116" i="13"/>
  <c r="BD1117" i="13"/>
  <c r="BD1118" i="13"/>
  <c r="BD1119" i="13"/>
  <c r="BD1120" i="13"/>
  <c r="BD1121" i="13"/>
  <c r="BD1122" i="13"/>
  <c r="BD1123" i="13"/>
  <c r="BD1124" i="13"/>
  <c r="BD1125" i="13"/>
  <c r="BD1126" i="13"/>
  <c r="BD1127" i="13"/>
  <c r="BD1128" i="13"/>
  <c r="BD1129" i="13"/>
  <c r="BD1130" i="13"/>
  <c r="BD1131" i="13"/>
  <c r="BD1132" i="13"/>
  <c r="BD1133" i="13"/>
  <c r="BD1134" i="13"/>
  <c r="BD1135" i="13"/>
  <c r="BD1136" i="13"/>
  <c r="BD1137" i="13"/>
  <c r="BD1138" i="13"/>
  <c r="BD1139" i="13"/>
  <c r="BD1140" i="13"/>
  <c r="BD1141" i="13"/>
  <c r="BD1142" i="13"/>
  <c r="BD1143" i="13"/>
  <c r="BD1144" i="13"/>
  <c r="BD1145" i="13"/>
  <c r="BD1146" i="13"/>
  <c r="BD1147" i="13"/>
  <c r="BD1148" i="13"/>
  <c r="BD1149" i="13"/>
  <c r="BD1150" i="13"/>
  <c r="BD1151" i="13"/>
  <c r="BD1152" i="13"/>
  <c r="BD1153" i="13"/>
  <c r="BD1154" i="13"/>
  <c r="BD1155" i="13"/>
  <c r="BD1156" i="13"/>
  <c r="BD1157" i="13"/>
  <c r="BD1158" i="13"/>
  <c r="BD1159" i="13"/>
  <c r="BD1160" i="13"/>
  <c r="BD1161" i="13"/>
  <c r="BD1162" i="13"/>
  <c r="BD1163" i="13"/>
  <c r="BD1164" i="13"/>
  <c r="BD1165" i="13"/>
  <c r="BD1166" i="13"/>
  <c r="BD1167" i="13"/>
  <c r="BD1168" i="13"/>
  <c r="BD1169" i="13"/>
  <c r="BD1170" i="13"/>
  <c r="BD1171" i="13"/>
  <c r="BD1172" i="13"/>
  <c r="BD1173" i="13"/>
  <c r="BD1174" i="13"/>
  <c r="BD1175" i="13"/>
  <c r="BD1176" i="13"/>
  <c r="BD1177" i="13"/>
  <c r="BD1178" i="13"/>
  <c r="BD1179" i="13"/>
  <c r="BD1180" i="13"/>
  <c r="BD1181" i="13"/>
  <c r="BD1182" i="13"/>
  <c r="BD1183" i="13"/>
  <c r="BD1184" i="13"/>
  <c r="BD1185" i="13"/>
  <c r="BD1186" i="13"/>
  <c r="BD1187" i="13"/>
  <c r="BD1188" i="13"/>
  <c r="BD1189" i="13"/>
  <c r="BD1190" i="13"/>
  <c r="BD1191" i="13"/>
  <c r="BD1192" i="13"/>
  <c r="BD1193" i="13"/>
  <c r="BD1194" i="13"/>
  <c r="BD1195" i="13"/>
  <c r="BD1196" i="13"/>
  <c r="BD1197" i="13"/>
  <c r="BD1198" i="13"/>
  <c r="BD1199" i="13"/>
  <c r="BD1200" i="13"/>
  <c r="BD1201" i="13"/>
  <c r="BD1202" i="13"/>
  <c r="BD1203" i="13"/>
  <c r="BD1204" i="13"/>
  <c r="BD1205" i="13"/>
  <c r="BD1206" i="13"/>
  <c r="BD1207" i="13"/>
  <c r="BD1208" i="13"/>
  <c r="BD1209" i="13"/>
  <c r="BD1210" i="13"/>
  <c r="BD1211" i="13"/>
  <c r="BD1212" i="13"/>
  <c r="BD1213" i="13"/>
  <c r="BD1214" i="13"/>
  <c r="BD1215" i="13"/>
  <c r="BD1216" i="13"/>
  <c r="BD1217" i="13"/>
  <c r="BD1218" i="13"/>
  <c r="BD1219" i="13"/>
  <c r="BD1220" i="13"/>
  <c r="BD1221" i="13"/>
  <c r="BD1222" i="13"/>
  <c r="BD1223" i="13"/>
  <c r="BD1224" i="13"/>
  <c r="BD1225" i="13"/>
  <c r="BD1226" i="13"/>
  <c r="BD1227" i="13"/>
  <c r="BD1228" i="13"/>
  <c r="BD1229" i="13"/>
  <c r="BD1230" i="13"/>
  <c r="BD1231" i="13"/>
  <c r="BD1232" i="13"/>
  <c r="BD1233" i="13"/>
  <c r="BD1234" i="13"/>
  <c r="BD1235" i="13"/>
  <c r="BD1236" i="13"/>
  <c r="BD1237" i="13"/>
  <c r="BD1238" i="13"/>
  <c r="BD1239" i="13"/>
  <c r="BD1240" i="13"/>
  <c r="BD1241" i="13"/>
  <c r="BD1242" i="13"/>
  <c r="BD1243" i="13"/>
  <c r="BD1244" i="13"/>
  <c r="BD1245" i="13"/>
  <c r="BD1246" i="13"/>
  <c r="BD1247" i="13"/>
  <c r="BD1248" i="13"/>
  <c r="BD1249" i="13"/>
  <c r="BD1250" i="13"/>
  <c r="BD1251" i="13"/>
  <c r="BD1252" i="13"/>
  <c r="BD1253" i="13"/>
  <c r="BD1254" i="13"/>
  <c r="BD1255" i="13"/>
  <c r="BD1256" i="13"/>
  <c r="BD1257" i="13"/>
  <c r="BD1258" i="13"/>
  <c r="BD1259" i="13"/>
  <c r="BD1260" i="13"/>
  <c r="BD1261" i="13"/>
  <c r="BD1262" i="13"/>
  <c r="BD1263" i="13"/>
  <c r="BD1264" i="13"/>
  <c r="BD1265" i="13"/>
  <c r="BD1266" i="13"/>
  <c r="BD1267" i="13"/>
  <c r="BD1268" i="13"/>
  <c r="BD1269" i="13"/>
  <c r="BD1270" i="13"/>
  <c r="BD1271" i="13"/>
  <c r="BD1272" i="13"/>
  <c r="BD1273" i="13"/>
  <c r="BD1274" i="13"/>
  <c r="BD1275" i="13"/>
  <c r="BD1276" i="13"/>
  <c r="BD1277" i="13"/>
  <c r="BD1278" i="13"/>
  <c r="BD1279" i="13"/>
  <c r="BD1280" i="13"/>
  <c r="BD1281" i="13"/>
  <c r="BD1282" i="13"/>
  <c r="BD1283" i="13"/>
  <c r="BD1284" i="13"/>
  <c r="BD1285" i="13"/>
  <c r="BD1286" i="13"/>
  <c r="BD1287" i="13"/>
  <c r="BD1288" i="13"/>
  <c r="BD1289" i="13"/>
  <c r="BD1290" i="13"/>
  <c r="BD1291" i="13"/>
  <c r="BD1292" i="13"/>
  <c r="BD1293" i="13"/>
  <c r="BD1294" i="13"/>
  <c r="BD1295" i="13"/>
  <c r="BD1296" i="13"/>
  <c r="BD1297" i="13"/>
  <c r="BD1298" i="13"/>
  <c r="BD1299" i="13"/>
  <c r="BD1300" i="13"/>
  <c r="BD1301" i="13"/>
  <c r="BD1302" i="13"/>
  <c r="BD1303" i="13"/>
  <c r="BD1304" i="13"/>
  <c r="BD1305" i="13"/>
  <c r="BD1306" i="13"/>
  <c r="BD1307" i="13"/>
  <c r="BD1308" i="13"/>
  <c r="BD1309" i="13"/>
  <c r="BD1310" i="13"/>
  <c r="BD1311" i="13"/>
  <c r="BD1312" i="13"/>
  <c r="BD1313" i="13"/>
  <c r="BD1314" i="13"/>
  <c r="BD1315" i="13"/>
  <c r="BD1316" i="13"/>
  <c r="BD1317" i="13"/>
  <c r="BD1318" i="13"/>
  <c r="BD1319" i="13"/>
  <c r="BD1320" i="13"/>
  <c r="BD1321" i="13"/>
  <c r="BD1322" i="13"/>
  <c r="BD1323" i="13"/>
  <c r="BD1324" i="13"/>
  <c r="BD1325" i="13"/>
  <c r="BD1326" i="13"/>
  <c r="BD1327" i="13"/>
  <c r="BD1328" i="13"/>
  <c r="BD1329" i="13"/>
  <c r="BD1330" i="13"/>
  <c r="BD1331" i="13"/>
  <c r="BD1332" i="13"/>
  <c r="BD1333" i="13"/>
  <c r="BD1334" i="13"/>
  <c r="BD1335" i="13"/>
  <c r="BD1336" i="13"/>
  <c r="BD1337" i="13"/>
  <c r="BD1338" i="13"/>
  <c r="BD1339" i="13"/>
  <c r="BD1340" i="13"/>
  <c r="BD1341" i="13"/>
  <c r="BD1342" i="13"/>
  <c r="BD1343" i="13"/>
  <c r="BD1344" i="13"/>
  <c r="BD1345" i="13"/>
  <c r="BD1346" i="13"/>
  <c r="BD1347" i="13"/>
  <c r="BD1348" i="13"/>
  <c r="BD1349" i="13"/>
  <c r="BD1350" i="13"/>
  <c r="BD1351" i="13"/>
  <c r="BD1352" i="13"/>
  <c r="BD1353" i="13"/>
  <c r="BD1354" i="13"/>
  <c r="BD1355" i="13"/>
  <c r="BD1356" i="13"/>
  <c r="BD1357" i="13"/>
  <c r="BD1358" i="13"/>
  <c r="BD1359" i="13"/>
  <c r="BD1360" i="13"/>
  <c r="BD1361" i="13"/>
  <c r="BD1362" i="13"/>
  <c r="BD1363" i="13"/>
  <c r="BD1364" i="13"/>
  <c r="BD1365" i="13"/>
  <c r="BD1366" i="13"/>
  <c r="BD1367" i="13"/>
  <c r="BD1368" i="13"/>
  <c r="BD1369" i="13"/>
  <c r="BD1370" i="13"/>
  <c r="BD1371" i="13"/>
  <c r="BD1372" i="13"/>
  <c r="BD1373" i="13"/>
  <c r="BD1374" i="13"/>
  <c r="BD1375" i="13"/>
  <c r="BD1376" i="13"/>
  <c r="BD1377" i="13"/>
  <c r="BD1378" i="13"/>
  <c r="BD1379" i="13"/>
  <c r="BD1380" i="13"/>
  <c r="BD1381" i="13"/>
  <c r="BD1382" i="13"/>
  <c r="BD1383" i="13"/>
  <c r="BD1384" i="13"/>
  <c r="BD1385" i="13"/>
  <c r="BD1386" i="13"/>
  <c r="BD1387" i="13"/>
  <c r="BD1388" i="13"/>
  <c r="BD1389" i="13"/>
  <c r="BD1390" i="13"/>
  <c r="BD1391" i="13"/>
  <c r="BD1392" i="13"/>
  <c r="BD1393" i="13"/>
  <c r="BD1394" i="13"/>
  <c r="BD1395" i="13"/>
  <c r="BD1396" i="13"/>
  <c r="BD1397" i="13"/>
  <c r="BD1398" i="13"/>
  <c r="BD1399" i="13"/>
  <c r="BD1400" i="13"/>
  <c r="BD1401" i="13"/>
  <c r="BE2" i="13"/>
  <c r="BE3" i="13"/>
  <c r="BE4" i="13"/>
  <c r="BE5" i="13"/>
  <c r="BE6" i="13"/>
  <c r="BE7" i="13"/>
  <c r="BE8" i="13"/>
  <c r="BE9" i="13"/>
  <c r="BE10" i="13"/>
  <c r="BE11" i="13"/>
  <c r="BE12" i="13"/>
  <c r="BE13" i="13"/>
  <c r="BE14" i="13"/>
  <c r="BE15" i="13"/>
  <c r="BE16" i="13"/>
  <c r="BE17" i="13"/>
  <c r="BE18" i="13"/>
  <c r="BE19" i="13"/>
  <c r="BE20" i="13"/>
  <c r="BE21" i="13"/>
  <c r="BE22" i="13"/>
  <c r="BE23" i="13"/>
  <c r="BE24" i="13"/>
  <c r="BE25" i="13"/>
  <c r="BE26" i="13"/>
  <c r="BE27" i="13"/>
  <c r="BE28" i="13"/>
  <c r="BE29" i="13"/>
  <c r="BE30" i="13"/>
  <c r="BE31" i="13"/>
  <c r="BE32" i="13"/>
  <c r="BE33" i="13"/>
  <c r="BE34" i="13"/>
  <c r="BE35" i="13"/>
  <c r="BE36" i="13"/>
  <c r="BE37" i="13"/>
  <c r="BE38" i="13"/>
  <c r="BE39" i="13"/>
  <c r="BE40" i="13"/>
  <c r="BE41" i="13"/>
  <c r="BE42" i="13"/>
  <c r="BE43" i="13"/>
  <c r="BE44" i="13"/>
  <c r="BE45" i="13"/>
  <c r="BE46" i="13"/>
  <c r="BE47" i="13"/>
  <c r="BE48" i="13"/>
  <c r="BE49" i="13"/>
  <c r="BE50" i="13"/>
  <c r="BE51" i="13"/>
  <c r="BE52" i="13"/>
  <c r="BE53" i="13"/>
  <c r="BE54" i="13"/>
  <c r="BE55" i="13"/>
  <c r="BE56" i="13"/>
  <c r="BE57" i="13"/>
  <c r="BE58" i="13"/>
  <c r="BE59" i="13"/>
  <c r="BE60" i="13"/>
  <c r="BE61" i="13"/>
  <c r="BE62" i="13"/>
  <c r="BE63" i="13"/>
  <c r="BE64" i="13"/>
  <c r="BE65" i="13"/>
  <c r="BE66" i="13"/>
  <c r="BE67" i="13"/>
  <c r="BE68" i="13"/>
  <c r="BE69" i="13"/>
  <c r="BE70" i="13"/>
  <c r="BE71" i="13"/>
  <c r="BE72" i="13"/>
  <c r="BE73" i="13"/>
  <c r="BE74" i="13"/>
  <c r="BE75" i="13"/>
  <c r="BE76" i="13"/>
  <c r="BE77" i="13"/>
  <c r="BE78" i="13"/>
  <c r="BE79" i="13"/>
  <c r="BE80" i="13"/>
  <c r="BE81" i="13"/>
  <c r="BE82" i="13"/>
  <c r="BE83" i="13"/>
  <c r="BE84" i="13"/>
  <c r="BE85" i="13"/>
  <c r="BE86" i="13"/>
  <c r="BE87" i="13"/>
  <c r="BE88" i="13"/>
  <c r="BE89" i="13"/>
  <c r="BE90" i="13"/>
  <c r="BE91" i="13"/>
  <c r="BE92" i="13"/>
  <c r="BE93" i="13"/>
  <c r="BE94" i="13"/>
  <c r="BE95" i="13"/>
  <c r="BE96" i="13"/>
  <c r="BE97" i="13"/>
  <c r="BE98" i="13"/>
  <c r="BE99" i="13"/>
  <c r="BE100" i="13"/>
  <c r="BE101" i="13"/>
  <c r="BE102" i="13"/>
  <c r="BE103" i="13"/>
  <c r="BE104" i="13"/>
  <c r="BE105" i="13"/>
  <c r="BE106" i="13"/>
  <c r="BE107" i="13"/>
  <c r="BE108" i="13"/>
  <c r="BE109" i="13"/>
  <c r="BE110" i="13"/>
  <c r="BE111" i="13"/>
  <c r="BE112" i="13"/>
  <c r="BE113" i="13"/>
  <c r="BE114" i="13"/>
  <c r="BE115" i="13"/>
  <c r="BE116" i="13"/>
  <c r="BE117" i="13"/>
  <c r="BE118" i="13"/>
  <c r="BE119" i="13"/>
  <c r="BE120" i="13"/>
  <c r="BE121" i="13"/>
  <c r="BE122" i="13"/>
  <c r="BE123" i="13"/>
  <c r="BE124" i="13"/>
  <c r="BE125" i="13"/>
  <c r="BE126" i="13"/>
  <c r="BE127" i="13"/>
  <c r="BE128" i="13"/>
  <c r="BE129" i="13"/>
  <c r="BE130" i="13"/>
  <c r="BE131" i="13"/>
  <c r="BE132" i="13"/>
  <c r="BE133" i="13"/>
  <c r="BE134" i="13"/>
  <c r="BE135" i="13"/>
  <c r="BE136" i="13"/>
  <c r="BE137" i="13"/>
  <c r="BE138" i="13"/>
  <c r="BE139" i="13"/>
  <c r="BE140" i="13"/>
  <c r="BE141" i="13"/>
  <c r="BE142" i="13"/>
  <c r="BE143" i="13"/>
  <c r="BE144" i="13"/>
  <c r="BE145" i="13"/>
  <c r="BE146" i="13"/>
  <c r="BE147" i="13"/>
  <c r="BE148" i="13"/>
  <c r="BE149" i="13"/>
  <c r="BE150" i="13"/>
  <c r="BE151" i="13"/>
  <c r="BE152" i="13"/>
  <c r="BE153" i="13"/>
  <c r="BE154" i="13"/>
  <c r="BE155" i="13"/>
  <c r="BE156" i="13"/>
  <c r="BE157" i="13"/>
  <c r="BE158" i="13"/>
  <c r="BE159" i="13"/>
  <c r="BE160" i="13"/>
  <c r="BE161" i="13"/>
  <c r="BE162" i="13"/>
  <c r="BE163" i="13"/>
  <c r="BE164" i="13"/>
  <c r="BE165" i="13"/>
  <c r="BE166" i="13"/>
  <c r="BE167" i="13"/>
  <c r="BE168" i="13"/>
  <c r="BE169" i="13"/>
  <c r="BE170" i="13"/>
  <c r="BE171" i="13"/>
  <c r="BE172" i="13"/>
  <c r="BE173" i="13"/>
  <c r="BE174" i="13"/>
  <c r="BE175" i="13"/>
  <c r="BE176" i="13"/>
  <c r="BE177" i="13"/>
  <c r="BE178" i="13"/>
  <c r="BE179" i="13"/>
  <c r="BE180" i="13"/>
  <c r="BE181" i="13"/>
  <c r="BE182" i="13"/>
  <c r="BE183" i="13"/>
  <c r="BE184" i="13"/>
  <c r="BE185" i="13"/>
  <c r="BE186" i="13"/>
  <c r="BE187" i="13"/>
  <c r="BE188" i="13"/>
  <c r="BE189" i="13"/>
  <c r="BE190" i="13"/>
  <c r="BE191" i="13"/>
  <c r="BE192" i="13"/>
  <c r="BE193" i="13"/>
  <c r="BE194" i="13"/>
  <c r="BE195" i="13"/>
  <c r="BE196" i="13"/>
  <c r="BE197" i="13"/>
  <c r="BE198" i="13"/>
  <c r="BE199" i="13"/>
  <c r="BE200" i="13"/>
  <c r="BE201" i="13"/>
  <c r="BE202" i="13"/>
  <c r="BE203" i="13"/>
  <c r="BE204" i="13"/>
  <c r="BE205" i="13"/>
  <c r="BE206" i="13"/>
  <c r="BE207" i="13"/>
  <c r="BE208" i="13"/>
  <c r="BE209" i="13"/>
  <c r="BE210" i="13"/>
  <c r="BE211" i="13"/>
  <c r="BE212" i="13"/>
  <c r="BE213" i="13"/>
  <c r="BE214" i="13"/>
  <c r="BE215" i="13"/>
  <c r="BE216" i="13"/>
  <c r="BE217" i="13"/>
  <c r="BE218" i="13"/>
  <c r="BE219" i="13"/>
  <c r="BE220" i="13"/>
  <c r="BE221" i="13"/>
  <c r="BE222" i="13"/>
  <c r="BE223" i="13"/>
  <c r="BE224" i="13"/>
  <c r="BE225" i="13"/>
  <c r="BE226" i="13"/>
  <c r="BE227" i="13"/>
  <c r="BE228" i="13"/>
  <c r="BE229" i="13"/>
  <c r="BE230" i="13"/>
  <c r="BE231" i="13"/>
  <c r="BE232" i="13"/>
  <c r="BE233" i="13"/>
  <c r="BE234" i="13"/>
  <c r="BE235" i="13"/>
  <c r="BE236" i="13"/>
  <c r="BE237" i="13"/>
  <c r="BE238" i="13"/>
  <c r="BE239" i="13"/>
  <c r="BE240" i="13"/>
  <c r="BE241" i="13"/>
  <c r="BE242" i="13"/>
  <c r="BE243" i="13"/>
  <c r="BE244" i="13"/>
  <c r="BE245" i="13"/>
  <c r="BE246" i="13"/>
  <c r="BE247" i="13"/>
  <c r="BE248" i="13"/>
  <c r="BE249" i="13"/>
  <c r="BE250" i="13"/>
  <c r="BE251" i="13"/>
  <c r="BE252" i="13"/>
  <c r="BE253" i="13"/>
  <c r="BE254" i="13"/>
  <c r="BE255" i="13"/>
  <c r="BE256" i="13"/>
  <c r="BE257" i="13"/>
  <c r="BE258" i="13"/>
  <c r="BE259" i="13"/>
  <c r="BE260" i="13"/>
  <c r="BE261" i="13"/>
  <c r="BE262" i="13"/>
  <c r="BE263" i="13"/>
  <c r="BE264" i="13"/>
  <c r="BE265" i="13"/>
  <c r="BE266" i="13"/>
  <c r="BE267" i="13"/>
  <c r="BE268" i="13"/>
  <c r="BE269" i="13"/>
  <c r="BE270" i="13"/>
  <c r="BE271" i="13"/>
  <c r="BE272" i="13"/>
  <c r="BE273" i="13"/>
  <c r="BE274" i="13"/>
  <c r="BE275" i="13"/>
  <c r="BE276" i="13"/>
  <c r="BE277" i="13"/>
  <c r="BE278" i="13"/>
  <c r="BE279" i="13"/>
  <c r="BE280" i="13"/>
  <c r="BE281" i="13"/>
  <c r="BE282" i="13"/>
  <c r="BE283" i="13"/>
  <c r="BE284" i="13"/>
  <c r="BE285" i="13"/>
  <c r="BE286" i="13"/>
  <c r="BE287" i="13"/>
  <c r="BE288" i="13"/>
  <c r="BE289" i="13"/>
  <c r="BE290" i="13"/>
  <c r="BE291" i="13"/>
  <c r="BE292" i="13"/>
  <c r="BE293" i="13"/>
  <c r="BE294" i="13"/>
  <c r="BE295" i="13"/>
  <c r="BE296" i="13"/>
  <c r="BE297" i="13"/>
  <c r="BE298" i="13"/>
  <c r="BE299" i="13"/>
  <c r="BE300" i="13"/>
  <c r="BE301" i="13"/>
  <c r="BE302" i="13"/>
  <c r="BE303" i="13"/>
  <c r="BE304" i="13"/>
  <c r="BE305" i="13"/>
  <c r="BE306" i="13"/>
  <c r="BE307" i="13"/>
  <c r="BE308" i="13"/>
  <c r="BE309" i="13"/>
  <c r="BE310" i="13"/>
  <c r="BE311" i="13"/>
  <c r="BE312" i="13"/>
  <c r="BE313" i="13"/>
  <c r="BE314" i="13"/>
  <c r="BE315" i="13"/>
  <c r="BE316" i="13"/>
  <c r="BE317" i="13"/>
  <c r="BE318" i="13"/>
  <c r="BE319" i="13"/>
  <c r="BE320" i="13"/>
  <c r="BE321" i="13"/>
  <c r="BE322" i="13"/>
  <c r="BE323" i="13"/>
  <c r="BE324" i="13"/>
  <c r="BE325" i="13"/>
  <c r="BE326" i="13"/>
  <c r="BE327" i="13"/>
  <c r="BE328" i="13"/>
  <c r="BE329" i="13"/>
  <c r="BE330" i="13"/>
  <c r="BE331" i="13"/>
  <c r="BE332" i="13"/>
  <c r="BE333" i="13"/>
  <c r="BE334" i="13"/>
  <c r="BE335" i="13"/>
  <c r="BE336" i="13"/>
  <c r="BE337" i="13"/>
  <c r="BE338" i="13"/>
  <c r="BE339" i="13"/>
  <c r="BE340" i="13"/>
  <c r="BE341" i="13"/>
  <c r="BE342" i="13"/>
  <c r="BE343" i="13"/>
  <c r="BE344" i="13"/>
  <c r="BE345" i="13"/>
  <c r="BE346" i="13"/>
  <c r="BE347" i="13"/>
  <c r="BE348" i="13"/>
  <c r="BE349" i="13"/>
  <c r="BE350" i="13"/>
  <c r="BE351" i="13"/>
  <c r="BE352" i="13"/>
  <c r="BE353" i="13"/>
  <c r="BE354" i="13"/>
  <c r="BE355" i="13"/>
  <c r="BE356" i="13"/>
  <c r="BE357" i="13"/>
  <c r="BE358" i="13"/>
  <c r="BE359" i="13"/>
  <c r="BE360" i="13"/>
  <c r="BE361" i="13"/>
  <c r="BE362" i="13"/>
  <c r="BE363" i="13"/>
  <c r="BE364" i="13"/>
  <c r="BE365" i="13"/>
  <c r="BE366" i="13"/>
  <c r="BE367" i="13"/>
  <c r="BE368" i="13"/>
  <c r="BE369" i="13"/>
  <c r="BE370" i="13"/>
  <c r="BE371" i="13"/>
  <c r="BE372" i="13"/>
  <c r="BE373" i="13"/>
  <c r="BE374" i="13"/>
  <c r="BE375" i="13"/>
  <c r="BE376" i="13"/>
  <c r="BE377" i="13"/>
  <c r="BE378" i="13"/>
  <c r="BE379" i="13"/>
  <c r="BE380" i="13"/>
  <c r="BE381" i="13"/>
  <c r="BE382" i="13"/>
  <c r="BE383" i="13"/>
  <c r="BE384" i="13"/>
  <c r="BE385" i="13"/>
  <c r="BE386" i="13"/>
  <c r="BE387" i="13"/>
  <c r="BE388" i="13"/>
  <c r="BE389" i="13"/>
  <c r="BE390" i="13"/>
  <c r="BE391" i="13"/>
  <c r="BE392" i="13"/>
  <c r="BE393" i="13"/>
  <c r="BE394" i="13"/>
  <c r="BE395" i="13"/>
  <c r="BE396" i="13"/>
  <c r="BE397" i="13"/>
  <c r="BE398" i="13"/>
  <c r="BE399" i="13"/>
  <c r="BE400" i="13"/>
  <c r="BE401" i="13"/>
  <c r="BE402" i="13"/>
  <c r="BE403" i="13"/>
  <c r="BE404" i="13"/>
  <c r="BE405" i="13"/>
  <c r="BE406" i="13"/>
  <c r="BE407" i="13"/>
  <c r="BE408" i="13"/>
  <c r="BE409" i="13"/>
  <c r="BE410" i="13"/>
  <c r="BE411" i="13"/>
  <c r="BE412" i="13"/>
  <c r="BE413" i="13"/>
  <c r="BE414" i="13"/>
  <c r="BE415" i="13"/>
  <c r="BE416" i="13"/>
  <c r="BE417" i="13"/>
  <c r="BE418" i="13"/>
  <c r="BE419" i="13"/>
  <c r="BE420" i="13"/>
  <c r="BE421" i="13"/>
  <c r="BE422" i="13"/>
  <c r="BE423" i="13"/>
  <c r="BE424" i="13"/>
  <c r="BE425" i="13"/>
  <c r="BE426" i="13"/>
  <c r="BE427" i="13"/>
  <c r="BE428" i="13"/>
  <c r="BE429" i="13"/>
  <c r="BE430" i="13"/>
  <c r="BE431" i="13"/>
  <c r="BE432" i="13"/>
  <c r="BE433" i="13"/>
  <c r="BE434" i="13"/>
  <c r="BE435" i="13"/>
  <c r="BE436" i="13"/>
  <c r="BE437" i="13"/>
  <c r="BE438" i="13"/>
  <c r="BE439" i="13"/>
  <c r="BE440" i="13"/>
  <c r="BE441" i="13"/>
  <c r="BE442" i="13"/>
  <c r="BE443" i="13"/>
  <c r="BE444" i="13"/>
  <c r="BE445" i="13"/>
  <c r="BE446" i="13"/>
  <c r="BE447" i="13"/>
  <c r="BE448" i="13"/>
  <c r="BE449" i="13"/>
  <c r="BE450" i="13"/>
  <c r="BE451" i="13"/>
  <c r="BE452" i="13"/>
  <c r="BE453" i="13"/>
  <c r="BE454" i="13"/>
  <c r="BE455" i="13"/>
  <c r="BE456" i="13"/>
  <c r="BE457" i="13"/>
  <c r="BE458" i="13"/>
  <c r="BE459" i="13"/>
  <c r="BE460" i="13"/>
  <c r="BE461" i="13"/>
  <c r="BE462" i="13"/>
  <c r="BE463" i="13"/>
  <c r="BE464" i="13"/>
  <c r="BE465" i="13"/>
  <c r="BE466" i="13"/>
  <c r="BE467" i="13"/>
  <c r="BE468" i="13"/>
  <c r="BE469" i="13"/>
  <c r="BE470" i="13"/>
  <c r="BE471" i="13"/>
  <c r="BE472" i="13"/>
  <c r="BE473" i="13"/>
  <c r="BE474" i="13"/>
  <c r="BE475" i="13"/>
  <c r="BE476" i="13"/>
  <c r="BE477" i="13"/>
  <c r="BE478" i="13"/>
  <c r="BE479" i="13"/>
  <c r="BE480" i="13"/>
  <c r="BE481" i="13"/>
  <c r="BE482" i="13"/>
  <c r="BE483" i="13"/>
  <c r="BE484" i="13"/>
  <c r="BE485" i="13"/>
  <c r="BE486" i="13"/>
  <c r="BE487" i="13"/>
  <c r="BE488" i="13"/>
  <c r="BE489" i="13"/>
  <c r="BE490" i="13"/>
  <c r="BE491" i="13"/>
  <c r="BE492" i="13"/>
  <c r="BE493" i="13"/>
  <c r="BE494" i="13"/>
  <c r="BE495" i="13"/>
  <c r="BE496" i="13"/>
  <c r="BE497" i="13"/>
  <c r="BE498" i="13"/>
  <c r="BE499" i="13"/>
  <c r="BE500" i="13"/>
  <c r="BE501" i="13"/>
  <c r="BE502" i="13"/>
  <c r="BE503" i="13"/>
  <c r="BE504" i="13"/>
  <c r="BE505" i="13"/>
  <c r="BE506" i="13"/>
  <c r="BE507" i="13"/>
  <c r="BE508" i="13"/>
  <c r="BE509" i="13"/>
  <c r="BE510" i="13"/>
  <c r="BE511" i="13"/>
  <c r="BE512" i="13"/>
  <c r="BE513" i="13"/>
  <c r="BE514" i="13"/>
  <c r="BE515" i="13"/>
  <c r="BE516" i="13"/>
  <c r="BE517" i="13"/>
  <c r="BE518" i="13"/>
  <c r="BE519" i="13"/>
  <c r="BE520" i="13"/>
  <c r="BE521" i="13"/>
  <c r="BE522" i="13"/>
  <c r="BE523" i="13"/>
  <c r="BE524" i="13"/>
  <c r="BE525" i="13"/>
  <c r="BE526" i="13"/>
  <c r="BE527" i="13"/>
  <c r="BE528" i="13"/>
  <c r="BE529" i="13"/>
  <c r="BE530" i="13"/>
  <c r="BE531" i="13"/>
  <c r="BE532" i="13"/>
  <c r="BE533" i="13"/>
  <c r="BE534" i="13"/>
  <c r="BE535" i="13"/>
  <c r="BE536" i="13"/>
  <c r="BE537" i="13"/>
  <c r="BE538" i="13"/>
  <c r="BE539" i="13"/>
  <c r="BE540" i="13"/>
  <c r="BE541" i="13"/>
  <c r="BE542" i="13"/>
  <c r="BE543" i="13"/>
  <c r="BE544" i="13"/>
  <c r="BE545" i="13"/>
  <c r="BE546" i="13"/>
  <c r="BE547" i="13"/>
  <c r="BE548" i="13"/>
  <c r="BE549" i="13"/>
  <c r="BE550" i="13"/>
  <c r="BE551" i="13"/>
  <c r="BE552" i="13"/>
  <c r="BE553" i="13"/>
  <c r="BE554" i="13"/>
  <c r="BE555" i="13"/>
  <c r="BE556" i="13"/>
  <c r="BE557" i="13"/>
  <c r="BE558" i="13"/>
  <c r="BE559" i="13"/>
  <c r="BE560" i="13"/>
  <c r="BE561" i="13"/>
  <c r="BE562" i="13"/>
  <c r="BE563" i="13"/>
  <c r="BE564" i="13"/>
  <c r="BE565" i="13"/>
  <c r="BE566" i="13"/>
  <c r="BE567" i="13"/>
  <c r="BE568" i="13"/>
  <c r="BE569" i="13"/>
  <c r="BE570" i="13"/>
  <c r="BE571" i="13"/>
  <c r="BE572" i="13"/>
  <c r="BE573" i="13"/>
  <c r="BE574" i="13"/>
  <c r="BE575" i="13"/>
  <c r="BE576" i="13"/>
  <c r="BE577" i="13"/>
  <c r="BE578" i="13"/>
  <c r="BE579" i="13"/>
  <c r="BE580" i="13"/>
  <c r="BE581" i="13"/>
  <c r="BE582" i="13"/>
  <c r="BE583" i="13"/>
  <c r="BE584" i="13"/>
  <c r="BE585" i="13"/>
  <c r="BE586" i="13"/>
  <c r="BE587" i="13"/>
  <c r="BE588" i="13"/>
  <c r="BE589" i="13"/>
  <c r="BE590" i="13"/>
  <c r="BE591" i="13"/>
  <c r="BE592" i="13"/>
  <c r="BE593" i="13"/>
  <c r="BE594" i="13"/>
  <c r="BE595" i="13"/>
  <c r="BE596" i="13"/>
  <c r="BE597" i="13"/>
  <c r="BE598" i="13"/>
  <c r="BE599" i="13"/>
  <c r="BE600" i="13"/>
  <c r="BE601" i="13"/>
  <c r="BE602" i="13"/>
  <c r="BE603" i="13"/>
  <c r="BE604" i="13"/>
  <c r="BE605" i="13"/>
  <c r="BE606" i="13"/>
  <c r="BE607" i="13"/>
  <c r="BE608" i="13"/>
  <c r="BE609" i="13"/>
  <c r="BE610" i="13"/>
  <c r="BE611" i="13"/>
  <c r="BE612" i="13"/>
  <c r="BE613" i="13"/>
  <c r="BE614" i="13"/>
  <c r="BE615" i="13"/>
  <c r="BE616" i="13"/>
  <c r="BE617" i="13"/>
  <c r="BE618" i="13"/>
  <c r="BE619" i="13"/>
  <c r="BE620" i="13"/>
  <c r="BE621" i="13"/>
  <c r="BE622" i="13"/>
  <c r="BE623" i="13"/>
  <c r="BE624" i="13"/>
  <c r="BE625" i="13"/>
  <c r="BE626" i="13"/>
  <c r="BE627" i="13"/>
  <c r="BE628" i="13"/>
  <c r="BE629" i="13"/>
  <c r="BE630" i="13"/>
  <c r="BE631" i="13"/>
  <c r="BE632" i="13"/>
  <c r="BE633" i="13"/>
  <c r="BE634" i="13"/>
  <c r="BE635" i="13"/>
  <c r="BE636" i="13"/>
  <c r="BE637" i="13"/>
  <c r="BE638" i="13"/>
  <c r="BE639" i="13"/>
  <c r="BE640" i="13"/>
  <c r="BE641" i="13"/>
  <c r="BE642" i="13"/>
  <c r="BE643" i="13"/>
  <c r="BE644" i="13"/>
  <c r="BE645" i="13"/>
  <c r="BE646" i="13"/>
  <c r="BE647" i="13"/>
  <c r="BE648" i="13"/>
  <c r="BE649" i="13"/>
  <c r="BE650" i="13"/>
  <c r="BE651" i="13"/>
  <c r="BE652" i="13"/>
  <c r="BE653" i="13"/>
  <c r="BE654" i="13"/>
  <c r="BE655" i="13"/>
  <c r="BE656" i="13"/>
  <c r="BE657" i="13"/>
  <c r="BE658" i="13"/>
  <c r="BE659" i="13"/>
  <c r="BE660" i="13"/>
  <c r="BE661" i="13"/>
  <c r="BE662" i="13"/>
  <c r="BE663" i="13"/>
  <c r="BE664" i="13"/>
  <c r="BE665" i="13"/>
  <c r="BE666" i="13"/>
  <c r="BE667" i="13"/>
  <c r="BE668" i="13"/>
  <c r="BE669" i="13"/>
  <c r="BE670" i="13"/>
  <c r="BE671" i="13"/>
  <c r="BE672" i="13"/>
  <c r="BE673" i="13"/>
  <c r="BE674" i="13"/>
  <c r="BE675" i="13"/>
  <c r="BE676" i="13"/>
  <c r="BE677" i="13"/>
  <c r="BE678" i="13"/>
  <c r="BE679" i="13"/>
  <c r="BE680" i="13"/>
  <c r="BE681" i="13"/>
  <c r="BE682" i="13"/>
  <c r="BE683" i="13"/>
  <c r="BE684" i="13"/>
  <c r="BE685" i="13"/>
  <c r="BE686" i="13"/>
  <c r="BE687" i="13"/>
  <c r="BE688" i="13"/>
  <c r="BE689" i="13"/>
  <c r="BE690" i="13"/>
  <c r="BE691" i="13"/>
  <c r="BE692" i="13"/>
  <c r="BE693" i="13"/>
  <c r="BE694" i="13"/>
  <c r="BE695" i="13"/>
  <c r="BE696" i="13"/>
  <c r="BE697" i="13"/>
  <c r="BE698" i="13"/>
  <c r="BE699" i="13"/>
  <c r="BE700" i="13"/>
  <c r="BE701" i="13"/>
  <c r="BE702" i="13"/>
  <c r="BE703" i="13"/>
  <c r="BE704" i="13"/>
  <c r="BE705" i="13"/>
  <c r="BE706" i="13"/>
  <c r="BE707" i="13"/>
  <c r="BE708" i="13"/>
  <c r="BE709" i="13"/>
  <c r="BE710" i="13"/>
  <c r="BE711" i="13"/>
  <c r="BE712" i="13"/>
  <c r="BE713" i="13"/>
  <c r="BE714" i="13"/>
  <c r="BE715" i="13"/>
  <c r="BE716" i="13"/>
  <c r="BE717" i="13"/>
  <c r="BE718" i="13"/>
  <c r="BE719" i="13"/>
  <c r="BE720" i="13"/>
  <c r="BE721" i="13"/>
  <c r="BE722" i="13"/>
  <c r="BE723" i="13"/>
  <c r="BE724" i="13"/>
  <c r="BE725" i="13"/>
  <c r="BE726" i="13"/>
  <c r="BE727" i="13"/>
  <c r="BE728" i="13"/>
  <c r="BE729" i="13"/>
  <c r="BE730" i="13"/>
  <c r="BE731" i="13"/>
  <c r="BE732" i="13"/>
  <c r="BE733" i="13"/>
  <c r="BE734" i="13"/>
  <c r="BE735" i="13"/>
  <c r="BE736" i="13"/>
  <c r="BE737" i="13"/>
  <c r="BE738" i="13"/>
  <c r="BE739" i="13"/>
  <c r="BE740" i="13"/>
  <c r="BE741" i="13"/>
  <c r="BE742" i="13"/>
  <c r="BE743" i="13"/>
  <c r="BE744" i="13"/>
  <c r="BE745" i="13"/>
  <c r="BE746" i="13"/>
  <c r="BE747" i="13"/>
  <c r="BE748" i="13"/>
  <c r="BE749" i="13"/>
  <c r="BE750" i="13"/>
  <c r="BE751" i="13"/>
  <c r="BE752" i="13"/>
  <c r="BE753" i="13"/>
  <c r="BE754" i="13"/>
  <c r="BE755" i="13"/>
  <c r="BE756" i="13"/>
  <c r="BE757" i="13"/>
  <c r="BE758" i="13"/>
  <c r="BE759" i="13"/>
  <c r="BE760" i="13"/>
  <c r="BE761" i="13"/>
  <c r="BE762" i="13"/>
  <c r="BE763" i="13"/>
  <c r="BE764" i="13"/>
  <c r="BE765" i="13"/>
  <c r="BE766" i="13"/>
  <c r="BE767" i="13"/>
  <c r="BE768" i="13"/>
  <c r="BE769" i="13"/>
  <c r="BE770" i="13"/>
  <c r="BE771" i="13"/>
  <c r="BE772" i="13"/>
  <c r="BE773" i="13"/>
  <c r="BE774" i="13"/>
  <c r="BE775" i="13"/>
  <c r="BE776" i="13"/>
  <c r="BE777" i="13"/>
  <c r="BE778" i="13"/>
  <c r="BE779" i="13"/>
  <c r="BE780" i="13"/>
  <c r="BE781" i="13"/>
  <c r="BE782" i="13"/>
  <c r="BE783" i="13"/>
  <c r="BE784" i="13"/>
  <c r="BE785" i="13"/>
  <c r="BE786" i="13"/>
  <c r="BE787" i="13"/>
  <c r="BE788" i="13"/>
  <c r="BE789" i="13"/>
  <c r="BE790" i="13"/>
  <c r="BE791" i="13"/>
  <c r="BE792" i="13"/>
  <c r="BE793" i="13"/>
  <c r="BE794" i="13"/>
  <c r="BE795" i="13"/>
  <c r="BE796" i="13"/>
  <c r="BE797" i="13"/>
  <c r="BE798" i="13"/>
  <c r="BE799" i="13"/>
  <c r="BE800" i="13"/>
  <c r="BE801" i="13"/>
  <c r="BE802" i="13"/>
  <c r="BE803" i="13"/>
  <c r="BE804" i="13"/>
  <c r="BE805" i="13"/>
  <c r="BE806" i="13"/>
  <c r="BE807" i="13"/>
  <c r="BE808" i="13"/>
  <c r="BE809" i="13"/>
  <c r="BE810" i="13"/>
  <c r="BE811" i="13"/>
  <c r="BE812" i="13"/>
  <c r="BE813" i="13"/>
  <c r="BE814" i="13"/>
  <c r="BE815" i="13"/>
  <c r="BE816" i="13"/>
  <c r="BE817" i="13"/>
  <c r="BE818" i="13"/>
  <c r="BE819" i="13"/>
  <c r="BE820" i="13"/>
  <c r="BE821" i="13"/>
  <c r="BE822" i="13"/>
  <c r="BE823" i="13"/>
  <c r="BE824" i="13"/>
  <c r="BE825" i="13"/>
  <c r="BE826" i="13"/>
  <c r="BE827" i="13"/>
  <c r="BE828" i="13"/>
  <c r="BE829" i="13"/>
  <c r="BE830" i="13"/>
  <c r="BE831" i="13"/>
  <c r="BE832" i="13"/>
  <c r="BE833" i="13"/>
  <c r="BE834" i="13"/>
  <c r="BE835" i="13"/>
  <c r="BE836" i="13"/>
  <c r="BE837" i="13"/>
  <c r="BE838" i="13"/>
  <c r="BE839" i="13"/>
  <c r="BE840" i="13"/>
  <c r="BE841" i="13"/>
  <c r="BE842" i="13"/>
  <c r="BE843" i="13"/>
  <c r="BE844" i="13"/>
  <c r="BE845" i="13"/>
  <c r="BE846" i="13"/>
  <c r="BE847" i="13"/>
  <c r="BE848" i="13"/>
  <c r="BE849" i="13"/>
  <c r="BE850" i="13"/>
  <c r="BE851" i="13"/>
  <c r="BE852" i="13"/>
  <c r="BE853" i="13"/>
  <c r="BE854" i="13"/>
  <c r="BE855" i="13"/>
  <c r="BE856" i="13"/>
  <c r="BE857" i="13"/>
  <c r="BE858" i="13"/>
  <c r="BE859" i="13"/>
  <c r="BE860" i="13"/>
  <c r="BE861" i="13"/>
  <c r="BE862" i="13"/>
  <c r="BE863" i="13"/>
  <c r="BE864" i="13"/>
  <c r="BE865" i="13"/>
  <c r="BE866" i="13"/>
  <c r="BE867" i="13"/>
  <c r="BE868" i="13"/>
  <c r="BE869" i="13"/>
  <c r="BE870" i="13"/>
  <c r="BE871" i="13"/>
  <c r="BE872" i="13"/>
  <c r="BE873" i="13"/>
  <c r="BE874" i="13"/>
  <c r="BE875" i="13"/>
  <c r="BE876" i="13"/>
  <c r="BE877" i="13"/>
  <c r="BE878" i="13"/>
  <c r="BE879" i="13"/>
  <c r="BE880" i="13"/>
  <c r="BE881" i="13"/>
  <c r="BE882" i="13"/>
  <c r="BE883" i="13"/>
  <c r="BE884" i="13"/>
  <c r="BE885" i="13"/>
  <c r="BE886" i="13"/>
  <c r="BE887" i="13"/>
  <c r="BE888" i="13"/>
  <c r="BE889" i="13"/>
  <c r="BE890" i="13"/>
  <c r="BE891" i="13"/>
  <c r="BE892" i="13"/>
  <c r="BE893" i="13"/>
  <c r="BE894" i="13"/>
  <c r="BE895" i="13"/>
  <c r="BE896" i="13"/>
  <c r="BE897" i="13"/>
  <c r="BE898" i="13"/>
  <c r="BE899" i="13"/>
  <c r="BE900" i="13"/>
  <c r="BE901" i="13"/>
  <c r="BE902" i="13"/>
  <c r="BE903" i="13"/>
  <c r="BE904" i="13"/>
  <c r="BE905" i="13"/>
  <c r="BE906" i="13"/>
  <c r="BE907" i="13"/>
  <c r="BE908" i="13"/>
  <c r="BE909" i="13"/>
  <c r="BE910" i="13"/>
  <c r="BE911" i="13"/>
  <c r="BE912" i="13"/>
  <c r="BE913" i="13"/>
  <c r="BE914" i="13"/>
  <c r="BE915" i="13"/>
  <c r="BE916" i="13"/>
  <c r="BE917" i="13"/>
  <c r="BE918" i="13"/>
  <c r="BE919" i="13"/>
  <c r="BE920" i="13"/>
  <c r="BE921" i="13"/>
  <c r="BE922" i="13"/>
  <c r="BE923" i="13"/>
  <c r="BE924" i="13"/>
  <c r="BE925" i="13"/>
  <c r="BE926" i="13"/>
  <c r="BE927" i="13"/>
  <c r="BE928" i="13"/>
  <c r="BE929" i="13"/>
  <c r="BE930" i="13"/>
  <c r="BE931" i="13"/>
  <c r="BE932" i="13"/>
  <c r="BE933" i="13"/>
  <c r="BE934" i="13"/>
  <c r="BE935" i="13"/>
  <c r="BE936" i="13"/>
  <c r="BE937" i="13"/>
  <c r="BE938" i="13"/>
  <c r="BE939" i="13"/>
  <c r="BE940" i="13"/>
  <c r="BE941" i="13"/>
  <c r="BE942" i="13"/>
  <c r="BE943" i="13"/>
  <c r="BE944" i="13"/>
  <c r="BE945" i="13"/>
  <c r="BE946" i="13"/>
  <c r="BE947" i="13"/>
  <c r="BE948" i="13"/>
  <c r="BE949" i="13"/>
  <c r="BE950" i="13"/>
  <c r="BE951" i="13"/>
  <c r="BE952" i="13"/>
  <c r="BE953" i="13"/>
  <c r="BE954" i="13"/>
  <c r="BE955" i="13"/>
  <c r="BE956" i="13"/>
  <c r="BE957" i="13"/>
  <c r="BE958" i="13"/>
  <c r="BE959" i="13"/>
  <c r="BE960" i="13"/>
  <c r="BE961" i="13"/>
  <c r="BE962" i="13"/>
  <c r="BE963" i="13"/>
  <c r="BE964" i="13"/>
  <c r="BE965" i="13"/>
  <c r="BE966" i="13"/>
  <c r="BE967" i="13"/>
  <c r="BE968" i="13"/>
  <c r="BE969" i="13"/>
  <c r="BE970" i="13"/>
  <c r="BE971" i="13"/>
  <c r="BE972" i="13"/>
  <c r="BE973" i="13"/>
  <c r="BE974" i="13"/>
  <c r="BE975" i="13"/>
  <c r="BE976" i="13"/>
  <c r="BE977" i="13"/>
  <c r="BE978" i="13"/>
  <c r="BE979" i="13"/>
  <c r="BE980" i="13"/>
  <c r="BE981" i="13"/>
  <c r="BE982" i="13"/>
  <c r="BE983" i="13"/>
  <c r="BE984" i="13"/>
  <c r="BE985" i="13"/>
  <c r="BE986" i="13"/>
  <c r="BE987" i="13"/>
  <c r="BE988" i="13"/>
  <c r="BE989" i="13"/>
  <c r="BE990" i="13"/>
  <c r="BE991" i="13"/>
  <c r="BE992" i="13"/>
  <c r="BE993" i="13"/>
  <c r="BE994" i="13"/>
  <c r="BE995" i="13"/>
  <c r="BE996" i="13"/>
  <c r="BE997" i="13"/>
  <c r="BE998" i="13"/>
  <c r="BE999" i="13"/>
  <c r="BE1000" i="13"/>
  <c r="BE1001" i="13"/>
  <c r="BE1002" i="13"/>
  <c r="BE1003" i="13"/>
  <c r="BE1004" i="13"/>
  <c r="BE1005" i="13"/>
  <c r="BE1006" i="13"/>
  <c r="BE1007" i="13"/>
  <c r="BE1008" i="13"/>
  <c r="BE1009" i="13"/>
  <c r="BE1010" i="13"/>
  <c r="BE1011" i="13"/>
  <c r="BE1012" i="13"/>
  <c r="BE1013" i="13"/>
  <c r="BE1014" i="13"/>
  <c r="BE1015" i="13"/>
  <c r="BE1016" i="13"/>
  <c r="BE1017" i="13"/>
  <c r="BE1018" i="13"/>
  <c r="BE1019" i="13"/>
  <c r="BE1020" i="13"/>
  <c r="BE1021" i="13"/>
  <c r="BE1022" i="13"/>
  <c r="BE1023" i="13"/>
  <c r="BE1024" i="13"/>
  <c r="BE1025" i="13"/>
  <c r="BE1026" i="13"/>
  <c r="BE1027" i="13"/>
  <c r="BE1028" i="13"/>
  <c r="BE1029" i="13"/>
  <c r="BE1030" i="13"/>
  <c r="BE1031" i="13"/>
  <c r="BE1032" i="13"/>
  <c r="BE1033" i="13"/>
  <c r="BE1034" i="13"/>
  <c r="BE1035" i="13"/>
  <c r="BE1036" i="13"/>
  <c r="BE1037" i="13"/>
  <c r="BE1038" i="13"/>
  <c r="BE1039" i="13"/>
  <c r="BE1040" i="13"/>
  <c r="BE1041" i="13"/>
  <c r="BE1042" i="13"/>
  <c r="BE1043" i="13"/>
  <c r="BE1044" i="13"/>
  <c r="BE1045" i="13"/>
  <c r="BE1046" i="13"/>
  <c r="BE1047" i="13"/>
  <c r="BE1048" i="13"/>
  <c r="BE1049" i="13"/>
  <c r="BE1050" i="13"/>
  <c r="BE1051" i="13"/>
  <c r="BE1052" i="13"/>
  <c r="BE1053" i="13"/>
  <c r="BE1054" i="13"/>
  <c r="BE1055" i="13"/>
  <c r="BE1056" i="13"/>
  <c r="BE1057" i="13"/>
  <c r="BE1058" i="13"/>
  <c r="BE1059" i="13"/>
  <c r="BE1060" i="13"/>
  <c r="BE1061" i="13"/>
  <c r="BE1062" i="13"/>
  <c r="BE1063" i="13"/>
  <c r="BE1064" i="13"/>
  <c r="BE1065" i="13"/>
  <c r="BE1066" i="13"/>
  <c r="BE1067" i="13"/>
  <c r="BE1068" i="13"/>
  <c r="BE1069" i="13"/>
  <c r="BE1070" i="13"/>
  <c r="BE1071" i="13"/>
  <c r="BE1072" i="13"/>
  <c r="BE1073" i="13"/>
  <c r="BE1074" i="13"/>
  <c r="BE1075" i="13"/>
  <c r="BE1076" i="13"/>
  <c r="BE1077" i="13"/>
  <c r="BE1078" i="13"/>
  <c r="BE1079" i="13"/>
  <c r="BE1080" i="13"/>
  <c r="BE1081" i="13"/>
  <c r="BE1082" i="13"/>
  <c r="BE1083" i="13"/>
  <c r="BE1084" i="13"/>
  <c r="BE1085" i="13"/>
  <c r="BE1086" i="13"/>
  <c r="BE1087" i="13"/>
  <c r="BE1088" i="13"/>
  <c r="BE1089" i="13"/>
  <c r="BE1090" i="13"/>
  <c r="BE1091" i="13"/>
  <c r="BE1092" i="13"/>
  <c r="BE1093" i="13"/>
  <c r="BE1094" i="13"/>
  <c r="BE1095" i="13"/>
  <c r="BE1096" i="13"/>
  <c r="BE1097" i="13"/>
  <c r="BE1098" i="13"/>
  <c r="BE1099" i="13"/>
  <c r="BE1100" i="13"/>
  <c r="BE1101" i="13"/>
  <c r="BE1102" i="13"/>
  <c r="BE1103" i="13"/>
  <c r="BE1104" i="13"/>
  <c r="BE1105" i="13"/>
  <c r="BE1106" i="13"/>
  <c r="BE1107" i="13"/>
  <c r="BE1108" i="13"/>
  <c r="BE1109" i="13"/>
  <c r="BE1110" i="13"/>
  <c r="BE1111" i="13"/>
  <c r="BE1112" i="13"/>
  <c r="BE1113" i="13"/>
  <c r="BE1114" i="13"/>
  <c r="BE1115" i="13"/>
  <c r="BE1116" i="13"/>
  <c r="BE1117" i="13"/>
  <c r="BE1118" i="13"/>
  <c r="BE1119" i="13"/>
  <c r="BE1120" i="13"/>
  <c r="BE1121" i="13"/>
  <c r="BE1122" i="13"/>
  <c r="BE1123" i="13"/>
  <c r="BE1124" i="13"/>
  <c r="BE1125" i="13"/>
  <c r="BE1126" i="13"/>
  <c r="BE1127" i="13"/>
  <c r="BE1128" i="13"/>
  <c r="BE1129" i="13"/>
  <c r="BE1130" i="13"/>
  <c r="BE1131" i="13"/>
  <c r="BE1132" i="13"/>
  <c r="BE1133" i="13"/>
  <c r="BE1134" i="13"/>
  <c r="BE1135" i="13"/>
  <c r="BE1136" i="13"/>
  <c r="BE1137" i="13"/>
  <c r="BE1138" i="13"/>
  <c r="BE1139" i="13"/>
  <c r="BE1140" i="13"/>
  <c r="BE1141" i="13"/>
  <c r="BE1142" i="13"/>
  <c r="BE1143" i="13"/>
  <c r="BE1144" i="13"/>
  <c r="BE1145" i="13"/>
  <c r="BE1146" i="13"/>
  <c r="BE1147" i="13"/>
  <c r="BE1148" i="13"/>
  <c r="BE1149" i="13"/>
  <c r="BE1150" i="13"/>
  <c r="BE1151" i="13"/>
  <c r="BE1152" i="13"/>
  <c r="BE1153" i="13"/>
  <c r="BE1154" i="13"/>
  <c r="BE1155" i="13"/>
  <c r="BE1156" i="13"/>
  <c r="BE1157" i="13"/>
  <c r="BE1158" i="13"/>
  <c r="BE1159" i="13"/>
  <c r="BE1160" i="13"/>
  <c r="BE1161" i="13"/>
  <c r="BE1162" i="13"/>
  <c r="BE1163" i="13"/>
  <c r="BE1164" i="13"/>
  <c r="BE1165" i="13"/>
  <c r="BE1166" i="13"/>
  <c r="BE1167" i="13"/>
  <c r="BE1168" i="13"/>
  <c r="BE1169" i="13"/>
  <c r="BE1170" i="13"/>
  <c r="BE1171" i="13"/>
  <c r="BE1172" i="13"/>
  <c r="BE1173" i="13"/>
  <c r="BE1174" i="13"/>
  <c r="BE1175" i="13"/>
  <c r="BE1176" i="13"/>
  <c r="BE1177" i="13"/>
  <c r="BE1178" i="13"/>
  <c r="BE1179" i="13"/>
  <c r="BE1180" i="13"/>
  <c r="BE1181" i="13"/>
  <c r="BE1182" i="13"/>
  <c r="BE1183" i="13"/>
  <c r="BE1184" i="13"/>
  <c r="BE1185" i="13"/>
  <c r="BE1186" i="13"/>
  <c r="BE1187" i="13"/>
  <c r="BE1188" i="13"/>
  <c r="BE1189" i="13"/>
  <c r="BE1190" i="13"/>
  <c r="BE1191" i="13"/>
  <c r="BE1192" i="13"/>
  <c r="BE1193" i="13"/>
  <c r="BE1194" i="13"/>
  <c r="BE1195" i="13"/>
  <c r="BE1196" i="13"/>
  <c r="BE1197" i="13"/>
  <c r="BE1198" i="13"/>
  <c r="BE1199" i="13"/>
  <c r="BE1200" i="13"/>
  <c r="BE1201" i="13"/>
  <c r="BE1202" i="13"/>
  <c r="BE1203" i="13"/>
  <c r="BE1204" i="13"/>
  <c r="BE1205" i="13"/>
  <c r="BE1206" i="13"/>
  <c r="BE1207" i="13"/>
  <c r="BE1208" i="13"/>
  <c r="BE1209" i="13"/>
  <c r="BE1210" i="13"/>
  <c r="BE1211" i="13"/>
  <c r="BE1212" i="13"/>
  <c r="BE1213" i="13"/>
  <c r="BE1214" i="13"/>
  <c r="BE1215" i="13"/>
  <c r="BE1216" i="13"/>
  <c r="BE1217" i="13"/>
  <c r="BE1218" i="13"/>
  <c r="BE1219" i="13"/>
  <c r="BE1220" i="13"/>
  <c r="BE1221" i="13"/>
  <c r="BE1222" i="13"/>
  <c r="BE1223" i="13"/>
  <c r="BE1224" i="13"/>
  <c r="BE1225" i="13"/>
  <c r="BE1226" i="13"/>
  <c r="BE1227" i="13"/>
  <c r="BE1228" i="13"/>
  <c r="BE1229" i="13"/>
  <c r="BE1230" i="13"/>
  <c r="BE1231" i="13"/>
  <c r="BE1232" i="13"/>
  <c r="BE1233" i="13"/>
  <c r="BE1234" i="13"/>
  <c r="BE1235" i="13"/>
  <c r="BE1236" i="13"/>
  <c r="BE1237" i="13"/>
  <c r="BE1238" i="13"/>
  <c r="BE1239" i="13"/>
  <c r="BE1240" i="13"/>
  <c r="BE1241" i="13"/>
  <c r="BE1242" i="13"/>
  <c r="BE1243" i="13"/>
  <c r="BE1244" i="13"/>
  <c r="BE1245" i="13"/>
  <c r="BE1246" i="13"/>
  <c r="BE1247" i="13"/>
  <c r="BE1248" i="13"/>
  <c r="BE1249" i="13"/>
  <c r="BE1250" i="13"/>
  <c r="BE1251" i="13"/>
  <c r="BE1252" i="13"/>
  <c r="BE1253" i="13"/>
  <c r="BE1254" i="13"/>
  <c r="BE1255" i="13"/>
  <c r="BE1256" i="13"/>
  <c r="BE1257" i="13"/>
  <c r="BE1258" i="13"/>
  <c r="BE1259" i="13"/>
  <c r="BE1260" i="13"/>
  <c r="BE1261" i="13"/>
  <c r="BE1262" i="13"/>
  <c r="BE1263" i="13"/>
  <c r="BE1264" i="13"/>
  <c r="BE1265" i="13"/>
  <c r="BE1266" i="13"/>
  <c r="BE1267" i="13"/>
  <c r="BE1268" i="13"/>
  <c r="BE1269" i="13"/>
  <c r="BE1270" i="13"/>
  <c r="BE1271" i="13"/>
  <c r="BE1272" i="13"/>
  <c r="BE1273" i="13"/>
  <c r="BE1274" i="13"/>
  <c r="BE1275" i="13"/>
  <c r="BE1276" i="13"/>
  <c r="BE1277" i="13"/>
  <c r="BE1278" i="13"/>
  <c r="BE1279" i="13"/>
  <c r="BE1280" i="13"/>
  <c r="BE1281" i="13"/>
  <c r="BE1282" i="13"/>
  <c r="BE1283" i="13"/>
  <c r="BE1284" i="13"/>
  <c r="BE1285" i="13"/>
  <c r="BE1286" i="13"/>
  <c r="BE1287" i="13"/>
  <c r="BE1288" i="13"/>
  <c r="BE1289" i="13"/>
  <c r="BE1290" i="13"/>
  <c r="BE1291" i="13"/>
  <c r="BE1292" i="13"/>
  <c r="BE1293" i="13"/>
  <c r="BE1294" i="13"/>
  <c r="BE1295" i="13"/>
  <c r="BE1296" i="13"/>
  <c r="BE1297" i="13"/>
  <c r="BE1298" i="13"/>
  <c r="BE1299" i="13"/>
  <c r="BE1300" i="13"/>
  <c r="BE1301" i="13"/>
  <c r="BE1302" i="13"/>
  <c r="BE1303" i="13"/>
  <c r="BE1304" i="13"/>
  <c r="BE1305" i="13"/>
  <c r="BE1306" i="13"/>
  <c r="BE1307" i="13"/>
  <c r="BE1308" i="13"/>
  <c r="BE1309" i="13"/>
  <c r="BE1310" i="13"/>
  <c r="BE1311" i="13"/>
  <c r="BE1312" i="13"/>
  <c r="BE1313" i="13"/>
  <c r="BE1314" i="13"/>
  <c r="BE1315" i="13"/>
  <c r="BE1316" i="13"/>
  <c r="BE1317" i="13"/>
  <c r="BE1318" i="13"/>
  <c r="BE1319" i="13"/>
  <c r="BE1320" i="13"/>
  <c r="BE1321" i="13"/>
  <c r="BE1322" i="13"/>
  <c r="BE1323" i="13"/>
  <c r="BE1324" i="13"/>
  <c r="BE1325" i="13"/>
  <c r="BE1326" i="13"/>
  <c r="BE1327" i="13"/>
  <c r="BE1328" i="13"/>
  <c r="BE1329" i="13"/>
  <c r="BE1330" i="13"/>
  <c r="BE1331" i="13"/>
  <c r="BE1332" i="13"/>
  <c r="BE1333" i="13"/>
  <c r="BE1334" i="13"/>
  <c r="BE1335" i="13"/>
  <c r="BE1336" i="13"/>
  <c r="BE1337" i="13"/>
  <c r="BE1338" i="13"/>
  <c r="BE1339" i="13"/>
  <c r="BE1340" i="13"/>
  <c r="BE1341" i="13"/>
  <c r="BE1342" i="13"/>
  <c r="BE1343" i="13"/>
  <c r="BE1344" i="13"/>
  <c r="BE1345" i="13"/>
  <c r="BE1346" i="13"/>
  <c r="BE1347" i="13"/>
  <c r="BE1348" i="13"/>
  <c r="BE1349" i="13"/>
  <c r="BE1350" i="13"/>
  <c r="BE1351" i="13"/>
  <c r="BE1352" i="13"/>
  <c r="BE1353" i="13"/>
  <c r="BE1354" i="13"/>
  <c r="BE1355" i="13"/>
  <c r="BE1356" i="13"/>
  <c r="BE1357" i="13"/>
  <c r="BE1358" i="13"/>
  <c r="BE1359" i="13"/>
  <c r="BE1360" i="13"/>
  <c r="BE1361" i="13"/>
  <c r="BE1362" i="13"/>
  <c r="BE1363" i="13"/>
  <c r="BE1364" i="13"/>
  <c r="BE1365" i="13"/>
  <c r="BE1366" i="13"/>
  <c r="BE1367" i="13"/>
  <c r="BE1368" i="13"/>
  <c r="BE1369" i="13"/>
  <c r="BE1370" i="13"/>
  <c r="BE1371" i="13"/>
  <c r="BE1372" i="13"/>
  <c r="BE1373" i="13"/>
  <c r="BE1374" i="13"/>
  <c r="BE1375" i="13"/>
  <c r="BE1376" i="13"/>
  <c r="BE1377" i="13"/>
  <c r="BE1378" i="13"/>
  <c r="BE1379" i="13"/>
  <c r="BE1380" i="13"/>
  <c r="BE1381" i="13"/>
  <c r="BE1382" i="13"/>
  <c r="BE1383" i="13"/>
  <c r="BE1384" i="13"/>
  <c r="BE1385" i="13"/>
  <c r="BE1386" i="13"/>
  <c r="BE1387" i="13"/>
  <c r="BE1388" i="13"/>
  <c r="BE1389" i="13"/>
  <c r="BE1390" i="13"/>
  <c r="BE1391" i="13"/>
  <c r="BE1392" i="13"/>
  <c r="BE1393" i="13"/>
  <c r="BE1394" i="13"/>
  <c r="BE1395" i="13"/>
  <c r="BE1396" i="13"/>
  <c r="BE1397" i="13"/>
  <c r="BE1398" i="13"/>
  <c r="BE1399" i="13"/>
  <c r="BE1400" i="13"/>
  <c r="BE1401" i="13"/>
  <c r="BE1" i="13"/>
  <c r="BD1" i="13"/>
  <c r="BC2" i="13"/>
  <c r="BC3" i="13"/>
  <c r="BC4" i="13"/>
  <c r="BC5" i="13"/>
  <c r="BC6" i="13"/>
  <c r="BC7" i="13"/>
  <c r="BC8" i="13"/>
  <c r="BC9" i="13"/>
  <c r="BC10" i="13"/>
  <c r="BC11" i="13"/>
  <c r="BC12" i="13"/>
  <c r="BC13" i="13"/>
  <c r="BC14" i="13"/>
  <c r="BC15" i="13"/>
  <c r="BC16" i="13"/>
  <c r="BC17" i="13"/>
  <c r="BC18" i="13"/>
  <c r="BC19" i="13"/>
  <c r="BC20" i="13"/>
  <c r="BC21" i="13"/>
  <c r="BC22" i="13"/>
  <c r="BC23" i="13"/>
  <c r="BC24" i="13"/>
  <c r="BC25" i="13"/>
  <c r="BC26" i="13"/>
  <c r="BC27" i="13"/>
  <c r="BC28" i="13"/>
  <c r="BC29" i="13"/>
  <c r="BC30" i="13"/>
  <c r="BC31" i="13"/>
  <c r="BC32" i="13"/>
  <c r="BC33" i="13"/>
  <c r="BC34" i="13"/>
  <c r="BC35" i="13"/>
  <c r="BC36" i="13"/>
  <c r="BC37" i="13"/>
  <c r="BC38" i="13"/>
  <c r="BC39" i="13"/>
  <c r="BC40" i="13"/>
  <c r="BC41" i="13"/>
  <c r="BC42" i="13"/>
  <c r="BC43" i="13"/>
  <c r="BC44" i="13"/>
  <c r="BC45" i="13"/>
  <c r="BC46" i="13"/>
  <c r="BC47" i="13"/>
  <c r="BC48" i="13"/>
  <c r="BC49" i="13"/>
  <c r="BC50" i="13"/>
  <c r="BC51" i="13"/>
  <c r="BC52" i="13"/>
  <c r="BC53" i="13"/>
  <c r="BC54" i="13"/>
  <c r="BC55" i="13"/>
  <c r="BC56" i="13"/>
  <c r="BC57" i="13"/>
  <c r="BC58" i="13"/>
  <c r="BC59" i="13"/>
  <c r="BC60" i="13"/>
  <c r="BC61" i="13"/>
  <c r="BC62" i="13"/>
  <c r="BC63" i="13"/>
  <c r="BC64" i="13"/>
  <c r="BC65" i="13"/>
  <c r="BC66" i="13"/>
  <c r="BC67" i="13"/>
  <c r="BC68" i="13"/>
  <c r="BC69" i="13"/>
  <c r="BC70" i="13"/>
  <c r="BC71" i="13"/>
  <c r="BC72" i="13"/>
  <c r="BC73" i="13"/>
  <c r="BC74" i="13"/>
  <c r="BC75" i="13"/>
  <c r="BC76" i="13"/>
  <c r="BC77" i="13"/>
  <c r="BC78" i="13"/>
  <c r="BC79" i="13"/>
  <c r="BC80" i="13"/>
  <c r="BC81" i="13"/>
  <c r="BC82" i="13"/>
  <c r="BC83" i="13"/>
  <c r="BC84" i="13"/>
  <c r="BC85" i="13"/>
  <c r="BC86" i="13"/>
  <c r="BC87" i="13"/>
  <c r="BC88" i="13"/>
  <c r="BC89" i="13"/>
  <c r="BC90" i="13"/>
  <c r="BC91" i="13"/>
  <c r="BC92" i="13"/>
  <c r="BC93" i="13"/>
  <c r="BC94" i="13"/>
  <c r="BC95" i="13"/>
  <c r="BC96" i="13"/>
  <c r="BC97" i="13"/>
  <c r="BC98" i="13"/>
  <c r="BC99" i="13"/>
  <c r="BC100" i="13"/>
  <c r="BC101" i="13"/>
  <c r="BC102" i="13"/>
  <c r="BC103" i="13"/>
  <c r="BC104" i="13"/>
  <c r="BC105" i="13"/>
  <c r="BC106" i="13"/>
  <c r="BC107" i="13"/>
  <c r="BC108" i="13"/>
  <c r="BC109" i="13"/>
  <c r="BC110" i="13"/>
  <c r="BC111" i="13"/>
  <c r="BC112" i="13"/>
  <c r="BC113" i="13"/>
  <c r="BC114" i="13"/>
  <c r="BC115" i="13"/>
  <c r="BC116" i="13"/>
  <c r="BC117" i="13"/>
  <c r="BC118" i="13"/>
  <c r="BC119" i="13"/>
  <c r="BC120" i="13"/>
  <c r="BC121" i="13"/>
  <c r="BC122" i="13"/>
  <c r="BC123" i="13"/>
  <c r="BC124" i="13"/>
  <c r="BC125" i="13"/>
  <c r="BC126" i="13"/>
  <c r="BC127" i="13"/>
  <c r="BC128" i="13"/>
  <c r="BC129" i="13"/>
  <c r="BC130" i="13"/>
  <c r="BC131" i="13"/>
  <c r="BC132" i="13"/>
  <c r="BC133" i="13"/>
  <c r="BC134" i="13"/>
  <c r="BC135" i="13"/>
  <c r="BC136" i="13"/>
  <c r="BC137" i="13"/>
  <c r="BC138" i="13"/>
  <c r="BC139" i="13"/>
  <c r="BC140" i="13"/>
  <c r="BC141" i="13"/>
  <c r="BC142" i="13"/>
  <c r="BC143" i="13"/>
  <c r="BC144" i="13"/>
  <c r="BC145" i="13"/>
  <c r="BC146" i="13"/>
  <c r="BC147" i="13"/>
  <c r="BC148" i="13"/>
  <c r="BC149" i="13"/>
  <c r="BC150" i="13"/>
  <c r="BC151" i="13"/>
  <c r="BC152" i="13"/>
  <c r="BC153" i="13"/>
  <c r="BC154" i="13"/>
  <c r="BC155" i="13"/>
  <c r="BC156" i="13"/>
  <c r="BC157" i="13"/>
  <c r="BC158" i="13"/>
  <c r="BC159" i="13"/>
  <c r="BC160" i="13"/>
  <c r="BC161" i="13"/>
  <c r="BC162" i="13"/>
  <c r="BC163" i="13"/>
  <c r="BC164" i="13"/>
  <c r="BC165" i="13"/>
  <c r="BC166" i="13"/>
  <c r="BC167" i="13"/>
  <c r="BC168" i="13"/>
  <c r="BC169" i="13"/>
  <c r="BC170" i="13"/>
  <c r="BC171" i="13"/>
  <c r="BC172" i="13"/>
  <c r="BC173" i="13"/>
  <c r="BC174" i="13"/>
  <c r="BC175" i="13"/>
  <c r="BC176" i="13"/>
  <c r="BC177" i="13"/>
  <c r="BC178" i="13"/>
  <c r="BC179" i="13"/>
  <c r="BC180" i="13"/>
  <c r="BC181" i="13"/>
  <c r="BC182" i="13"/>
  <c r="BC183" i="13"/>
  <c r="BC184" i="13"/>
  <c r="BC185" i="13"/>
  <c r="BC186" i="13"/>
  <c r="BC187" i="13"/>
  <c r="BC188" i="13"/>
  <c r="BC189" i="13"/>
  <c r="BC190" i="13"/>
  <c r="BC191" i="13"/>
  <c r="BC192" i="13"/>
  <c r="BC193" i="13"/>
  <c r="BC194" i="13"/>
  <c r="BC195" i="13"/>
  <c r="BC196" i="13"/>
  <c r="BC197" i="13"/>
  <c r="BC198" i="13"/>
  <c r="BC199" i="13"/>
  <c r="BC200" i="13"/>
  <c r="BC201" i="13"/>
  <c r="BC202" i="13"/>
  <c r="BC203" i="13"/>
  <c r="BC204" i="13"/>
  <c r="BC205" i="13"/>
  <c r="BC206" i="13"/>
  <c r="BC207" i="13"/>
  <c r="BC208" i="13"/>
  <c r="BC209" i="13"/>
  <c r="BC210" i="13"/>
  <c r="BC211" i="13"/>
  <c r="BC212" i="13"/>
  <c r="BC213" i="13"/>
  <c r="BC214" i="13"/>
  <c r="BC215" i="13"/>
  <c r="BC216" i="13"/>
  <c r="BC217" i="13"/>
  <c r="BC218" i="13"/>
  <c r="BC219" i="13"/>
  <c r="BC220" i="13"/>
  <c r="BC221" i="13"/>
  <c r="BC222" i="13"/>
  <c r="BC223" i="13"/>
  <c r="BC224" i="13"/>
  <c r="BC225" i="13"/>
  <c r="BC226" i="13"/>
  <c r="BC227" i="13"/>
  <c r="BC228" i="13"/>
  <c r="BC229" i="13"/>
  <c r="BC230" i="13"/>
  <c r="BC231" i="13"/>
  <c r="BC232" i="13"/>
  <c r="BC233" i="13"/>
  <c r="BC234" i="13"/>
  <c r="BC235" i="13"/>
  <c r="BC236" i="13"/>
  <c r="BC237" i="13"/>
  <c r="BC238" i="13"/>
  <c r="BC239" i="13"/>
  <c r="BC240" i="13"/>
  <c r="BC241" i="13"/>
  <c r="BC242" i="13"/>
  <c r="BC243" i="13"/>
  <c r="BC244" i="13"/>
  <c r="BC245" i="13"/>
  <c r="BC246" i="13"/>
  <c r="BC247" i="13"/>
  <c r="BC248" i="13"/>
  <c r="BC249" i="13"/>
  <c r="BC250" i="13"/>
  <c r="BC251" i="13"/>
  <c r="BC252" i="13"/>
  <c r="BC253" i="13"/>
  <c r="BC254" i="13"/>
  <c r="BC255" i="13"/>
  <c r="BC256" i="13"/>
  <c r="BC257" i="13"/>
  <c r="BC258" i="13"/>
  <c r="BC259" i="13"/>
  <c r="BC260" i="13"/>
  <c r="BC261" i="13"/>
  <c r="BC262" i="13"/>
  <c r="BC263" i="13"/>
  <c r="BC264" i="13"/>
  <c r="BC265" i="13"/>
  <c r="BC266" i="13"/>
  <c r="BC267" i="13"/>
  <c r="BC268" i="13"/>
  <c r="BC269" i="13"/>
  <c r="BC270" i="13"/>
  <c r="BC271" i="13"/>
  <c r="BC272" i="13"/>
  <c r="BC273" i="13"/>
  <c r="BC274" i="13"/>
  <c r="BC275" i="13"/>
  <c r="BC276" i="13"/>
  <c r="BC277" i="13"/>
  <c r="BC278" i="13"/>
  <c r="BC279" i="13"/>
  <c r="BC280" i="13"/>
  <c r="BC281" i="13"/>
  <c r="BC282" i="13"/>
  <c r="BC283" i="13"/>
  <c r="BC284" i="13"/>
  <c r="BC285" i="13"/>
  <c r="BC286" i="13"/>
  <c r="BC287" i="13"/>
  <c r="BC288" i="13"/>
  <c r="BC289" i="13"/>
  <c r="BC290" i="13"/>
  <c r="BC291" i="13"/>
  <c r="BC292" i="13"/>
  <c r="BC293" i="13"/>
  <c r="BC294" i="13"/>
  <c r="BC295" i="13"/>
  <c r="BC296" i="13"/>
  <c r="BC297" i="13"/>
  <c r="BC298" i="13"/>
  <c r="BC299" i="13"/>
  <c r="BC300" i="13"/>
  <c r="BC301" i="13"/>
  <c r="BC302" i="13"/>
  <c r="BC303" i="13"/>
  <c r="BC304" i="13"/>
  <c r="BC305" i="13"/>
  <c r="BC306" i="13"/>
  <c r="BC307" i="13"/>
  <c r="BC308" i="13"/>
  <c r="BC309" i="13"/>
  <c r="BC310" i="13"/>
  <c r="BC311" i="13"/>
  <c r="BC312" i="13"/>
  <c r="BC313" i="13"/>
  <c r="BC314" i="13"/>
  <c r="BC315" i="13"/>
  <c r="BC316" i="13"/>
  <c r="BC317" i="13"/>
  <c r="BC318" i="13"/>
  <c r="BC319" i="13"/>
  <c r="BC320" i="13"/>
  <c r="BC321" i="13"/>
  <c r="BC322" i="13"/>
  <c r="BC323" i="13"/>
  <c r="BC324" i="13"/>
  <c r="BC325" i="13"/>
  <c r="BC326" i="13"/>
  <c r="BC327" i="13"/>
  <c r="BC328" i="13"/>
  <c r="BC329" i="13"/>
  <c r="BC330" i="13"/>
  <c r="BC331" i="13"/>
  <c r="BC332" i="13"/>
  <c r="BC333" i="13"/>
  <c r="BC334" i="13"/>
  <c r="BC335" i="13"/>
  <c r="BC336" i="13"/>
  <c r="BC337" i="13"/>
  <c r="BC338" i="13"/>
  <c r="BC339" i="13"/>
  <c r="BC340" i="13"/>
  <c r="BC341" i="13"/>
  <c r="BC342" i="13"/>
  <c r="BC343" i="13"/>
  <c r="BC344" i="13"/>
  <c r="BC345" i="13"/>
  <c r="BC346" i="13"/>
  <c r="BC347" i="13"/>
  <c r="BC348" i="13"/>
  <c r="BC349" i="13"/>
  <c r="BC350" i="13"/>
  <c r="BC351" i="13"/>
  <c r="BC352" i="13"/>
  <c r="BC353" i="13"/>
  <c r="BC354" i="13"/>
  <c r="BC355" i="13"/>
  <c r="BC356" i="13"/>
  <c r="BC357" i="13"/>
  <c r="BC358" i="13"/>
  <c r="BC359" i="13"/>
  <c r="BC360" i="13"/>
  <c r="BC361" i="13"/>
  <c r="BC362" i="13"/>
  <c r="BC363" i="13"/>
  <c r="BC364" i="13"/>
  <c r="BC365" i="13"/>
  <c r="BC366" i="13"/>
  <c r="BC367" i="13"/>
  <c r="BC368" i="13"/>
  <c r="BC369" i="13"/>
  <c r="BC370" i="13"/>
  <c r="BC371" i="13"/>
  <c r="BC372" i="13"/>
  <c r="BC373" i="13"/>
  <c r="BC374" i="13"/>
  <c r="BC375" i="13"/>
  <c r="BC376" i="13"/>
  <c r="BC377" i="13"/>
  <c r="BC378" i="13"/>
  <c r="BC379" i="13"/>
  <c r="BC380" i="13"/>
  <c r="BC381" i="13"/>
  <c r="BC382" i="13"/>
  <c r="BC383" i="13"/>
  <c r="BC384" i="13"/>
  <c r="BC385" i="13"/>
  <c r="BC386" i="13"/>
  <c r="BC387" i="13"/>
  <c r="BC388" i="13"/>
  <c r="BC389" i="13"/>
  <c r="BC390" i="13"/>
  <c r="BC391" i="13"/>
  <c r="BC392" i="13"/>
  <c r="BC393" i="13"/>
  <c r="BC394" i="13"/>
  <c r="BC395" i="13"/>
  <c r="BC396" i="13"/>
  <c r="BC397" i="13"/>
  <c r="BC398" i="13"/>
  <c r="BC399" i="13"/>
  <c r="BC400" i="13"/>
  <c r="BC401" i="13"/>
  <c r="BC402" i="13"/>
  <c r="BC403" i="13"/>
  <c r="BC404" i="13"/>
  <c r="BC405" i="13"/>
  <c r="BC406" i="13"/>
  <c r="BC407" i="13"/>
  <c r="BC408" i="13"/>
  <c r="BC409" i="13"/>
  <c r="BC410" i="13"/>
  <c r="BC411" i="13"/>
  <c r="BC412" i="13"/>
  <c r="BC413" i="13"/>
  <c r="BC414" i="13"/>
  <c r="BC415" i="13"/>
  <c r="BC416" i="13"/>
  <c r="BC417" i="13"/>
  <c r="BC418" i="13"/>
  <c r="BC419" i="13"/>
  <c r="BC420" i="13"/>
  <c r="BC421" i="13"/>
  <c r="BC422" i="13"/>
  <c r="BC423" i="13"/>
  <c r="BC424" i="13"/>
  <c r="BC425" i="13"/>
  <c r="BC426" i="13"/>
  <c r="BC427" i="13"/>
  <c r="BC428" i="13"/>
  <c r="BC429" i="13"/>
  <c r="BC430" i="13"/>
  <c r="BC431" i="13"/>
  <c r="BC432" i="13"/>
  <c r="BC433" i="13"/>
  <c r="BC434" i="13"/>
  <c r="BC435" i="13"/>
  <c r="BC436" i="13"/>
  <c r="BC437" i="13"/>
  <c r="BC438" i="13"/>
  <c r="BC439" i="13"/>
  <c r="BC440" i="13"/>
  <c r="BC441" i="13"/>
  <c r="BC442" i="13"/>
  <c r="BC443" i="13"/>
  <c r="BC444" i="13"/>
  <c r="BC445" i="13"/>
  <c r="BC446" i="13"/>
  <c r="BC447" i="13"/>
  <c r="BC448" i="13"/>
  <c r="BC449" i="13"/>
  <c r="BC450" i="13"/>
  <c r="BC451" i="13"/>
  <c r="BC452" i="13"/>
  <c r="BC453" i="13"/>
  <c r="BC454" i="13"/>
  <c r="BC455" i="13"/>
  <c r="BC456" i="13"/>
  <c r="BC457" i="13"/>
  <c r="BC458" i="13"/>
  <c r="BC459" i="13"/>
  <c r="BC460" i="13"/>
  <c r="BC461" i="13"/>
  <c r="BC462" i="13"/>
  <c r="BC463" i="13"/>
  <c r="BC464" i="13"/>
  <c r="BC465" i="13"/>
  <c r="BC466" i="13"/>
  <c r="BC467" i="13"/>
  <c r="BC468" i="13"/>
  <c r="BC469" i="13"/>
  <c r="BC470" i="13"/>
  <c r="BC471" i="13"/>
  <c r="BC472" i="13"/>
  <c r="BC473" i="13"/>
  <c r="BC474" i="13"/>
  <c r="BC475" i="13"/>
  <c r="BC476" i="13"/>
  <c r="BC477" i="13"/>
  <c r="BC478" i="13"/>
  <c r="BC479" i="13"/>
  <c r="BC480" i="13"/>
  <c r="BC481" i="13"/>
  <c r="BC482" i="13"/>
  <c r="BC483" i="13"/>
  <c r="BC484" i="13"/>
  <c r="BC485" i="13"/>
  <c r="BC486" i="13"/>
  <c r="BC487" i="13"/>
  <c r="BC488" i="13"/>
  <c r="BC489" i="13"/>
  <c r="BC490" i="13"/>
  <c r="BC491" i="13"/>
  <c r="BC492" i="13"/>
  <c r="BC493" i="13"/>
  <c r="BC494" i="13"/>
  <c r="BC495" i="13"/>
  <c r="BC496" i="13"/>
  <c r="BC497" i="13"/>
  <c r="BC498" i="13"/>
  <c r="BC499" i="13"/>
  <c r="BC500" i="13"/>
  <c r="BC501" i="13"/>
  <c r="BC502" i="13"/>
  <c r="BC503" i="13"/>
  <c r="BC504" i="13"/>
  <c r="BC505" i="13"/>
  <c r="BC506" i="13"/>
  <c r="BC507" i="13"/>
  <c r="BC508" i="13"/>
  <c r="BC509" i="13"/>
  <c r="BC510" i="13"/>
  <c r="BC511" i="13"/>
  <c r="BC512" i="13"/>
  <c r="BC513" i="13"/>
  <c r="BC514" i="13"/>
  <c r="BC515" i="13"/>
  <c r="BC516" i="13"/>
  <c r="BC517" i="13"/>
  <c r="BC518" i="13"/>
  <c r="BC519" i="13"/>
  <c r="BC520" i="13"/>
  <c r="BC521" i="13"/>
  <c r="BC522" i="13"/>
  <c r="BC523" i="13"/>
  <c r="BC524" i="13"/>
  <c r="BC525" i="13"/>
  <c r="BC526" i="13"/>
  <c r="BC527" i="13"/>
  <c r="BC528" i="13"/>
  <c r="BC529" i="13"/>
  <c r="BC530" i="13"/>
  <c r="BC531" i="13"/>
  <c r="BC532" i="13"/>
  <c r="BC533" i="13"/>
  <c r="BC534" i="13"/>
  <c r="BC535" i="13"/>
  <c r="BC536" i="13"/>
  <c r="BC537" i="13"/>
  <c r="BC538" i="13"/>
  <c r="BC539" i="13"/>
  <c r="BC540" i="13"/>
  <c r="BC541" i="13"/>
  <c r="BC542" i="13"/>
  <c r="BC543" i="13"/>
  <c r="BC544" i="13"/>
  <c r="BC545" i="13"/>
  <c r="BC546" i="13"/>
  <c r="BC547" i="13"/>
  <c r="BC548" i="13"/>
  <c r="BC549" i="13"/>
  <c r="BC550" i="13"/>
  <c r="BC551" i="13"/>
  <c r="BC552" i="13"/>
  <c r="BC553" i="13"/>
  <c r="BC554" i="13"/>
  <c r="BC555" i="13"/>
  <c r="BC556" i="13"/>
  <c r="BC557" i="13"/>
  <c r="BC558" i="13"/>
  <c r="BC559" i="13"/>
  <c r="BC560" i="13"/>
  <c r="BC561" i="13"/>
  <c r="BC562" i="13"/>
  <c r="BC563" i="13"/>
  <c r="BC564" i="13"/>
  <c r="BC565" i="13"/>
  <c r="BC566" i="13"/>
  <c r="BC567" i="13"/>
  <c r="BC568" i="13"/>
  <c r="BC569" i="13"/>
  <c r="BC570" i="13"/>
  <c r="BC571" i="13"/>
  <c r="BC572" i="13"/>
  <c r="BC573" i="13"/>
  <c r="BC574" i="13"/>
  <c r="BC575" i="13"/>
  <c r="BC576" i="13"/>
  <c r="BC577" i="13"/>
  <c r="BC578" i="13"/>
  <c r="BC579" i="13"/>
  <c r="BC580" i="13"/>
  <c r="BC581" i="13"/>
  <c r="BC582" i="13"/>
  <c r="BC583" i="13"/>
  <c r="BC584" i="13"/>
  <c r="BC585" i="13"/>
  <c r="BC586" i="13"/>
  <c r="BC587" i="13"/>
  <c r="BC588" i="13"/>
  <c r="BC589" i="13"/>
  <c r="BC590" i="13"/>
  <c r="BC591" i="13"/>
  <c r="BC592" i="13"/>
  <c r="BC593" i="13"/>
  <c r="BC594" i="13"/>
  <c r="BC595" i="13"/>
  <c r="BC596" i="13"/>
  <c r="BC597" i="13"/>
  <c r="BC598" i="13"/>
  <c r="BC599" i="13"/>
  <c r="BC600" i="13"/>
  <c r="BC601" i="13"/>
  <c r="BC602" i="13"/>
  <c r="BC603" i="13"/>
  <c r="BC604" i="13"/>
  <c r="BC605" i="13"/>
  <c r="BC606" i="13"/>
  <c r="BC607" i="13"/>
  <c r="BC608" i="13"/>
  <c r="BC609" i="13"/>
  <c r="BC610" i="13"/>
  <c r="BC611" i="13"/>
  <c r="BC612" i="13"/>
  <c r="BC613" i="13"/>
  <c r="BC614" i="13"/>
  <c r="BC615" i="13"/>
  <c r="BC616" i="13"/>
  <c r="BC617" i="13"/>
  <c r="BC618" i="13"/>
  <c r="BC619" i="13"/>
  <c r="BC620" i="13"/>
  <c r="BC621" i="13"/>
  <c r="BC622" i="13"/>
  <c r="BC623" i="13"/>
  <c r="BC624" i="13"/>
  <c r="BC625" i="13"/>
  <c r="BC626" i="13"/>
  <c r="BC627" i="13"/>
  <c r="BC628" i="13"/>
  <c r="BC629" i="13"/>
  <c r="BC630" i="13"/>
  <c r="BC631" i="13"/>
  <c r="BC632" i="13"/>
  <c r="BC633" i="13"/>
  <c r="BC634" i="13"/>
  <c r="BC635" i="13"/>
  <c r="BC636" i="13"/>
  <c r="BC637" i="13"/>
  <c r="BC638" i="13"/>
  <c r="BC639" i="13"/>
  <c r="BC640" i="13"/>
  <c r="BC641" i="13"/>
  <c r="BC642" i="13"/>
  <c r="BC643" i="13"/>
  <c r="BC644" i="13"/>
  <c r="BC645" i="13"/>
  <c r="BC646" i="13"/>
  <c r="BC647" i="13"/>
  <c r="BC648" i="13"/>
  <c r="BC649" i="13"/>
  <c r="BC650" i="13"/>
  <c r="BC651" i="13"/>
  <c r="BC652" i="13"/>
  <c r="BC653" i="13"/>
  <c r="BC654" i="13"/>
  <c r="BC655" i="13"/>
  <c r="BC656" i="13"/>
  <c r="BC657" i="13"/>
  <c r="BC658" i="13"/>
  <c r="BC659" i="13"/>
  <c r="BC660" i="13"/>
  <c r="BC661" i="13"/>
  <c r="BC662" i="13"/>
  <c r="BC663" i="13"/>
  <c r="BC664" i="13"/>
  <c r="BC665" i="13"/>
  <c r="BC666" i="13"/>
  <c r="BC667" i="13"/>
  <c r="BC668" i="13"/>
  <c r="BC669" i="13"/>
  <c r="BC670" i="13"/>
  <c r="BC671" i="13"/>
  <c r="BC672" i="13"/>
  <c r="BC673" i="13"/>
  <c r="BC674" i="13"/>
  <c r="BC675" i="13"/>
  <c r="BC676" i="13"/>
  <c r="BC677" i="13"/>
  <c r="BC678" i="13"/>
  <c r="BC679" i="13"/>
  <c r="BC680" i="13"/>
  <c r="BC681" i="13"/>
  <c r="BC682" i="13"/>
  <c r="BC683" i="13"/>
  <c r="BC684" i="13"/>
  <c r="BC685" i="13"/>
  <c r="BC686" i="13"/>
  <c r="BC687" i="13"/>
  <c r="BC688" i="13"/>
  <c r="BC689" i="13"/>
  <c r="BC690" i="13"/>
  <c r="BC691" i="13"/>
  <c r="BC692" i="13"/>
  <c r="BC693" i="13"/>
  <c r="BC694" i="13"/>
  <c r="BC695" i="13"/>
  <c r="BC696" i="13"/>
  <c r="BC697" i="13"/>
  <c r="BC698" i="13"/>
  <c r="BC699" i="13"/>
  <c r="BC700" i="13"/>
  <c r="BC701" i="13"/>
  <c r="BC702" i="13"/>
  <c r="BC703" i="13"/>
  <c r="BC704" i="13"/>
  <c r="BC705" i="13"/>
  <c r="BC706" i="13"/>
  <c r="BC707" i="13"/>
  <c r="BC708" i="13"/>
  <c r="BC709" i="13"/>
  <c r="BC710" i="13"/>
  <c r="BC711" i="13"/>
  <c r="BC712" i="13"/>
  <c r="BC713" i="13"/>
  <c r="BC714" i="13"/>
  <c r="BC715" i="13"/>
  <c r="BC716" i="13"/>
  <c r="BC717" i="13"/>
  <c r="BC718" i="13"/>
  <c r="BC719" i="13"/>
  <c r="BC720" i="13"/>
  <c r="BC721" i="13"/>
  <c r="BC722" i="13"/>
  <c r="BC723" i="13"/>
  <c r="BC724" i="13"/>
  <c r="BC725" i="13"/>
  <c r="BC726" i="13"/>
  <c r="BC727" i="13"/>
  <c r="BC728" i="13"/>
  <c r="BC729" i="13"/>
  <c r="BC730" i="13"/>
  <c r="BC731" i="13"/>
  <c r="BC732" i="13"/>
  <c r="BC733" i="13"/>
  <c r="BC734" i="13"/>
  <c r="BC735" i="13"/>
  <c r="BC736" i="13"/>
  <c r="BC737" i="13"/>
  <c r="BC738" i="13"/>
  <c r="BC739" i="13"/>
  <c r="BC740" i="13"/>
  <c r="BC741" i="13"/>
  <c r="BC742" i="13"/>
  <c r="BC743" i="13"/>
  <c r="BC744" i="13"/>
  <c r="BC745" i="13"/>
  <c r="BC746" i="13"/>
  <c r="BC747" i="13"/>
  <c r="BC748" i="13"/>
  <c r="BC749" i="13"/>
  <c r="BC750" i="13"/>
  <c r="BC751" i="13"/>
  <c r="BC752" i="13"/>
  <c r="BC753" i="13"/>
  <c r="BC754" i="13"/>
  <c r="BC755" i="13"/>
  <c r="BC756" i="13"/>
  <c r="BC757" i="13"/>
  <c r="BC758" i="13"/>
  <c r="BC759" i="13"/>
  <c r="BC760" i="13"/>
  <c r="BC761" i="13"/>
  <c r="BC762" i="13"/>
  <c r="BC763" i="13"/>
  <c r="BC764" i="13"/>
  <c r="BC765" i="13"/>
  <c r="BC766" i="13"/>
  <c r="BC767" i="13"/>
  <c r="BC768" i="13"/>
  <c r="BC769" i="13"/>
  <c r="BC770" i="13"/>
  <c r="BC771" i="13"/>
  <c r="BC772" i="13"/>
  <c r="BC773" i="13"/>
  <c r="BC774" i="13"/>
  <c r="BC775" i="13"/>
  <c r="BC776" i="13"/>
  <c r="BC777" i="13"/>
  <c r="BC778" i="13"/>
  <c r="BC779" i="13"/>
  <c r="BC780" i="13"/>
  <c r="BC781" i="13"/>
  <c r="BC782" i="13"/>
  <c r="BC783" i="13"/>
  <c r="BC784" i="13"/>
  <c r="BC785" i="13"/>
  <c r="BC786" i="13"/>
  <c r="BC787" i="13"/>
  <c r="BC788" i="13"/>
  <c r="BC789" i="13"/>
  <c r="BC790" i="13"/>
  <c r="BC791" i="13"/>
  <c r="BC792" i="13"/>
  <c r="BC793" i="13"/>
  <c r="BC794" i="13"/>
  <c r="BC795" i="13"/>
  <c r="BC796" i="13"/>
  <c r="BC797" i="13"/>
  <c r="BC798" i="13"/>
  <c r="BC799" i="13"/>
  <c r="BC800" i="13"/>
  <c r="BC801" i="13"/>
  <c r="BC802" i="13"/>
  <c r="BC803" i="13"/>
  <c r="BC804" i="13"/>
  <c r="BC805" i="13"/>
  <c r="BC806" i="13"/>
  <c r="BC807" i="13"/>
  <c r="BC808" i="13"/>
  <c r="BC809" i="13"/>
  <c r="BC810" i="13"/>
  <c r="BC811" i="13"/>
  <c r="BC812" i="13"/>
  <c r="BC813" i="13"/>
  <c r="BC814" i="13"/>
  <c r="BC815" i="13"/>
  <c r="BC816" i="13"/>
  <c r="BC817" i="13"/>
  <c r="BC818" i="13"/>
  <c r="BC819" i="13"/>
  <c r="BC820" i="13"/>
  <c r="BC821" i="13"/>
  <c r="BC822" i="13"/>
  <c r="BC823" i="13"/>
  <c r="BC824" i="13"/>
  <c r="BC825" i="13"/>
  <c r="BC826" i="13"/>
  <c r="BC827" i="13"/>
  <c r="BC828" i="13"/>
  <c r="BC829" i="13"/>
  <c r="BC830" i="13"/>
  <c r="BC831" i="13"/>
  <c r="BC832" i="13"/>
  <c r="BC833" i="13"/>
  <c r="BC834" i="13"/>
  <c r="BC835" i="13"/>
  <c r="BC836" i="13"/>
  <c r="BC837" i="13"/>
  <c r="BC838" i="13"/>
  <c r="BC839" i="13"/>
  <c r="BC840" i="13"/>
  <c r="BC841" i="13"/>
  <c r="BC842" i="13"/>
  <c r="BC843" i="13"/>
  <c r="BC844" i="13"/>
  <c r="BC845" i="13"/>
  <c r="BC846" i="13"/>
  <c r="BC847" i="13"/>
  <c r="BC848" i="13"/>
  <c r="BC849" i="13"/>
  <c r="BC850" i="13"/>
  <c r="BC851" i="13"/>
  <c r="BC852" i="13"/>
  <c r="BC853" i="13"/>
  <c r="BC854" i="13"/>
  <c r="BC855" i="13"/>
  <c r="BC856" i="13"/>
  <c r="BC857" i="13"/>
  <c r="BC858" i="13"/>
  <c r="BC859" i="13"/>
  <c r="BC860" i="13"/>
  <c r="BC861" i="13"/>
  <c r="BC862" i="13"/>
  <c r="BC863" i="13"/>
  <c r="BC864" i="13"/>
  <c r="BC865" i="13"/>
  <c r="BC866" i="13"/>
  <c r="BC867" i="13"/>
  <c r="BC868" i="13"/>
  <c r="BC869" i="13"/>
  <c r="BC870" i="13"/>
  <c r="BC871" i="13"/>
  <c r="BC872" i="13"/>
  <c r="BC873" i="13"/>
  <c r="BC874" i="13"/>
  <c r="BC875" i="13"/>
  <c r="BC876" i="13"/>
  <c r="BC877" i="13"/>
  <c r="BC878" i="13"/>
  <c r="BC879" i="13"/>
  <c r="BC880" i="13"/>
  <c r="BC881" i="13"/>
  <c r="BC882" i="13"/>
  <c r="BC883" i="13"/>
  <c r="BC884" i="13"/>
  <c r="BC885" i="13"/>
  <c r="BC886" i="13"/>
  <c r="BC887" i="13"/>
  <c r="BC888" i="13"/>
  <c r="BC889" i="13"/>
  <c r="BC890" i="13"/>
  <c r="BC891" i="13"/>
  <c r="BC892" i="13"/>
  <c r="BC893" i="13"/>
  <c r="BC894" i="13"/>
  <c r="BC895" i="13"/>
  <c r="BC896" i="13"/>
  <c r="BC897" i="13"/>
  <c r="BC898" i="13"/>
  <c r="BC899" i="13"/>
  <c r="BC900" i="13"/>
  <c r="BC901" i="13"/>
  <c r="BC902" i="13"/>
  <c r="BC903" i="13"/>
  <c r="BC904" i="13"/>
  <c r="BC905" i="13"/>
  <c r="BC906" i="13"/>
  <c r="BC907" i="13"/>
  <c r="BC908" i="13"/>
  <c r="BC909" i="13"/>
  <c r="BC910" i="13"/>
  <c r="BC911" i="13"/>
  <c r="BC912" i="13"/>
  <c r="BC913" i="13"/>
  <c r="BC914" i="13"/>
  <c r="BC915" i="13"/>
  <c r="BC916" i="13"/>
  <c r="BC917" i="13"/>
  <c r="BC918" i="13"/>
  <c r="BC919" i="13"/>
  <c r="BC920" i="13"/>
  <c r="BC921" i="13"/>
  <c r="BC922" i="13"/>
  <c r="BC923" i="13"/>
  <c r="BC924" i="13"/>
  <c r="BC925" i="13"/>
  <c r="BC926" i="13"/>
  <c r="BC927" i="13"/>
  <c r="BC928" i="13"/>
  <c r="BC929" i="13"/>
  <c r="BC930" i="13"/>
  <c r="BC931" i="13"/>
  <c r="BC932" i="13"/>
  <c r="BC933" i="13"/>
  <c r="BC934" i="13"/>
  <c r="BC935" i="13"/>
  <c r="BC936" i="13"/>
  <c r="BC937" i="13"/>
  <c r="BC938" i="13"/>
  <c r="BC939" i="13"/>
  <c r="BC940" i="13"/>
  <c r="BC941" i="13"/>
  <c r="BC942" i="13"/>
  <c r="BC943" i="13"/>
  <c r="BC944" i="13"/>
  <c r="BC945" i="13"/>
  <c r="BC946" i="13"/>
  <c r="BC947" i="13"/>
  <c r="BC948" i="13"/>
  <c r="BC949" i="13"/>
  <c r="BC950" i="13"/>
  <c r="BC951" i="13"/>
  <c r="BC952" i="13"/>
  <c r="BC953" i="13"/>
  <c r="BC954" i="13"/>
  <c r="BC955" i="13"/>
  <c r="BC956" i="13"/>
  <c r="BC957" i="13"/>
  <c r="BC958" i="13"/>
  <c r="BC959" i="13"/>
  <c r="BC960" i="13"/>
  <c r="BC961" i="13"/>
  <c r="BC962" i="13"/>
  <c r="BC963" i="13"/>
  <c r="BC964" i="13"/>
  <c r="BC965" i="13"/>
  <c r="BC966" i="13"/>
  <c r="BC967" i="13"/>
  <c r="BC968" i="13"/>
  <c r="BC969" i="13"/>
  <c r="BC970" i="13"/>
  <c r="BC971" i="13"/>
  <c r="BC972" i="13"/>
  <c r="BC973" i="13"/>
  <c r="BC974" i="13"/>
  <c r="BC975" i="13"/>
  <c r="BC976" i="13"/>
  <c r="BC977" i="13"/>
  <c r="BC978" i="13"/>
  <c r="BC979" i="13"/>
  <c r="BC980" i="13"/>
  <c r="BC981" i="13"/>
  <c r="BC982" i="13"/>
  <c r="BC983" i="13"/>
  <c r="BC984" i="13"/>
  <c r="BC985" i="13"/>
  <c r="BC986" i="13"/>
  <c r="BC987" i="13"/>
  <c r="BC988" i="13"/>
  <c r="BC989" i="13"/>
  <c r="BC990" i="13"/>
  <c r="BC991" i="13"/>
  <c r="BC992" i="13"/>
  <c r="BC993" i="13"/>
  <c r="BC994" i="13"/>
  <c r="BC995" i="13"/>
  <c r="BC996" i="13"/>
  <c r="BC997" i="13"/>
  <c r="BC998" i="13"/>
  <c r="BC999" i="13"/>
  <c r="BC1000" i="13"/>
  <c r="BC1001" i="13"/>
  <c r="BC1002" i="13"/>
  <c r="BC1003" i="13"/>
  <c r="BC1004" i="13"/>
  <c r="BC1005" i="13"/>
  <c r="BC1006" i="13"/>
  <c r="BC1007" i="13"/>
  <c r="BC1008" i="13"/>
  <c r="BC1009" i="13"/>
  <c r="BC1010" i="13"/>
  <c r="BC1011" i="13"/>
  <c r="BC1012" i="13"/>
  <c r="BC1013" i="13"/>
  <c r="BC1014" i="13"/>
  <c r="BC1015" i="13"/>
  <c r="BC1016" i="13"/>
  <c r="BC1017" i="13"/>
  <c r="BC1018" i="13"/>
  <c r="BC1019" i="13"/>
  <c r="BC1020" i="13"/>
  <c r="BC1021" i="13"/>
  <c r="BC1022" i="13"/>
  <c r="BC1023" i="13"/>
  <c r="BC1024" i="13"/>
  <c r="BC1025" i="13"/>
  <c r="BC1026" i="13"/>
  <c r="BC1027" i="13"/>
  <c r="BC1028" i="13"/>
  <c r="BC1029" i="13"/>
  <c r="BC1030" i="13"/>
  <c r="BC1031" i="13"/>
  <c r="BC1032" i="13"/>
  <c r="BC1033" i="13"/>
  <c r="BC1034" i="13"/>
  <c r="BC1035" i="13"/>
  <c r="BC1036" i="13"/>
  <c r="BC1037" i="13"/>
  <c r="BC1038" i="13"/>
  <c r="BC1039" i="13"/>
  <c r="BC1040" i="13"/>
  <c r="BC1041" i="13"/>
  <c r="BC1042" i="13"/>
  <c r="BC1043" i="13"/>
  <c r="BC1044" i="13"/>
  <c r="BC1045" i="13"/>
  <c r="BC1046" i="13"/>
  <c r="BC1047" i="13"/>
  <c r="BC1048" i="13"/>
  <c r="BC1049" i="13"/>
  <c r="BC1050" i="13"/>
  <c r="BC1051" i="13"/>
  <c r="BC1052" i="13"/>
  <c r="BC1053" i="13"/>
  <c r="BC1054" i="13"/>
  <c r="BC1055" i="13"/>
  <c r="BC1056" i="13"/>
  <c r="BC1057" i="13"/>
  <c r="BC1058" i="13"/>
  <c r="BC1059" i="13"/>
  <c r="BC1060" i="13"/>
  <c r="BC1061" i="13"/>
  <c r="BC1062" i="13"/>
  <c r="BC1063" i="13"/>
  <c r="BC1064" i="13"/>
  <c r="BC1065" i="13"/>
  <c r="BC1066" i="13"/>
  <c r="BC1067" i="13"/>
  <c r="BC1068" i="13"/>
  <c r="BC1069" i="13"/>
  <c r="BC1070" i="13"/>
  <c r="BC1071" i="13"/>
  <c r="BC1072" i="13"/>
  <c r="BC1073" i="13"/>
  <c r="BC1074" i="13"/>
  <c r="BC1075" i="13"/>
  <c r="BC1076" i="13"/>
  <c r="BC1077" i="13"/>
  <c r="BC1078" i="13"/>
  <c r="BC1079" i="13"/>
  <c r="BC1080" i="13"/>
  <c r="BC1081" i="13"/>
  <c r="BC1082" i="13"/>
  <c r="BC1083" i="13"/>
  <c r="BC1084" i="13"/>
  <c r="BC1085" i="13"/>
  <c r="BC1086" i="13"/>
  <c r="BC1087" i="13"/>
  <c r="BC1088" i="13"/>
  <c r="BC1089" i="13"/>
  <c r="BC1090" i="13"/>
  <c r="BC1091" i="13"/>
  <c r="BC1092" i="13"/>
  <c r="BC1093" i="13"/>
  <c r="BC1094" i="13"/>
  <c r="BC1095" i="13"/>
  <c r="BC1096" i="13"/>
  <c r="BC1097" i="13"/>
  <c r="BC1098" i="13"/>
  <c r="BC1099" i="13"/>
  <c r="BC1100" i="13"/>
  <c r="BC1101" i="13"/>
  <c r="BC1102" i="13"/>
  <c r="BC1103" i="13"/>
  <c r="BC1104" i="13"/>
  <c r="BC1105" i="13"/>
  <c r="BC1106" i="13"/>
  <c r="BC1107" i="13"/>
  <c r="BC1108" i="13"/>
  <c r="BC1109" i="13"/>
  <c r="BC1110" i="13"/>
  <c r="BC1111" i="13"/>
  <c r="BC1112" i="13"/>
  <c r="BC1113" i="13"/>
  <c r="BC1114" i="13"/>
  <c r="BC1115" i="13"/>
  <c r="BC1116" i="13"/>
  <c r="BC1117" i="13"/>
  <c r="BC1118" i="13"/>
  <c r="BC1119" i="13"/>
  <c r="BC1120" i="13"/>
  <c r="BC1121" i="13"/>
  <c r="BC1122" i="13"/>
  <c r="BC1123" i="13"/>
  <c r="BC1124" i="13"/>
  <c r="BC1125" i="13"/>
  <c r="BC1126" i="13"/>
  <c r="BC1127" i="13"/>
  <c r="BC1128" i="13"/>
  <c r="BC1129" i="13"/>
  <c r="BC1130" i="13"/>
  <c r="BC1131" i="13"/>
  <c r="BC1132" i="13"/>
  <c r="BC1133" i="13"/>
  <c r="BC1134" i="13"/>
  <c r="BC1135" i="13"/>
  <c r="BC1136" i="13"/>
  <c r="BC1137" i="13"/>
  <c r="BC1138" i="13"/>
  <c r="BC1139" i="13"/>
  <c r="BC1140" i="13"/>
  <c r="BC1141" i="13"/>
  <c r="BC1142" i="13"/>
  <c r="BC1143" i="13"/>
  <c r="BC1144" i="13"/>
  <c r="BC1145" i="13"/>
  <c r="BC1146" i="13"/>
  <c r="BC1147" i="13"/>
  <c r="BC1148" i="13"/>
  <c r="BC1149" i="13"/>
  <c r="BC1150" i="13"/>
  <c r="BC1151" i="13"/>
  <c r="BC1152" i="13"/>
  <c r="BC1153" i="13"/>
  <c r="BC1154" i="13"/>
  <c r="BC1155" i="13"/>
  <c r="BC1156" i="13"/>
  <c r="BC1157" i="13"/>
  <c r="BC1158" i="13"/>
  <c r="BC1159" i="13"/>
  <c r="BC1160" i="13"/>
  <c r="BC1161" i="13"/>
  <c r="BC1162" i="13"/>
  <c r="BC1163" i="13"/>
  <c r="BC1164" i="13"/>
  <c r="BC1165" i="13"/>
  <c r="BC1166" i="13"/>
  <c r="BC1167" i="13"/>
  <c r="BC1168" i="13"/>
  <c r="BC1169" i="13"/>
  <c r="BC1170" i="13"/>
  <c r="BC1171" i="13"/>
  <c r="BC1172" i="13"/>
  <c r="BC1173" i="13"/>
  <c r="BC1174" i="13"/>
  <c r="BC1175" i="13"/>
  <c r="BC1176" i="13"/>
  <c r="BC1177" i="13"/>
  <c r="BC1178" i="13"/>
  <c r="BC1179" i="13"/>
  <c r="BC1180" i="13"/>
  <c r="BC1181" i="13"/>
  <c r="BC1182" i="13"/>
  <c r="BC1183" i="13"/>
  <c r="BC1184" i="13"/>
  <c r="BC1185" i="13"/>
  <c r="BC1186" i="13"/>
  <c r="BC1187" i="13"/>
  <c r="BC1188" i="13"/>
  <c r="BC1189" i="13"/>
  <c r="BC1190" i="13"/>
  <c r="BC1191" i="13"/>
  <c r="BC1192" i="13"/>
  <c r="BC1193" i="13"/>
  <c r="BC1194" i="13"/>
  <c r="BC1195" i="13"/>
  <c r="BC1196" i="13"/>
  <c r="BC1197" i="13"/>
  <c r="BC1198" i="13"/>
  <c r="BC1199" i="13"/>
  <c r="BC1200" i="13"/>
  <c r="BC1201" i="13"/>
  <c r="BC1202" i="13"/>
  <c r="BC1203" i="13"/>
  <c r="BC1204" i="13"/>
  <c r="BC1205" i="13"/>
  <c r="BC1206" i="13"/>
  <c r="BC1207" i="13"/>
  <c r="BC1208" i="13"/>
  <c r="BC1209" i="13"/>
  <c r="BC1210" i="13"/>
  <c r="BC1211" i="13"/>
  <c r="BC1212" i="13"/>
  <c r="BC1213" i="13"/>
  <c r="BC1214" i="13"/>
  <c r="BC1215" i="13"/>
  <c r="BC1216" i="13"/>
  <c r="BC1217" i="13"/>
  <c r="BC1218" i="13"/>
  <c r="BC1219" i="13"/>
  <c r="BC1220" i="13"/>
  <c r="BC1221" i="13"/>
  <c r="BC1222" i="13"/>
  <c r="BC1223" i="13"/>
  <c r="BC1224" i="13"/>
  <c r="BC1225" i="13"/>
  <c r="BC1226" i="13"/>
  <c r="BC1227" i="13"/>
  <c r="BC1228" i="13"/>
  <c r="BC1229" i="13"/>
  <c r="BC1230" i="13"/>
  <c r="BC1231" i="13"/>
  <c r="BC1232" i="13"/>
  <c r="BC1233" i="13"/>
  <c r="BC1234" i="13"/>
  <c r="BC1235" i="13"/>
  <c r="BC1236" i="13"/>
  <c r="BC1237" i="13"/>
  <c r="BC1238" i="13"/>
  <c r="BC1239" i="13"/>
  <c r="BC1240" i="13"/>
  <c r="BC1241" i="13"/>
  <c r="BC1242" i="13"/>
  <c r="BC1243" i="13"/>
  <c r="BC1244" i="13"/>
  <c r="BC1245" i="13"/>
  <c r="BC1246" i="13"/>
  <c r="BC1247" i="13"/>
  <c r="BC1248" i="13"/>
  <c r="BC1249" i="13"/>
  <c r="BC1250" i="13"/>
  <c r="BC1251" i="13"/>
  <c r="BC1252" i="13"/>
  <c r="BC1253" i="13"/>
  <c r="BC1254" i="13"/>
  <c r="BC1255" i="13"/>
  <c r="BC1256" i="13"/>
  <c r="BC1257" i="13"/>
  <c r="BC1258" i="13"/>
  <c r="BC1259" i="13"/>
  <c r="BC1260" i="13"/>
  <c r="BC1261" i="13"/>
  <c r="BC1262" i="13"/>
  <c r="BC1263" i="13"/>
  <c r="BC1264" i="13"/>
  <c r="BC1265" i="13"/>
  <c r="BC1266" i="13"/>
  <c r="BC1267" i="13"/>
  <c r="BC1268" i="13"/>
  <c r="BC1269" i="13"/>
  <c r="BC1270" i="13"/>
  <c r="BC1271" i="13"/>
  <c r="BC1272" i="13"/>
  <c r="BC1273" i="13"/>
  <c r="BC1274" i="13"/>
  <c r="BC1275" i="13"/>
  <c r="BC1276" i="13"/>
  <c r="BC1277" i="13"/>
  <c r="BC1278" i="13"/>
  <c r="BC1279" i="13"/>
  <c r="BC1280" i="13"/>
  <c r="BC1281" i="13"/>
  <c r="BC1282" i="13"/>
  <c r="BC1283" i="13"/>
  <c r="BC1284" i="13"/>
  <c r="BC1285" i="13"/>
  <c r="BC1286" i="13"/>
  <c r="BC1287" i="13"/>
  <c r="BC1288" i="13"/>
  <c r="BC1289" i="13"/>
  <c r="BC1290" i="13"/>
  <c r="BC1291" i="13"/>
  <c r="BC1292" i="13"/>
  <c r="BC1293" i="13"/>
  <c r="BC1294" i="13"/>
  <c r="BC1295" i="13"/>
  <c r="BC1296" i="13"/>
  <c r="BC1297" i="13"/>
  <c r="BC1298" i="13"/>
  <c r="BC1299" i="13"/>
  <c r="BC1300" i="13"/>
  <c r="BC1301" i="13"/>
  <c r="BC1302" i="13"/>
  <c r="BC1303" i="13"/>
  <c r="BC1304" i="13"/>
  <c r="BC1305" i="13"/>
  <c r="BC1306" i="13"/>
  <c r="BC1307" i="13"/>
  <c r="BC1308" i="13"/>
  <c r="BC1309" i="13"/>
  <c r="BC1310" i="13"/>
  <c r="BC1311" i="13"/>
  <c r="BC1312" i="13"/>
  <c r="BC1313" i="13"/>
  <c r="BC1314" i="13"/>
  <c r="BC1315" i="13"/>
  <c r="BC1316" i="13"/>
  <c r="BC1317" i="13"/>
  <c r="BC1318" i="13"/>
  <c r="BC1319" i="13"/>
  <c r="BC1320" i="13"/>
  <c r="BC1321" i="13"/>
  <c r="BC1322" i="13"/>
  <c r="BC1323" i="13"/>
  <c r="BC1324" i="13"/>
  <c r="BC1325" i="13"/>
  <c r="BC1326" i="13"/>
  <c r="BC1327" i="13"/>
  <c r="BC1328" i="13"/>
  <c r="BC1329" i="13"/>
  <c r="BC1330" i="13"/>
  <c r="BC1331" i="13"/>
  <c r="BC1332" i="13"/>
  <c r="BC1333" i="13"/>
  <c r="BC1334" i="13"/>
  <c r="BC1335" i="13"/>
  <c r="BC1336" i="13"/>
  <c r="BC1337" i="13"/>
  <c r="BC1338" i="13"/>
  <c r="BC1339" i="13"/>
  <c r="BC1340" i="13"/>
  <c r="BC1341" i="13"/>
  <c r="BC1342" i="13"/>
  <c r="BC1343" i="13"/>
  <c r="BC1344" i="13"/>
  <c r="BC1345" i="13"/>
  <c r="BC1346" i="13"/>
  <c r="BC1347" i="13"/>
  <c r="BC1348" i="13"/>
  <c r="BC1349" i="13"/>
  <c r="BC1350" i="13"/>
  <c r="BC1351" i="13"/>
  <c r="BC1352" i="13"/>
  <c r="BC1353" i="13"/>
  <c r="BC1354" i="13"/>
  <c r="BC1355" i="13"/>
  <c r="BC1356" i="13"/>
  <c r="BC1357" i="13"/>
  <c r="BC1358" i="13"/>
  <c r="BC1359" i="13"/>
  <c r="BC1360" i="13"/>
  <c r="BC1361" i="13"/>
  <c r="BC1362" i="13"/>
  <c r="BC1363" i="13"/>
  <c r="BC1364" i="13"/>
  <c r="BC1365" i="13"/>
  <c r="BC1366" i="13"/>
  <c r="BC1367" i="13"/>
  <c r="BC1368" i="13"/>
  <c r="BC1369" i="13"/>
  <c r="BC1370" i="13"/>
  <c r="BC1371" i="13"/>
  <c r="BC1372" i="13"/>
  <c r="BC1373" i="13"/>
  <c r="BC1374" i="13"/>
  <c r="BC1375" i="13"/>
  <c r="BC1376" i="13"/>
  <c r="BC1377" i="13"/>
  <c r="BC1378" i="13"/>
  <c r="BC1379" i="13"/>
  <c r="BC1380" i="13"/>
  <c r="BC1381" i="13"/>
  <c r="BC1382" i="13"/>
  <c r="BC1383" i="13"/>
  <c r="BC1384" i="13"/>
  <c r="BC1385" i="13"/>
  <c r="BC1386" i="13"/>
  <c r="BC1387" i="13"/>
  <c r="BC1388" i="13"/>
  <c r="BC1389" i="13"/>
  <c r="BC1390" i="13"/>
  <c r="BC1391" i="13"/>
  <c r="BC1392" i="13"/>
  <c r="BC1393" i="13"/>
  <c r="BC1394" i="13"/>
  <c r="BC1395" i="13"/>
  <c r="BC1396" i="13"/>
  <c r="BC1397" i="13"/>
  <c r="BC1398" i="13"/>
  <c r="BC1399" i="13"/>
  <c r="BC1400" i="13"/>
  <c r="BC1401" i="13"/>
  <c r="BC1" i="13"/>
  <c r="BB2" i="13"/>
  <c r="BB3" i="13"/>
  <c r="BB4" i="13"/>
  <c r="BB5" i="13"/>
  <c r="BB6" i="13"/>
  <c r="BB7" i="13"/>
  <c r="BB8" i="13"/>
  <c r="BB9" i="13"/>
  <c r="BB10" i="13"/>
  <c r="BB11" i="13"/>
  <c r="BB12" i="13"/>
  <c r="BB13" i="13"/>
  <c r="BB14" i="13"/>
  <c r="BB15" i="13"/>
  <c r="BB16" i="13"/>
  <c r="BB17" i="13"/>
  <c r="BB18" i="13"/>
  <c r="BB19" i="13"/>
  <c r="BB20" i="13"/>
  <c r="BB21" i="13"/>
  <c r="BB22" i="13"/>
  <c r="BB23" i="13"/>
  <c r="BB24" i="13"/>
  <c r="BB25" i="13"/>
  <c r="BB26" i="13"/>
  <c r="BB27" i="13"/>
  <c r="BB28" i="13"/>
  <c r="BB29" i="13"/>
  <c r="BB30" i="13"/>
  <c r="BB31" i="13"/>
  <c r="BB32" i="13"/>
  <c r="BB33" i="13"/>
  <c r="BB34" i="13"/>
  <c r="BB35" i="13"/>
  <c r="BB36" i="13"/>
  <c r="BB37" i="13"/>
  <c r="BB38" i="13"/>
  <c r="BB39" i="13"/>
  <c r="BB40" i="13"/>
  <c r="BB41" i="13"/>
  <c r="BB42" i="13"/>
  <c r="BB43" i="13"/>
  <c r="BB44" i="13"/>
  <c r="BB45" i="13"/>
  <c r="BB46" i="13"/>
  <c r="BB47" i="13"/>
  <c r="BB48" i="13"/>
  <c r="BB49" i="13"/>
  <c r="BB50" i="13"/>
  <c r="BB51" i="13"/>
  <c r="BB52" i="13"/>
  <c r="BB53" i="13"/>
  <c r="BB54" i="13"/>
  <c r="BB55" i="13"/>
  <c r="BB56" i="13"/>
  <c r="BB57" i="13"/>
  <c r="BB58" i="13"/>
  <c r="BB59" i="13"/>
  <c r="BB60" i="13"/>
  <c r="BB61" i="13"/>
  <c r="BB62" i="13"/>
  <c r="BB63" i="13"/>
  <c r="BB64" i="13"/>
  <c r="BB65" i="13"/>
  <c r="BB66" i="13"/>
  <c r="BB67" i="13"/>
  <c r="BB68" i="13"/>
  <c r="BB69" i="13"/>
  <c r="BB70" i="13"/>
  <c r="BB71" i="13"/>
  <c r="BB72" i="13"/>
  <c r="BB73" i="13"/>
  <c r="BB74" i="13"/>
  <c r="BB75" i="13"/>
  <c r="BB76" i="13"/>
  <c r="BB77" i="13"/>
  <c r="BB78" i="13"/>
  <c r="BB79" i="13"/>
  <c r="BB80" i="13"/>
  <c r="BB81" i="13"/>
  <c r="BB82" i="13"/>
  <c r="BB83" i="13"/>
  <c r="BB84" i="13"/>
  <c r="BB85" i="13"/>
  <c r="BB86" i="13"/>
  <c r="BB87" i="13"/>
  <c r="BB88" i="13"/>
  <c r="BB89" i="13"/>
  <c r="BB90" i="13"/>
  <c r="BB91" i="13"/>
  <c r="BB92" i="13"/>
  <c r="BB93" i="13"/>
  <c r="BB94" i="13"/>
  <c r="BB95" i="13"/>
  <c r="BB96" i="13"/>
  <c r="BB97" i="13"/>
  <c r="BB98" i="13"/>
  <c r="BB99" i="13"/>
  <c r="BB100" i="13"/>
  <c r="BB101" i="13"/>
  <c r="BB102" i="13"/>
  <c r="BB103" i="13"/>
  <c r="BB104" i="13"/>
  <c r="BB105" i="13"/>
  <c r="BB106" i="13"/>
  <c r="BB107" i="13"/>
  <c r="BB108" i="13"/>
  <c r="BB109" i="13"/>
  <c r="BB110" i="13"/>
  <c r="BB111" i="13"/>
  <c r="BB112" i="13"/>
  <c r="BB113" i="13"/>
  <c r="BB114" i="13"/>
  <c r="BB115" i="13"/>
  <c r="BB116" i="13"/>
  <c r="BB117" i="13"/>
  <c r="BB118" i="13"/>
  <c r="BB119" i="13"/>
  <c r="BB120" i="13"/>
  <c r="BB121" i="13"/>
  <c r="BB122" i="13"/>
  <c r="BB123" i="13"/>
  <c r="BB124" i="13"/>
  <c r="BB125" i="13"/>
  <c r="BB126" i="13"/>
  <c r="BB127" i="13"/>
  <c r="BB128" i="13"/>
  <c r="BB129" i="13"/>
  <c r="BB130" i="13"/>
  <c r="BB131" i="13"/>
  <c r="BB132" i="13"/>
  <c r="BB133" i="13"/>
  <c r="BB134" i="13"/>
  <c r="BB135" i="13"/>
  <c r="BB136" i="13"/>
  <c r="BB137" i="13"/>
  <c r="BB138" i="13"/>
  <c r="BB139" i="13"/>
  <c r="BB140" i="13"/>
  <c r="BB141" i="13"/>
  <c r="BB142" i="13"/>
  <c r="BB143" i="13"/>
  <c r="BB144" i="13"/>
  <c r="BB145" i="13"/>
  <c r="BB146" i="13"/>
  <c r="BB147" i="13"/>
  <c r="BB148" i="13"/>
  <c r="BB149" i="13"/>
  <c r="BB150" i="13"/>
  <c r="BB151" i="13"/>
  <c r="BB152" i="13"/>
  <c r="BB153" i="13"/>
  <c r="BB154" i="13"/>
  <c r="BB155" i="13"/>
  <c r="BB156" i="13"/>
  <c r="BB157" i="13"/>
  <c r="BB158" i="13"/>
  <c r="BB159" i="13"/>
  <c r="BB160" i="13"/>
  <c r="BB161" i="13"/>
  <c r="BB162" i="13"/>
  <c r="BB163" i="13"/>
  <c r="BB164" i="13"/>
  <c r="BB165" i="13"/>
  <c r="BB166" i="13"/>
  <c r="BB167" i="13"/>
  <c r="BB168" i="13"/>
  <c r="BB169" i="13"/>
  <c r="BB170" i="13"/>
  <c r="BB171" i="13"/>
  <c r="BB172" i="13"/>
  <c r="BB173" i="13"/>
  <c r="BB174" i="13"/>
  <c r="BB175" i="13"/>
  <c r="BB176" i="13"/>
  <c r="BB177" i="13"/>
  <c r="BB178" i="13"/>
  <c r="BB179" i="13"/>
  <c r="BB180" i="13"/>
  <c r="BB181" i="13"/>
  <c r="BB182" i="13"/>
  <c r="BB183" i="13"/>
  <c r="BB184" i="13"/>
  <c r="BB185" i="13"/>
  <c r="BB186" i="13"/>
  <c r="BB187" i="13"/>
  <c r="BB188" i="13"/>
  <c r="BB189" i="13"/>
  <c r="BB190" i="13"/>
  <c r="BB191" i="13"/>
  <c r="BB192" i="13"/>
  <c r="BB193" i="13"/>
  <c r="BB194" i="13"/>
  <c r="BB195" i="13"/>
  <c r="BB196" i="13"/>
  <c r="BB197" i="13"/>
  <c r="BB198" i="13"/>
  <c r="BB199" i="13"/>
  <c r="BB200" i="13"/>
  <c r="BB201" i="13"/>
  <c r="BB202" i="13"/>
  <c r="BB203" i="13"/>
  <c r="BB204" i="13"/>
  <c r="BB205" i="13"/>
  <c r="BB206" i="13"/>
  <c r="BB207" i="13"/>
  <c r="BB208" i="13"/>
  <c r="BB209" i="13"/>
  <c r="BB210" i="13"/>
  <c r="BB211" i="13"/>
  <c r="BB212" i="13"/>
  <c r="BB213" i="13"/>
  <c r="BB214" i="13"/>
  <c r="BB215" i="13"/>
  <c r="BB216" i="13"/>
  <c r="BB217" i="13"/>
  <c r="BB218" i="13"/>
  <c r="BB219" i="13"/>
  <c r="BB220" i="13"/>
  <c r="BB221" i="13"/>
  <c r="BB222" i="13"/>
  <c r="BB223" i="13"/>
  <c r="BB224" i="13"/>
  <c r="BB225" i="13"/>
  <c r="BB226" i="13"/>
  <c r="BB227" i="13"/>
  <c r="BB228" i="13"/>
  <c r="BB229" i="13"/>
  <c r="BB230" i="13"/>
  <c r="BB231" i="13"/>
  <c r="BB232" i="13"/>
  <c r="BB233" i="13"/>
  <c r="BB234" i="13"/>
  <c r="BB235" i="13"/>
  <c r="BB236" i="13"/>
  <c r="BB237" i="13"/>
  <c r="BB238" i="13"/>
  <c r="BB239" i="13"/>
  <c r="BB240" i="13"/>
  <c r="BB241" i="13"/>
  <c r="BB242" i="13"/>
  <c r="BB243" i="13"/>
  <c r="BB244" i="13"/>
  <c r="BB245" i="13"/>
  <c r="BB246" i="13"/>
  <c r="BB247" i="13"/>
  <c r="BB248" i="13"/>
  <c r="BB249" i="13"/>
  <c r="BB250" i="13"/>
  <c r="BB251" i="13"/>
  <c r="BB252" i="13"/>
  <c r="BB253" i="13"/>
  <c r="BB254" i="13"/>
  <c r="BB255" i="13"/>
  <c r="BB256" i="13"/>
  <c r="BB257" i="13"/>
  <c r="BB258" i="13"/>
  <c r="BB259" i="13"/>
  <c r="BB260" i="13"/>
  <c r="BB261" i="13"/>
  <c r="BB262" i="13"/>
  <c r="BB263" i="13"/>
  <c r="BB264" i="13"/>
  <c r="BB265" i="13"/>
  <c r="BB266" i="13"/>
  <c r="BB267" i="13"/>
  <c r="BB268" i="13"/>
  <c r="BB269" i="13"/>
  <c r="BB270" i="13"/>
  <c r="BB271" i="13"/>
  <c r="BB272" i="13"/>
  <c r="BB273" i="13"/>
  <c r="BB274" i="13"/>
  <c r="BB275" i="13"/>
  <c r="BB276" i="13"/>
  <c r="BB277" i="13"/>
  <c r="BB278" i="13"/>
  <c r="BB279" i="13"/>
  <c r="BB280" i="13"/>
  <c r="BB281" i="13"/>
  <c r="BB282" i="13"/>
  <c r="BB283" i="13"/>
  <c r="BB284" i="13"/>
  <c r="BB285" i="13"/>
  <c r="BB286" i="13"/>
  <c r="BB287" i="13"/>
  <c r="BB288" i="13"/>
  <c r="BB289" i="13"/>
  <c r="BB290" i="13"/>
  <c r="BB291" i="13"/>
  <c r="BB292" i="13"/>
  <c r="BB293" i="13"/>
  <c r="BB294" i="13"/>
  <c r="BB295" i="13"/>
  <c r="BB296" i="13"/>
  <c r="BB297" i="13"/>
  <c r="BB298" i="13"/>
  <c r="BB299" i="13"/>
  <c r="BB300" i="13"/>
  <c r="BB301" i="13"/>
  <c r="BB302" i="13"/>
  <c r="BB303" i="13"/>
  <c r="BB304" i="13"/>
  <c r="BB305" i="13"/>
  <c r="BB306" i="13"/>
  <c r="BB307" i="13"/>
  <c r="BB308" i="13"/>
  <c r="BB309" i="13"/>
  <c r="BB310" i="13"/>
  <c r="BB311" i="13"/>
  <c r="BB312" i="13"/>
  <c r="BB313" i="13"/>
  <c r="BB314" i="13"/>
  <c r="BB315" i="13"/>
  <c r="BB316" i="13"/>
  <c r="BB317" i="13"/>
  <c r="BB318" i="13"/>
  <c r="BB319" i="13"/>
  <c r="BB320" i="13"/>
  <c r="BB321" i="13"/>
  <c r="BB322" i="13"/>
  <c r="BB323" i="13"/>
  <c r="BB324" i="13"/>
  <c r="BB325" i="13"/>
  <c r="BB326" i="13"/>
  <c r="BB327" i="13"/>
  <c r="BB328" i="13"/>
  <c r="BB329" i="13"/>
  <c r="BB330" i="13"/>
  <c r="BB331" i="13"/>
  <c r="BB332" i="13"/>
  <c r="BB333" i="13"/>
  <c r="BB334" i="13"/>
  <c r="BB335" i="13"/>
  <c r="BB336" i="13"/>
  <c r="BB337" i="13"/>
  <c r="BB338" i="13"/>
  <c r="BB339" i="13"/>
  <c r="BB340" i="13"/>
  <c r="BB341" i="13"/>
  <c r="BB342" i="13"/>
  <c r="BB343" i="13"/>
  <c r="BB344" i="13"/>
  <c r="BB345" i="13"/>
  <c r="BB346" i="13"/>
  <c r="BB347" i="13"/>
  <c r="BB348" i="13"/>
  <c r="BB349" i="13"/>
  <c r="BB350" i="13"/>
  <c r="BB351" i="13"/>
  <c r="BB352" i="13"/>
  <c r="BB353" i="13"/>
  <c r="BB354" i="13"/>
  <c r="BB355" i="13"/>
  <c r="BB356" i="13"/>
  <c r="BB357" i="13"/>
  <c r="BB358" i="13"/>
  <c r="BB359" i="13"/>
  <c r="BB360" i="13"/>
  <c r="BB361" i="13"/>
  <c r="BB362" i="13"/>
  <c r="BB363" i="13"/>
  <c r="BB364" i="13"/>
  <c r="BB365" i="13"/>
  <c r="BB366" i="13"/>
  <c r="BB367" i="13"/>
  <c r="BB368" i="13"/>
  <c r="BB369" i="13"/>
  <c r="BB370" i="13"/>
  <c r="BB371" i="13"/>
  <c r="BB372" i="13"/>
  <c r="BB373" i="13"/>
  <c r="BB374" i="13"/>
  <c r="BB375" i="13"/>
  <c r="BB376" i="13"/>
  <c r="BB377" i="13"/>
  <c r="BB378" i="13"/>
  <c r="BB379" i="13"/>
  <c r="BB380" i="13"/>
  <c r="BB381" i="13"/>
  <c r="BB382" i="13"/>
  <c r="BB383" i="13"/>
  <c r="BB384" i="13"/>
  <c r="BB385" i="13"/>
  <c r="BB386" i="13"/>
  <c r="BB387" i="13"/>
  <c r="BB388" i="13"/>
  <c r="BB389" i="13"/>
  <c r="BB390" i="13"/>
  <c r="BB391" i="13"/>
  <c r="BB392" i="13"/>
  <c r="BB393" i="13"/>
  <c r="BB394" i="13"/>
  <c r="BB395" i="13"/>
  <c r="BB396" i="13"/>
  <c r="BB397" i="13"/>
  <c r="BB398" i="13"/>
  <c r="BB399" i="13"/>
  <c r="BB400" i="13"/>
  <c r="BB401" i="13"/>
  <c r="BB402" i="13"/>
  <c r="BB403" i="13"/>
  <c r="BB404" i="13"/>
  <c r="BB405" i="13"/>
  <c r="BB406" i="13"/>
  <c r="BB407" i="13"/>
  <c r="BB408" i="13"/>
  <c r="BB409" i="13"/>
  <c r="BB410" i="13"/>
  <c r="BB411" i="13"/>
  <c r="BB412" i="13"/>
  <c r="BB413" i="13"/>
  <c r="BB414" i="13"/>
  <c r="BB415" i="13"/>
  <c r="BB416" i="13"/>
  <c r="BB417" i="13"/>
  <c r="BB418" i="13"/>
  <c r="BB419" i="13"/>
  <c r="BB420" i="13"/>
  <c r="BB421" i="13"/>
  <c r="BB422" i="13"/>
  <c r="BB423" i="13"/>
  <c r="BB424" i="13"/>
  <c r="BB425" i="13"/>
  <c r="BB426" i="13"/>
  <c r="BB427" i="13"/>
  <c r="BB428" i="13"/>
  <c r="BB429" i="13"/>
  <c r="BB430" i="13"/>
  <c r="BB431" i="13"/>
  <c r="BB432" i="13"/>
  <c r="BB433" i="13"/>
  <c r="BB434" i="13"/>
  <c r="BB435" i="13"/>
  <c r="BB436" i="13"/>
  <c r="BB437" i="13"/>
  <c r="BB438" i="13"/>
  <c r="BB439" i="13"/>
  <c r="BB440" i="13"/>
  <c r="BB441" i="13"/>
  <c r="BB442" i="13"/>
  <c r="BB443" i="13"/>
  <c r="BB444" i="13"/>
  <c r="BB445" i="13"/>
  <c r="BB446" i="13"/>
  <c r="BB447" i="13"/>
  <c r="BB448" i="13"/>
  <c r="BB449" i="13"/>
  <c r="BB450" i="13"/>
  <c r="BB451" i="13"/>
  <c r="BB452" i="13"/>
  <c r="BB453" i="13"/>
  <c r="BB454" i="13"/>
  <c r="BB455" i="13"/>
  <c r="BB456" i="13"/>
  <c r="BB457" i="13"/>
  <c r="BB458" i="13"/>
  <c r="BB459" i="13"/>
  <c r="BB460" i="13"/>
  <c r="BB461" i="13"/>
  <c r="BB462" i="13"/>
  <c r="BB463" i="13"/>
  <c r="BB464" i="13"/>
  <c r="BB465" i="13"/>
  <c r="BB466" i="13"/>
  <c r="BB467" i="13"/>
  <c r="BB468" i="13"/>
  <c r="BB469" i="13"/>
  <c r="BB470" i="13"/>
  <c r="BB471" i="13"/>
  <c r="BB472" i="13"/>
  <c r="BB473" i="13"/>
  <c r="BB474" i="13"/>
  <c r="BB475" i="13"/>
  <c r="BB476" i="13"/>
  <c r="BB477" i="13"/>
  <c r="BB478" i="13"/>
  <c r="BB479" i="13"/>
  <c r="BB480" i="13"/>
  <c r="BB481" i="13"/>
  <c r="BB482" i="13"/>
  <c r="BB483" i="13"/>
  <c r="BB484" i="13"/>
  <c r="BB485" i="13"/>
  <c r="BB486" i="13"/>
  <c r="BB487" i="13"/>
  <c r="BB488" i="13"/>
  <c r="BB489" i="13"/>
  <c r="BB490" i="13"/>
  <c r="BB491" i="13"/>
  <c r="BB492" i="13"/>
  <c r="BB493" i="13"/>
  <c r="BB494" i="13"/>
  <c r="BB495" i="13"/>
  <c r="BB496" i="13"/>
  <c r="BB497" i="13"/>
  <c r="BB498" i="13"/>
  <c r="BB499" i="13"/>
  <c r="BB500" i="13"/>
  <c r="BB501" i="13"/>
  <c r="BB502" i="13"/>
  <c r="BB503" i="13"/>
  <c r="BB504" i="13"/>
  <c r="BB505" i="13"/>
  <c r="BB506" i="13"/>
  <c r="BB507" i="13"/>
  <c r="BB508" i="13"/>
  <c r="BB509" i="13"/>
  <c r="BB510" i="13"/>
  <c r="BB511" i="13"/>
  <c r="BB512" i="13"/>
  <c r="BB513" i="13"/>
  <c r="BB514" i="13"/>
  <c r="BB515" i="13"/>
  <c r="BB516" i="13"/>
  <c r="BB517" i="13"/>
  <c r="BB518" i="13"/>
  <c r="BB519" i="13"/>
  <c r="BB520" i="13"/>
  <c r="BB521" i="13"/>
  <c r="BB522" i="13"/>
  <c r="BB523" i="13"/>
  <c r="BB524" i="13"/>
  <c r="BB525" i="13"/>
  <c r="BB526" i="13"/>
  <c r="BB527" i="13"/>
  <c r="BB528" i="13"/>
  <c r="BB529" i="13"/>
  <c r="BB530" i="13"/>
  <c r="BB531" i="13"/>
  <c r="BB532" i="13"/>
  <c r="BB533" i="13"/>
  <c r="BB534" i="13"/>
  <c r="BB535" i="13"/>
  <c r="BB536" i="13"/>
  <c r="BB537" i="13"/>
  <c r="BB538" i="13"/>
  <c r="BB539" i="13"/>
  <c r="BB540" i="13"/>
  <c r="BB541" i="13"/>
  <c r="BB542" i="13"/>
  <c r="BB543" i="13"/>
  <c r="BB544" i="13"/>
  <c r="BB545" i="13"/>
  <c r="BB546" i="13"/>
  <c r="BB547" i="13"/>
  <c r="BB548" i="13"/>
  <c r="BB549" i="13"/>
  <c r="BB550" i="13"/>
  <c r="BB551" i="13"/>
  <c r="BB552" i="13"/>
  <c r="BB553" i="13"/>
  <c r="BB554" i="13"/>
  <c r="BB555" i="13"/>
  <c r="BB556" i="13"/>
  <c r="BB557" i="13"/>
  <c r="BB558" i="13"/>
  <c r="BB559" i="13"/>
  <c r="BB560" i="13"/>
  <c r="BB561" i="13"/>
  <c r="BB562" i="13"/>
  <c r="BB563" i="13"/>
  <c r="BB564" i="13"/>
  <c r="BB565" i="13"/>
  <c r="BB566" i="13"/>
  <c r="BB567" i="13"/>
  <c r="BB568" i="13"/>
  <c r="BB569" i="13"/>
  <c r="BB570" i="13"/>
  <c r="BB571" i="13"/>
  <c r="BB572" i="13"/>
  <c r="BB573" i="13"/>
  <c r="BB574" i="13"/>
  <c r="BB575" i="13"/>
  <c r="BB576" i="13"/>
  <c r="BB577" i="13"/>
  <c r="BB578" i="13"/>
  <c r="BB579" i="13"/>
  <c r="BB580" i="13"/>
  <c r="BB581" i="13"/>
  <c r="BB582" i="13"/>
  <c r="BB583" i="13"/>
  <c r="BB584" i="13"/>
  <c r="BB585" i="13"/>
  <c r="BB586" i="13"/>
  <c r="BB587" i="13"/>
  <c r="BB588" i="13"/>
  <c r="BB589" i="13"/>
  <c r="BB590" i="13"/>
  <c r="BB591" i="13"/>
  <c r="BB592" i="13"/>
  <c r="BB593" i="13"/>
  <c r="BB594" i="13"/>
  <c r="BB595" i="13"/>
  <c r="BB596" i="13"/>
  <c r="BB597" i="13"/>
  <c r="BB598" i="13"/>
  <c r="BB599" i="13"/>
  <c r="BB600" i="13"/>
  <c r="BB601" i="13"/>
  <c r="BB602" i="13"/>
  <c r="BB603" i="13"/>
  <c r="BB604" i="13"/>
  <c r="BB605" i="13"/>
  <c r="BB606" i="13"/>
  <c r="BB607" i="13"/>
  <c r="BB608" i="13"/>
  <c r="BB609" i="13"/>
  <c r="BB610" i="13"/>
  <c r="BB611" i="13"/>
  <c r="BB612" i="13"/>
  <c r="BB613" i="13"/>
  <c r="BB614" i="13"/>
  <c r="BB615" i="13"/>
  <c r="BB616" i="13"/>
  <c r="BB617" i="13"/>
  <c r="BB618" i="13"/>
  <c r="BB619" i="13"/>
  <c r="BB620" i="13"/>
  <c r="BB621" i="13"/>
  <c r="BB622" i="13"/>
  <c r="BB623" i="13"/>
  <c r="BB624" i="13"/>
  <c r="BB625" i="13"/>
  <c r="BB626" i="13"/>
  <c r="BB627" i="13"/>
  <c r="BB628" i="13"/>
  <c r="BB629" i="13"/>
  <c r="BB630" i="13"/>
  <c r="BB631" i="13"/>
  <c r="BB632" i="13"/>
  <c r="BB633" i="13"/>
  <c r="BB634" i="13"/>
  <c r="BB635" i="13"/>
  <c r="BB636" i="13"/>
  <c r="BB637" i="13"/>
  <c r="BB638" i="13"/>
  <c r="BB639" i="13"/>
  <c r="BB640" i="13"/>
  <c r="BB641" i="13"/>
  <c r="BB642" i="13"/>
  <c r="BB643" i="13"/>
  <c r="BB644" i="13"/>
  <c r="BB645" i="13"/>
  <c r="BB646" i="13"/>
  <c r="BB647" i="13"/>
  <c r="BB648" i="13"/>
  <c r="BB649" i="13"/>
  <c r="BB650" i="13"/>
  <c r="BB651" i="13"/>
  <c r="BB652" i="13"/>
  <c r="BB653" i="13"/>
  <c r="BB654" i="13"/>
  <c r="BB655" i="13"/>
  <c r="BB656" i="13"/>
  <c r="BB657" i="13"/>
  <c r="BB658" i="13"/>
  <c r="BB659" i="13"/>
  <c r="BB660" i="13"/>
  <c r="BB661" i="13"/>
  <c r="BB662" i="13"/>
  <c r="BB663" i="13"/>
  <c r="BB664" i="13"/>
  <c r="BB665" i="13"/>
  <c r="BB666" i="13"/>
  <c r="BB667" i="13"/>
  <c r="BB668" i="13"/>
  <c r="BB669" i="13"/>
  <c r="BB670" i="13"/>
  <c r="BB671" i="13"/>
  <c r="BB672" i="13"/>
  <c r="BB673" i="13"/>
  <c r="BB674" i="13"/>
  <c r="BB675" i="13"/>
  <c r="BB676" i="13"/>
  <c r="BB677" i="13"/>
  <c r="BB678" i="13"/>
  <c r="BB679" i="13"/>
  <c r="BB680" i="13"/>
  <c r="BB681" i="13"/>
  <c r="BB682" i="13"/>
  <c r="BB683" i="13"/>
  <c r="BB684" i="13"/>
  <c r="BB685" i="13"/>
  <c r="BB686" i="13"/>
  <c r="BB687" i="13"/>
  <c r="BB688" i="13"/>
  <c r="BB689" i="13"/>
  <c r="BB690" i="13"/>
  <c r="BB691" i="13"/>
  <c r="BB692" i="13"/>
  <c r="BB693" i="13"/>
  <c r="BB694" i="13"/>
  <c r="BB695" i="13"/>
  <c r="BB696" i="13"/>
  <c r="BB697" i="13"/>
  <c r="BB698" i="13"/>
  <c r="BB699" i="13"/>
  <c r="BB700" i="13"/>
  <c r="BB701" i="13"/>
  <c r="BB702" i="13"/>
  <c r="BB703" i="13"/>
  <c r="BB704" i="13"/>
  <c r="BB705" i="13"/>
  <c r="BB706" i="13"/>
  <c r="BB707" i="13"/>
  <c r="BB708" i="13"/>
  <c r="BB709" i="13"/>
  <c r="BB710" i="13"/>
  <c r="BB711" i="13"/>
  <c r="BB712" i="13"/>
  <c r="BB713" i="13"/>
  <c r="BB714" i="13"/>
  <c r="BB715" i="13"/>
  <c r="BB716" i="13"/>
  <c r="BB717" i="13"/>
  <c r="BB718" i="13"/>
  <c r="BB719" i="13"/>
  <c r="BB720" i="13"/>
  <c r="BB721" i="13"/>
  <c r="BB722" i="13"/>
  <c r="BB723" i="13"/>
  <c r="BB724" i="13"/>
  <c r="BB725" i="13"/>
  <c r="BB726" i="13"/>
  <c r="BB727" i="13"/>
  <c r="BB728" i="13"/>
  <c r="BB729" i="13"/>
  <c r="BB730" i="13"/>
  <c r="BB731" i="13"/>
  <c r="BB732" i="13"/>
  <c r="BB733" i="13"/>
  <c r="BB734" i="13"/>
  <c r="BB735" i="13"/>
  <c r="BB736" i="13"/>
  <c r="BB737" i="13"/>
  <c r="BB738" i="13"/>
  <c r="BB739" i="13"/>
  <c r="BB740" i="13"/>
  <c r="BB741" i="13"/>
  <c r="BB742" i="13"/>
  <c r="BB743" i="13"/>
  <c r="BB744" i="13"/>
  <c r="BB745" i="13"/>
  <c r="BB746" i="13"/>
  <c r="BB747" i="13"/>
  <c r="BB748" i="13"/>
  <c r="BB749" i="13"/>
  <c r="BB750" i="13"/>
  <c r="BB751" i="13"/>
  <c r="BB752" i="13"/>
  <c r="BB753" i="13"/>
  <c r="BB754" i="13"/>
  <c r="BB755" i="13"/>
  <c r="BB756" i="13"/>
  <c r="BB757" i="13"/>
  <c r="BB758" i="13"/>
  <c r="BB759" i="13"/>
  <c r="BB760" i="13"/>
  <c r="BB761" i="13"/>
  <c r="BB762" i="13"/>
  <c r="BB763" i="13"/>
  <c r="BB764" i="13"/>
  <c r="BB765" i="13"/>
  <c r="BB766" i="13"/>
  <c r="BB767" i="13"/>
  <c r="BB768" i="13"/>
  <c r="BB769" i="13"/>
  <c r="BB770" i="13"/>
  <c r="BB771" i="13"/>
  <c r="BB772" i="13"/>
  <c r="BB773" i="13"/>
  <c r="BB774" i="13"/>
  <c r="BB775" i="13"/>
  <c r="BB776" i="13"/>
  <c r="BB777" i="13"/>
  <c r="BB778" i="13"/>
  <c r="BB779" i="13"/>
  <c r="BB780" i="13"/>
  <c r="BB781" i="13"/>
  <c r="BB782" i="13"/>
  <c r="BB783" i="13"/>
  <c r="BB784" i="13"/>
  <c r="BB785" i="13"/>
  <c r="BB786" i="13"/>
  <c r="BB787" i="13"/>
  <c r="BB788" i="13"/>
  <c r="BB789" i="13"/>
  <c r="BB790" i="13"/>
  <c r="BB791" i="13"/>
  <c r="BB792" i="13"/>
  <c r="BB793" i="13"/>
  <c r="BB794" i="13"/>
  <c r="BB795" i="13"/>
  <c r="BB796" i="13"/>
  <c r="BB797" i="13"/>
  <c r="BB798" i="13"/>
  <c r="BB799" i="13"/>
  <c r="BB800" i="13"/>
  <c r="BB801" i="13"/>
  <c r="BB802" i="13"/>
  <c r="BB803" i="13"/>
  <c r="BB804" i="13"/>
  <c r="BB805" i="13"/>
  <c r="BB806" i="13"/>
  <c r="BB807" i="13"/>
  <c r="BB808" i="13"/>
  <c r="BB809" i="13"/>
  <c r="BB810" i="13"/>
  <c r="BB811" i="13"/>
  <c r="BB812" i="13"/>
  <c r="BB813" i="13"/>
  <c r="BB814" i="13"/>
  <c r="BB815" i="13"/>
  <c r="BB816" i="13"/>
  <c r="BB817" i="13"/>
  <c r="BB818" i="13"/>
  <c r="BB819" i="13"/>
  <c r="BB820" i="13"/>
  <c r="BB821" i="13"/>
  <c r="BB822" i="13"/>
  <c r="BB823" i="13"/>
  <c r="BB824" i="13"/>
  <c r="BB825" i="13"/>
  <c r="BB826" i="13"/>
  <c r="BB827" i="13"/>
  <c r="BB828" i="13"/>
  <c r="BB829" i="13"/>
  <c r="BB830" i="13"/>
  <c r="BB831" i="13"/>
  <c r="BB832" i="13"/>
  <c r="BB833" i="13"/>
  <c r="BB834" i="13"/>
  <c r="BB835" i="13"/>
  <c r="BB836" i="13"/>
  <c r="BB837" i="13"/>
  <c r="BB838" i="13"/>
  <c r="BB839" i="13"/>
  <c r="BB840" i="13"/>
  <c r="BB841" i="13"/>
  <c r="BB842" i="13"/>
  <c r="BB843" i="13"/>
  <c r="BB844" i="13"/>
  <c r="BB845" i="13"/>
  <c r="BB846" i="13"/>
  <c r="BB847" i="13"/>
  <c r="BB848" i="13"/>
  <c r="BB849" i="13"/>
  <c r="BB850" i="13"/>
  <c r="BB851" i="13"/>
  <c r="BB852" i="13"/>
  <c r="BB853" i="13"/>
  <c r="BB854" i="13"/>
  <c r="BB855" i="13"/>
  <c r="BB856" i="13"/>
  <c r="BB857" i="13"/>
  <c r="BB858" i="13"/>
  <c r="BB859" i="13"/>
  <c r="BB860" i="13"/>
  <c r="BB861" i="13"/>
  <c r="BB862" i="13"/>
  <c r="BB863" i="13"/>
  <c r="BB864" i="13"/>
  <c r="BB865" i="13"/>
  <c r="BB866" i="13"/>
  <c r="BB867" i="13"/>
  <c r="BB868" i="13"/>
  <c r="BB869" i="13"/>
  <c r="BB870" i="13"/>
  <c r="BB871" i="13"/>
  <c r="BB872" i="13"/>
  <c r="BB873" i="13"/>
  <c r="BB874" i="13"/>
  <c r="BB875" i="13"/>
  <c r="BB876" i="13"/>
  <c r="BB877" i="13"/>
  <c r="BB878" i="13"/>
  <c r="BB879" i="13"/>
  <c r="BB880" i="13"/>
  <c r="BB881" i="13"/>
  <c r="BB882" i="13"/>
  <c r="BB883" i="13"/>
  <c r="BB884" i="13"/>
  <c r="BB885" i="13"/>
  <c r="BB886" i="13"/>
  <c r="BB887" i="13"/>
  <c r="BB888" i="13"/>
  <c r="BB889" i="13"/>
  <c r="BB890" i="13"/>
  <c r="BB891" i="13"/>
  <c r="BB892" i="13"/>
  <c r="BB893" i="13"/>
  <c r="BB894" i="13"/>
  <c r="BB895" i="13"/>
  <c r="BB896" i="13"/>
  <c r="BB897" i="13"/>
  <c r="BB898" i="13"/>
  <c r="BB899" i="13"/>
  <c r="BB900" i="13"/>
  <c r="BB901" i="13"/>
  <c r="BB902" i="13"/>
  <c r="BB903" i="13"/>
  <c r="BB904" i="13"/>
  <c r="BB905" i="13"/>
  <c r="BB906" i="13"/>
  <c r="BB907" i="13"/>
  <c r="BB908" i="13"/>
  <c r="BB909" i="13"/>
  <c r="BB910" i="13"/>
  <c r="BB911" i="13"/>
  <c r="BB912" i="13"/>
  <c r="BB913" i="13"/>
  <c r="BB914" i="13"/>
  <c r="BB915" i="13"/>
  <c r="BB916" i="13"/>
  <c r="BB917" i="13"/>
  <c r="BB918" i="13"/>
  <c r="BB919" i="13"/>
  <c r="BB920" i="13"/>
  <c r="BB921" i="13"/>
  <c r="BB922" i="13"/>
  <c r="BB923" i="13"/>
  <c r="BB924" i="13"/>
  <c r="BB925" i="13"/>
  <c r="BB926" i="13"/>
  <c r="BB927" i="13"/>
  <c r="BB928" i="13"/>
  <c r="BB929" i="13"/>
  <c r="BB930" i="13"/>
  <c r="BB931" i="13"/>
  <c r="BB932" i="13"/>
  <c r="BB933" i="13"/>
  <c r="BB934" i="13"/>
  <c r="BB935" i="13"/>
  <c r="BB936" i="13"/>
  <c r="BB937" i="13"/>
  <c r="BB938" i="13"/>
  <c r="BB939" i="13"/>
  <c r="BB940" i="13"/>
  <c r="BB941" i="13"/>
  <c r="BB942" i="13"/>
  <c r="BB943" i="13"/>
  <c r="BB944" i="13"/>
  <c r="BB945" i="13"/>
  <c r="BB946" i="13"/>
  <c r="BB947" i="13"/>
  <c r="BB948" i="13"/>
  <c r="BB949" i="13"/>
  <c r="BB950" i="13"/>
  <c r="BB951" i="13"/>
  <c r="BB952" i="13"/>
  <c r="BB953" i="13"/>
  <c r="BB954" i="13"/>
  <c r="BB955" i="13"/>
  <c r="BB956" i="13"/>
  <c r="BB957" i="13"/>
  <c r="BB958" i="13"/>
  <c r="BB959" i="13"/>
  <c r="BB960" i="13"/>
  <c r="BB961" i="13"/>
  <c r="BB962" i="13"/>
  <c r="BB963" i="13"/>
  <c r="BB964" i="13"/>
  <c r="BB965" i="13"/>
  <c r="BB966" i="13"/>
  <c r="BB967" i="13"/>
  <c r="BB968" i="13"/>
  <c r="BB969" i="13"/>
  <c r="BB970" i="13"/>
  <c r="BB971" i="13"/>
  <c r="BB972" i="13"/>
  <c r="BB973" i="13"/>
  <c r="BB974" i="13"/>
  <c r="BB975" i="13"/>
  <c r="BB976" i="13"/>
  <c r="BB977" i="13"/>
  <c r="BB978" i="13"/>
  <c r="BB979" i="13"/>
  <c r="BB980" i="13"/>
  <c r="BB981" i="13"/>
  <c r="BB982" i="13"/>
  <c r="BB983" i="13"/>
  <c r="BB984" i="13"/>
  <c r="BB985" i="13"/>
  <c r="BB986" i="13"/>
  <c r="BB987" i="13"/>
  <c r="BB988" i="13"/>
  <c r="BB989" i="13"/>
  <c r="BB990" i="13"/>
  <c r="BB991" i="13"/>
  <c r="BB992" i="13"/>
  <c r="BB993" i="13"/>
  <c r="BB994" i="13"/>
  <c r="BB995" i="13"/>
  <c r="BB996" i="13"/>
  <c r="BB997" i="13"/>
  <c r="BB998" i="13"/>
  <c r="BB999" i="13"/>
  <c r="BB1000" i="13"/>
  <c r="BB1001" i="13"/>
  <c r="BB1002" i="13"/>
  <c r="BB1003" i="13"/>
  <c r="BB1004" i="13"/>
  <c r="BB1005" i="13"/>
  <c r="BB1006" i="13"/>
  <c r="BB1007" i="13"/>
  <c r="BB1008" i="13"/>
  <c r="BB1009" i="13"/>
  <c r="BB1010" i="13"/>
  <c r="BB1011" i="13"/>
  <c r="BB1012" i="13"/>
  <c r="BB1013" i="13"/>
  <c r="BB1014" i="13"/>
  <c r="BB1015" i="13"/>
  <c r="BB1016" i="13"/>
  <c r="BB1017" i="13"/>
  <c r="BB1018" i="13"/>
  <c r="BB1019" i="13"/>
  <c r="BB1020" i="13"/>
  <c r="BB1021" i="13"/>
  <c r="BB1022" i="13"/>
  <c r="BB1023" i="13"/>
  <c r="BB1024" i="13"/>
  <c r="BB1025" i="13"/>
  <c r="BB1026" i="13"/>
  <c r="BB1027" i="13"/>
  <c r="BB1028" i="13"/>
  <c r="BB1029" i="13"/>
  <c r="BB1030" i="13"/>
  <c r="BB1031" i="13"/>
  <c r="BB1032" i="13"/>
  <c r="BB1033" i="13"/>
  <c r="BB1034" i="13"/>
  <c r="BB1035" i="13"/>
  <c r="BB1036" i="13"/>
  <c r="BB1037" i="13"/>
  <c r="BB1038" i="13"/>
  <c r="BB1039" i="13"/>
  <c r="BB1040" i="13"/>
  <c r="BB1041" i="13"/>
  <c r="BB1042" i="13"/>
  <c r="BB1043" i="13"/>
  <c r="BB1044" i="13"/>
  <c r="BB1045" i="13"/>
  <c r="BB1046" i="13"/>
  <c r="BB1047" i="13"/>
  <c r="BB1048" i="13"/>
  <c r="BB1049" i="13"/>
  <c r="BB1050" i="13"/>
  <c r="BB1051" i="13"/>
  <c r="BB1052" i="13"/>
  <c r="BB1053" i="13"/>
  <c r="BB1054" i="13"/>
  <c r="BB1055" i="13"/>
  <c r="BB1056" i="13"/>
  <c r="BB1057" i="13"/>
  <c r="BB1058" i="13"/>
  <c r="BB1059" i="13"/>
  <c r="BB1060" i="13"/>
  <c r="BB1061" i="13"/>
  <c r="BB1062" i="13"/>
  <c r="BB1063" i="13"/>
  <c r="BB1064" i="13"/>
  <c r="BB1065" i="13"/>
  <c r="BB1066" i="13"/>
  <c r="BB1067" i="13"/>
  <c r="BB1068" i="13"/>
  <c r="BB1069" i="13"/>
  <c r="BB1070" i="13"/>
  <c r="BB1071" i="13"/>
  <c r="BB1072" i="13"/>
  <c r="BB1073" i="13"/>
  <c r="BB1074" i="13"/>
  <c r="BB1075" i="13"/>
  <c r="BB1076" i="13"/>
  <c r="BB1077" i="13"/>
  <c r="BB1078" i="13"/>
  <c r="BB1079" i="13"/>
  <c r="BB1080" i="13"/>
  <c r="BB1081" i="13"/>
  <c r="BB1082" i="13"/>
  <c r="BB1083" i="13"/>
  <c r="BB1084" i="13"/>
  <c r="BB1085" i="13"/>
  <c r="BB1086" i="13"/>
  <c r="BB1087" i="13"/>
  <c r="BB1088" i="13"/>
  <c r="BB1089" i="13"/>
  <c r="BB1090" i="13"/>
  <c r="BB1091" i="13"/>
  <c r="BB1092" i="13"/>
  <c r="BB1093" i="13"/>
  <c r="BB1094" i="13"/>
  <c r="BB1095" i="13"/>
  <c r="BB1096" i="13"/>
  <c r="BB1097" i="13"/>
  <c r="BB1098" i="13"/>
  <c r="BB1099" i="13"/>
  <c r="BB1100" i="13"/>
  <c r="BB1101" i="13"/>
  <c r="BB1102" i="13"/>
  <c r="BB1103" i="13"/>
  <c r="BB1104" i="13"/>
  <c r="BB1105" i="13"/>
  <c r="BB1106" i="13"/>
  <c r="BB1107" i="13"/>
  <c r="BB1108" i="13"/>
  <c r="BB1109" i="13"/>
  <c r="BB1110" i="13"/>
  <c r="BB1111" i="13"/>
  <c r="BB1112" i="13"/>
  <c r="BB1113" i="13"/>
  <c r="BB1114" i="13"/>
  <c r="BB1115" i="13"/>
  <c r="BB1116" i="13"/>
  <c r="BB1117" i="13"/>
  <c r="BB1118" i="13"/>
  <c r="BB1119" i="13"/>
  <c r="BB1120" i="13"/>
  <c r="BB1121" i="13"/>
  <c r="BB1122" i="13"/>
  <c r="BB1123" i="13"/>
  <c r="BB1124" i="13"/>
  <c r="BB1125" i="13"/>
  <c r="BB1126" i="13"/>
  <c r="BB1127" i="13"/>
  <c r="BB1128" i="13"/>
  <c r="BB1129" i="13"/>
  <c r="BB1130" i="13"/>
  <c r="BB1131" i="13"/>
  <c r="BB1132" i="13"/>
  <c r="BB1133" i="13"/>
  <c r="BB1134" i="13"/>
  <c r="BB1135" i="13"/>
  <c r="BB1136" i="13"/>
  <c r="BB1137" i="13"/>
  <c r="BB1138" i="13"/>
  <c r="BB1139" i="13"/>
  <c r="BB1140" i="13"/>
  <c r="BB1141" i="13"/>
  <c r="BB1142" i="13"/>
  <c r="BB1143" i="13"/>
  <c r="BB1144" i="13"/>
  <c r="BB1145" i="13"/>
  <c r="BB1146" i="13"/>
  <c r="BB1147" i="13"/>
  <c r="BB1148" i="13"/>
  <c r="BB1149" i="13"/>
  <c r="BB1150" i="13"/>
  <c r="BB1151" i="13"/>
  <c r="BB1152" i="13"/>
  <c r="BB1153" i="13"/>
  <c r="BB1154" i="13"/>
  <c r="BB1155" i="13"/>
  <c r="BB1156" i="13"/>
  <c r="BB1157" i="13"/>
  <c r="BB1158" i="13"/>
  <c r="BB1159" i="13"/>
  <c r="BB1160" i="13"/>
  <c r="BB1161" i="13"/>
  <c r="BB1162" i="13"/>
  <c r="BB1163" i="13"/>
  <c r="BB1164" i="13"/>
  <c r="BB1165" i="13"/>
  <c r="BB1166" i="13"/>
  <c r="BB1167" i="13"/>
  <c r="BB1168" i="13"/>
  <c r="BB1169" i="13"/>
  <c r="BB1170" i="13"/>
  <c r="BB1171" i="13"/>
  <c r="BB1172" i="13"/>
  <c r="BB1173" i="13"/>
  <c r="BB1174" i="13"/>
  <c r="BB1175" i="13"/>
  <c r="BB1176" i="13"/>
  <c r="BB1177" i="13"/>
  <c r="BB1178" i="13"/>
  <c r="BB1179" i="13"/>
  <c r="BB1180" i="13"/>
  <c r="BB1181" i="13"/>
  <c r="BB1182" i="13"/>
  <c r="BB1183" i="13"/>
  <c r="BB1184" i="13"/>
  <c r="BB1185" i="13"/>
  <c r="BB1186" i="13"/>
  <c r="BB1187" i="13"/>
  <c r="BB1188" i="13"/>
  <c r="BB1189" i="13"/>
  <c r="BB1190" i="13"/>
  <c r="BB1191" i="13"/>
  <c r="BB1192" i="13"/>
  <c r="BB1193" i="13"/>
  <c r="BB1194" i="13"/>
  <c r="BB1195" i="13"/>
  <c r="BB1196" i="13"/>
  <c r="BB1197" i="13"/>
  <c r="BB1198" i="13"/>
  <c r="BB1199" i="13"/>
  <c r="BB1200" i="13"/>
  <c r="BB1201" i="13"/>
  <c r="BB1202" i="13"/>
  <c r="BB1203" i="13"/>
  <c r="BB1204" i="13"/>
  <c r="BB1205" i="13"/>
  <c r="BB1206" i="13"/>
  <c r="BB1207" i="13"/>
  <c r="BB1208" i="13"/>
  <c r="BB1209" i="13"/>
  <c r="BB1210" i="13"/>
  <c r="BB1211" i="13"/>
  <c r="BB1212" i="13"/>
  <c r="BB1213" i="13"/>
  <c r="BB1214" i="13"/>
  <c r="BB1215" i="13"/>
  <c r="BB1216" i="13"/>
  <c r="BB1217" i="13"/>
  <c r="BB1218" i="13"/>
  <c r="BB1219" i="13"/>
  <c r="BB1220" i="13"/>
  <c r="BB1221" i="13"/>
  <c r="BB1222" i="13"/>
  <c r="BB1223" i="13"/>
  <c r="BB1224" i="13"/>
  <c r="BB1225" i="13"/>
  <c r="BB1226" i="13"/>
  <c r="BB1227" i="13"/>
  <c r="BB1228" i="13"/>
  <c r="BB1229" i="13"/>
  <c r="BB1230" i="13"/>
  <c r="BB1231" i="13"/>
  <c r="BB1232" i="13"/>
  <c r="BB1233" i="13"/>
  <c r="BB1234" i="13"/>
  <c r="BB1235" i="13"/>
  <c r="BB1236" i="13"/>
  <c r="BB1237" i="13"/>
  <c r="BB1238" i="13"/>
  <c r="BB1239" i="13"/>
  <c r="BB1240" i="13"/>
  <c r="BB1241" i="13"/>
  <c r="BB1242" i="13"/>
  <c r="BB1243" i="13"/>
  <c r="BB1244" i="13"/>
  <c r="BB1245" i="13"/>
  <c r="BB1246" i="13"/>
  <c r="BB1247" i="13"/>
  <c r="BB1248" i="13"/>
  <c r="BB1249" i="13"/>
  <c r="BB1250" i="13"/>
  <c r="BB1251" i="13"/>
  <c r="BB1252" i="13"/>
  <c r="BB1253" i="13"/>
  <c r="BB1254" i="13"/>
  <c r="BB1255" i="13"/>
  <c r="BB1256" i="13"/>
  <c r="BB1257" i="13"/>
  <c r="BB1258" i="13"/>
  <c r="BB1259" i="13"/>
  <c r="BB1260" i="13"/>
  <c r="BB1261" i="13"/>
  <c r="BB1262" i="13"/>
  <c r="BB1263" i="13"/>
  <c r="BB1264" i="13"/>
  <c r="BB1265" i="13"/>
  <c r="BB1266" i="13"/>
  <c r="BB1267" i="13"/>
  <c r="BB1268" i="13"/>
  <c r="BB1269" i="13"/>
  <c r="BB1270" i="13"/>
  <c r="BB1271" i="13"/>
  <c r="BB1272" i="13"/>
  <c r="BB1273" i="13"/>
  <c r="BB1274" i="13"/>
  <c r="BB1275" i="13"/>
  <c r="BB1276" i="13"/>
  <c r="BB1277" i="13"/>
  <c r="BB1278" i="13"/>
  <c r="BB1279" i="13"/>
  <c r="BB1280" i="13"/>
  <c r="BB1281" i="13"/>
  <c r="BB1282" i="13"/>
  <c r="BB1283" i="13"/>
  <c r="BB1284" i="13"/>
  <c r="BB1285" i="13"/>
  <c r="BB1286" i="13"/>
  <c r="BB1287" i="13"/>
  <c r="BB1288" i="13"/>
  <c r="BB1289" i="13"/>
  <c r="BB1290" i="13"/>
  <c r="BB1291" i="13"/>
  <c r="BB1292" i="13"/>
  <c r="BB1293" i="13"/>
  <c r="BB1294" i="13"/>
  <c r="BB1295" i="13"/>
  <c r="BB1296" i="13"/>
  <c r="BB1297" i="13"/>
  <c r="BB1298" i="13"/>
  <c r="BB1299" i="13"/>
  <c r="BB1300" i="13"/>
  <c r="BB1301" i="13"/>
  <c r="BB1302" i="13"/>
  <c r="BB1303" i="13"/>
  <c r="BB1304" i="13"/>
  <c r="BB1305" i="13"/>
  <c r="BB1306" i="13"/>
  <c r="BB1307" i="13"/>
  <c r="BB1308" i="13"/>
  <c r="BB1309" i="13"/>
  <c r="BB1310" i="13"/>
  <c r="BB1311" i="13"/>
  <c r="BB1312" i="13"/>
  <c r="BB1313" i="13"/>
  <c r="BB1314" i="13"/>
  <c r="BB1315" i="13"/>
  <c r="BB1316" i="13"/>
  <c r="BB1317" i="13"/>
  <c r="BB1318" i="13"/>
  <c r="BB1319" i="13"/>
  <c r="BB1320" i="13"/>
  <c r="BB1321" i="13"/>
  <c r="BB1322" i="13"/>
  <c r="BB1323" i="13"/>
  <c r="BB1324" i="13"/>
  <c r="BB1325" i="13"/>
  <c r="BB1326" i="13"/>
  <c r="BB1327" i="13"/>
  <c r="BB1328" i="13"/>
  <c r="BB1329" i="13"/>
  <c r="BB1330" i="13"/>
  <c r="BB1331" i="13"/>
  <c r="BB1332" i="13"/>
  <c r="BB1333" i="13"/>
  <c r="BB1334" i="13"/>
  <c r="BB1335" i="13"/>
  <c r="BB1336" i="13"/>
  <c r="BB1337" i="13"/>
  <c r="BB1338" i="13"/>
  <c r="BB1339" i="13"/>
  <c r="BB1340" i="13"/>
  <c r="BB1341" i="13"/>
  <c r="BB1342" i="13"/>
  <c r="BB1343" i="13"/>
  <c r="BB1344" i="13"/>
  <c r="BB1345" i="13"/>
  <c r="BB1346" i="13"/>
  <c r="BB1347" i="13"/>
  <c r="BB1348" i="13"/>
  <c r="BB1349" i="13"/>
  <c r="BB1350" i="13"/>
  <c r="BB1351" i="13"/>
  <c r="BB1352" i="13"/>
  <c r="BB1353" i="13"/>
  <c r="BB1354" i="13"/>
  <c r="BB1355" i="13"/>
  <c r="BB1356" i="13"/>
  <c r="BB1357" i="13"/>
  <c r="BB1358" i="13"/>
  <c r="BB1359" i="13"/>
  <c r="BB1360" i="13"/>
  <c r="BB1361" i="13"/>
  <c r="BB1362" i="13"/>
  <c r="BB1363" i="13"/>
  <c r="BB1364" i="13"/>
  <c r="BB1365" i="13"/>
  <c r="BB1366" i="13"/>
  <c r="BB1367" i="13"/>
  <c r="BB1368" i="13"/>
  <c r="BB1369" i="13"/>
  <c r="BB1370" i="13"/>
  <c r="BB1371" i="13"/>
  <c r="BB1372" i="13"/>
  <c r="BB1373" i="13"/>
  <c r="BB1374" i="13"/>
  <c r="BB1375" i="13"/>
  <c r="BB1376" i="13"/>
  <c r="BB1377" i="13"/>
  <c r="BB1378" i="13"/>
  <c r="BB1379" i="13"/>
  <c r="BB1380" i="13"/>
  <c r="BB1381" i="13"/>
  <c r="BB1382" i="13"/>
  <c r="BB1383" i="13"/>
  <c r="BB1384" i="13"/>
  <c r="BB1385" i="13"/>
  <c r="BB1386" i="13"/>
  <c r="BB1387" i="13"/>
  <c r="BB1388" i="13"/>
  <c r="BB1389" i="13"/>
  <c r="BB1390" i="13"/>
  <c r="BB1391" i="13"/>
  <c r="BB1392" i="13"/>
  <c r="BB1393" i="13"/>
  <c r="BB1394" i="13"/>
  <c r="BB1395" i="13"/>
  <c r="BB1396" i="13"/>
  <c r="BB1397" i="13"/>
  <c r="BB1398" i="13"/>
  <c r="BB1399" i="13"/>
  <c r="BB1400" i="13"/>
  <c r="BB1401" i="13"/>
  <c r="BB1" i="13"/>
  <c r="B3" i="13"/>
  <c r="C3" i="13"/>
  <c r="F3" i="13"/>
  <c r="G3" i="13"/>
  <c r="H3" i="13"/>
  <c r="D3" i="13"/>
  <c r="E3" i="13"/>
  <c r="T3" i="13"/>
  <c r="U3" i="13"/>
  <c r="X3" i="13"/>
  <c r="Y3" i="13"/>
  <c r="Z3" i="13"/>
  <c r="V3" i="13"/>
  <c r="W3" i="13"/>
  <c r="B4" i="13"/>
  <c r="C4" i="13"/>
  <c r="F4" i="13"/>
  <c r="G4" i="13"/>
  <c r="H4" i="13"/>
  <c r="D4" i="13"/>
  <c r="E4" i="13"/>
  <c r="T4" i="13"/>
  <c r="U4" i="13"/>
  <c r="X4" i="13"/>
  <c r="Y4" i="13"/>
  <c r="Z4" i="13"/>
  <c r="V4" i="13"/>
  <c r="W4" i="13"/>
  <c r="B5" i="13"/>
  <c r="C5" i="13"/>
  <c r="F5" i="13"/>
  <c r="G5" i="13"/>
  <c r="H5" i="13"/>
  <c r="D5" i="13"/>
  <c r="E5" i="13"/>
  <c r="T5" i="13"/>
  <c r="U5" i="13"/>
  <c r="X5" i="13"/>
  <c r="Y5" i="13"/>
  <c r="Z5" i="13"/>
  <c r="V5" i="13"/>
  <c r="W5" i="13"/>
  <c r="B6" i="13"/>
  <c r="C6" i="13"/>
  <c r="F6" i="13"/>
  <c r="G6" i="13"/>
  <c r="H6" i="13"/>
  <c r="D6" i="13"/>
  <c r="E6" i="13"/>
  <c r="T6" i="13"/>
  <c r="U6" i="13"/>
  <c r="X6" i="13"/>
  <c r="Y6" i="13"/>
  <c r="Z6" i="13"/>
  <c r="V6" i="13"/>
  <c r="W6" i="13"/>
  <c r="B7" i="13"/>
  <c r="C7" i="13"/>
  <c r="F7" i="13"/>
  <c r="G7" i="13"/>
  <c r="H7" i="13"/>
  <c r="D7" i="13"/>
  <c r="E7" i="13"/>
  <c r="T7" i="13"/>
  <c r="U7" i="13"/>
  <c r="X7" i="13"/>
  <c r="Y7" i="13"/>
  <c r="Z7" i="13"/>
  <c r="V7" i="13"/>
  <c r="W7" i="13"/>
  <c r="B8" i="13"/>
  <c r="C8" i="13"/>
  <c r="F8" i="13"/>
  <c r="G8" i="13"/>
  <c r="H8" i="13"/>
  <c r="D8" i="13"/>
  <c r="E8" i="13"/>
  <c r="T8" i="13"/>
  <c r="U8" i="13"/>
  <c r="X8" i="13"/>
  <c r="Y8" i="13"/>
  <c r="Z8" i="13"/>
  <c r="V8" i="13"/>
  <c r="W8" i="13"/>
  <c r="B9" i="13"/>
  <c r="C9" i="13"/>
  <c r="F9" i="13"/>
  <c r="G9" i="13"/>
  <c r="H9" i="13"/>
  <c r="D9" i="13"/>
  <c r="E9" i="13"/>
  <c r="T9" i="13"/>
  <c r="U9" i="13"/>
  <c r="X9" i="13"/>
  <c r="Y9" i="13"/>
  <c r="Z9" i="13"/>
  <c r="V9" i="13"/>
  <c r="W9" i="13"/>
  <c r="B10" i="13"/>
  <c r="C10" i="13"/>
  <c r="F10" i="13"/>
  <c r="G10" i="13"/>
  <c r="H10" i="13"/>
  <c r="D10" i="13"/>
  <c r="E10" i="13"/>
  <c r="T10" i="13"/>
  <c r="U10" i="13"/>
  <c r="X10" i="13"/>
  <c r="Y10" i="13"/>
  <c r="Z10" i="13"/>
  <c r="V10" i="13"/>
  <c r="W10" i="13"/>
  <c r="B11" i="13"/>
  <c r="C11" i="13"/>
  <c r="F11" i="13"/>
  <c r="G11" i="13"/>
  <c r="H11" i="13"/>
  <c r="D11" i="13"/>
  <c r="E11" i="13"/>
  <c r="T11" i="13"/>
  <c r="U11" i="13"/>
  <c r="X11" i="13"/>
  <c r="Y11" i="13"/>
  <c r="Z11" i="13"/>
  <c r="V11" i="13"/>
  <c r="W11" i="13"/>
  <c r="B12" i="13"/>
  <c r="C12" i="13"/>
  <c r="F12" i="13"/>
  <c r="G12" i="13"/>
  <c r="H12" i="13"/>
  <c r="D12" i="13"/>
  <c r="E12" i="13"/>
  <c r="T12" i="13"/>
  <c r="U12" i="13"/>
  <c r="X12" i="13"/>
  <c r="Y12" i="13"/>
  <c r="Z12" i="13"/>
  <c r="V12" i="13"/>
  <c r="W12" i="13"/>
  <c r="B13" i="13"/>
  <c r="C13" i="13"/>
  <c r="F13" i="13"/>
  <c r="G13" i="13"/>
  <c r="H13" i="13"/>
  <c r="D13" i="13"/>
  <c r="E13" i="13"/>
  <c r="T13" i="13"/>
  <c r="U13" i="13"/>
  <c r="X13" i="13"/>
  <c r="Y13" i="13"/>
  <c r="Z13" i="13"/>
  <c r="V13" i="13"/>
  <c r="W13" i="13"/>
  <c r="B14" i="13"/>
  <c r="C14" i="13"/>
  <c r="F14" i="13"/>
  <c r="G14" i="13"/>
  <c r="H14" i="13"/>
  <c r="D14" i="13"/>
  <c r="E14" i="13"/>
  <c r="T14" i="13"/>
  <c r="U14" i="13"/>
  <c r="X14" i="13"/>
  <c r="Y14" i="13"/>
  <c r="Z14" i="13"/>
  <c r="V14" i="13"/>
  <c r="W14" i="13"/>
  <c r="B15" i="13"/>
  <c r="C15" i="13"/>
  <c r="F15" i="13"/>
  <c r="G15" i="13"/>
  <c r="H15" i="13"/>
  <c r="D15" i="13"/>
  <c r="E15" i="13"/>
  <c r="T15" i="13"/>
  <c r="U15" i="13"/>
  <c r="X15" i="13"/>
  <c r="Y15" i="13"/>
  <c r="Z15" i="13"/>
  <c r="V15" i="13"/>
  <c r="W15" i="13"/>
  <c r="B16" i="13"/>
  <c r="C16" i="13"/>
  <c r="F16" i="13"/>
  <c r="G16" i="13"/>
  <c r="H16" i="13"/>
  <c r="D16" i="13"/>
  <c r="E16" i="13"/>
  <c r="T16" i="13"/>
  <c r="U16" i="13"/>
  <c r="X16" i="13"/>
  <c r="Y16" i="13"/>
  <c r="Z16" i="13"/>
  <c r="V16" i="13"/>
  <c r="W16" i="13"/>
  <c r="B17" i="13"/>
  <c r="C17" i="13"/>
  <c r="F17" i="13"/>
  <c r="G17" i="13"/>
  <c r="H17" i="13"/>
  <c r="D17" i="13"/>
  <c r="E17" i="13"/>
  <c r="T17" i="13"/>
  <c r="U17" i="13"/>
  <c r="X17" i="13"/>
  <c r="Y17" i="13"/>
  <c r="Z17" i="13"/>
  <c r="V17" i="13"/>
  <c r="W17" i="13"/>
  <c r="B18" i="13"/>
  <c r="C18" i="13"/>
  <c r="F18" i="13"/>
  <c r="G18" i="13"/>
  <c r="H18" i="13"/>
  <c r="D18" i="13"/>
  <c r="E18" i="13"/>
  <c r="T18" i="13"/>
  <c r="U18" i="13"/>
  <c r="X18" i="13"/>
  <c r="Y18" i="13"/>
  <c r="Z18" i="13"/>
  <c r="V18" i="13"/>
  <c r="W18" i="13"/>
  <c r="B19" i="13"/>
  <c r="C19" i="13"/>
  <c r="F19" i="13"/>
  <c r="G19" i="13"/>
  <c r="H19" i="13"/>
  <c r="D19" i="13"/>
  <c r="E19" i="13"/>
  <c r="T19" i="13"/>
  <c r="U19" i="13"/>
  <c r="X19" i="13"/>
  <c r="Y19" i="13"/>
  <c r="Z19" i="13"/>
  <c r="V19" i="13"/>
  <c r="W19" i="13"/>
  <c r="B20" i="13"/>
  <c r="C20" i="13"/>
  <c r="F20" i="13"/>
  <c r="G20" i="13"/>
  <c r="H20" i="13"/>
  <c r="D20" i="13"/>
  <c r="E20" i="13"/>
  <c r="T20" i="13"/>
  <c r="U20" i="13"/>
  <c r="X20" i="13"/>
  <c r="Y20" i="13"/>
  <c r="Z20" i="13"/>
  <c r="V20" i="13"/>
  <c r="W20" i="13"/>
  <c r="B21" i="13"/>
  <c r="C21" i="13"/>
  <c r="F21" i="13"/>
  <c r="G21" i="13"/>
  <c r="H21" i="13"/>
  <c r="D21" i="13"/>
  <c r="E21" i="13"/>
  <c r="T21" i="13"/>
  <c r="U21" i="13"/>
  <c r="X21" i="13"/>
  <c r="Y21" i="13"/>
  <c r="Z21" i="13"/>
  <c r="V21" i="13"/>
  <c r="W21" i="13"/>
  <c r="B22" i="13"/>
  <c r="C22" i="13"/>
  <c r="F22" i="13"/>
  <c r="G22" i="13"/>
  <c r="H22" i="13"/>
  <c r="D22" i="13"/>
  <c r="E22" i="13"/>
  <c r="T22" i="13"/>
  <c r="U22" i="13"/>
  <c r="X22" i="13"/>
  <c r="Y22" i="13"/>
  <c r="Z22" i="13"/>
  <c r="V22" i="13"/>
  <c r="W22" i="13"/>
  <c r="B23" i="13"/>
  <c r="C23" i="13"/>
  <c r="F23" i="13"/>
  <c r="G23" i="13"/>
  <c r="H23" i="13"/>
  <c r="D23" i="13"/>
  <c r="E23" i="13"/>
  <c r="T23" i="13"/>
  <c r="U23" i="13"/>
  <c r="X23" i="13"/>
  <c r="Y23" i="13"/>
  <c r="Z23" i="13"/>
  <c r="V23" i="13"/>
  <c r="W23" i="13"/>
  <c r="B24" i="13"/>
  <c r="C24" i="13"/>
  <c r="F24" i="13"/>
  <c r="G24" i="13"/>
  <c r="H24" i="13"/>
  <c r="D24" i="13"/>
  <c r="E24" i="13"/>
  <c r="T24" i="13"/>
  <c r="U24" i="13"/>
  <c r="X24" i="13"/>
  <c r="Y24" i="13"/>
  <c r="Z24" i="13"/>
  <c r="V24" i="13"/>
  <c r="W24" i="13"/>
  <c r="B25" i="13"/>
  <c r="C25" i="13"/>
  <c r="F25" i="13"/>
  <c r="G25" i="13"/>
  <c r="H25" i="13"/>
  <c r="D25" i="13"/>
  <c r="E25" i="13"/>
  <c r="T25" i="13"/>
  <c r="U25" i="13"/>
  <c r="X25" i="13"/>
  <c r="Y25" i="13"/>
  <c r="Z25" i="13"/>
  <c r="V25" i="13"/>
  <c r="W25" i="13"/>
  <c r="B26" i="13"/>
  <c r="C26" i="13"/>
  <c r="F26" i="13"/>
  <c r="G26" i="13"/>
  <c r="H26" i="13"/>
  <c r="D26" i="13"/>
  <c r="E26" i="13"/>
  <c r="T26" i="13"/>
  <c r="U26" i="13"/>
  <c r="X26" i="13"/>
  <c r="Y26" i="13"/>
  <c r="Z26" i="13"/>
  <c r="V26" i="13"/>
  <c r="W26" i="13"/>
  <c r="B27" i="13"/>
  <c r="C27" i="13"/>
  <c r="F27" i="13"/>
  <c r="G27" i="13"/>
  <c r="H27" i="13"/>
  <c r="D27" i="13"/>
  <c r="E27" i="13"/>
  <c r="T27" i="13"/>
  <c r="U27" i="13"/>
  <c r="X27" i="13"/>
  <c r="Y27" i="13"/>
  <c r="Z27" i="13"/>
  <c r="V27" i="13"/>
  <c r="W27" i="13"/>
  <c r="B28" i="13"/>
  <c r="C28" i="13"/>
  <c r="F28" i="13"/>
  <c r="G28" i="13"/>
  <c r="H28" i="13"/>
  <c r="D28" i="13"/>
  <c r="E28" i="13"/>
  <c r="T28" i="13"/>
  <c r="U28" i="13"/>
  <c r="X28" i="13"/>
  <c r="Y28" i="13"/>
  <c r="Z28" i="13"/>
  <c r="V28" i="13"/>
  <c r="W28" i="13"/>
  <c r="B29" i="13"/>
  <c r="C29" i="13"/>
  <c r="F29" i="13"/>
  <c r="G29" i="13"/>
  <c r="H29" i="13"/>
  <c r="D29" i="13"/>
  <c r="E29" i="13"/>
  <c r="T29" i="13"/>
  <c r="U29" i="13"/>
  <c r="X29" i="13"/>
  <c r="Y29" i="13"/>
  <c r="Z29" i="13"/>
  <c r="V29" i="13"/>
  <c r="W29" i="13"/>
  <c r="B30" i="13"/>
  <c r="C30" i="13"/>
  <c r="F30" i="13"/>
  <c r="G30" i="13"/>
  <c r="H30" i="13"/>
  <c r="D30" i="13"/>
  <c r="E30" i="13"/>
  <c r="T30" i="13"/>
  <c r="U30" i="13"/>
  <c r="X30" i="13"/>
  <c r="Y30" i="13"/>
  <c r="Z30" i="13"/>
  <c r="V30" i="13"/>
  <c r="W30" i="13"/>
  <c r="B31" i="13"/>
  <c r="C31" i="13"/>
  <c r="F31" i="13"/>
  <c r="G31" i="13"/>
  <c r="H31" i="13"/>
  <c r="D31" i="13"/>
  <c r="E31" i="13"/>
  <c r="T31" i="13"/>
  <c r="U31" i="13"/>
  <c r="X31" i="13"/>
  <c r="Y31" i="13"/>
  <c r="Z31" i="13"/>
  <c r="V31" i="13"/>
  <c r="W31" i="13"/>
  <c r="B32" i="13"/>
  <c r="C32" i="13"/>
  <c r="F32" i="13"/>
  <c r="G32" i="13"/>
  <c r="H32" i="13"/>
  <c r="D32" i="13"/>
  <c r="E32" i="13"/>
  <c r="T32" i="13"/>
  <c r="U32" i="13"/>
  <c r="X32" i="13"/>
  <c r="Y32" i="13"/>
  <c r="Z32" i="13"/>
  <c r="V32" i="13"/>
  <c r="W32" i="13"/>
  <c r="B33" i="13"/>
  <c r="C33" i="13"/>
  <c r="F33" i="13"/>
  <c r="G33" i="13"/>
  <c r="H33" i="13"/>
  <c r="D33" i="13"/>
  <c r="E33" i="13"/>
  <c r="T33" i="13"/>
  <c r="U33" i="13"/>
  <c r="X33" i="13"/>
  <c r="Y33" i="13"/>
  <c r="Z33" i="13"/>
  <c r="V33" i="13"/>
  <c r="W33" i="13"/>
  <c r="B34" i="13"/>
  <c r="C34" i="13"/>
  <c r="F34" i="13"/>
  <c r="G34" i="13"/>
  <c r="H34" i="13"/>
  <c r="D34" i="13"/>
  <c r="E34" i="13"/>
  <c r="T34" i="13"/>
  <c r="U34" i="13"/>
  <c r="X34" i="13"/>
  <c r="Y34" i="13"/>
  <c r="Z34" i="13"/>
  <c r="V34" i="13"/>
  <c r="W34" i="13"/>
  <c r="B35" i="13"/>
  <c r="C35" i="13"/>
  <c r="F35" i="13"/>
  <c r="G35" i="13"/>
  <c r="H35" i="13"/>
  <c r="D35" i="13"/>
  <c r="E35" i="13"/>
  <c r="T35" i="13"/>
  <c r="U35" i="13"/>
  <c r="X35" i="13"/>
  <c r="Y35" i="13"/>
  <c r="Z35" i="13"/>
  <c r="V35" i="13"/>
  <c r="W35" i="13"/>
  <c r="B36" i="13"/>
  <c r="C36" i="13"/>
  <c r="F36" i="13"/>
  <c r="G36" i="13"/>
  <c r="H36" i="13"/>
  <c r="D36" i="13"/>
  <c r="E36" i="13"/>
  <c r="T36" i="13"/>
  <c r="U36" i="13"/>
  <c r="X36" i="13"/>
  <c r="Y36" i="13"/>
  <c r="Z36" i="13"/>
  <c r="V36" i="13"/>
  <c r="W36" i="13"/>
  <c r="B37" i="13"/>
  <c r="C37" i="13"/>
  <c r="F37" i="13"/>
  <c r="G37" i="13"/>
  <c r="H37" i="13"/>
  <c r="D37" i="13"/>
  <c r="E37" i="13"/>
  <c r="T37" i="13"/>
  <c r="U37" i="13"/>
  <c r="X37" i="13"/>
  <c r="Y37" i="13"/>
  <c r="Z37" i="13"/>
  <c r="V37" i="13"/>
  <c r="W37" i="13"/>
  <c r="B38" i="13"/>
  <c r="C38" i="13"/>
  <c r="F38" i="13"/>
  <c r="G38" i="13"/>
  <c r="H38" i="13"/>
  <c r="D38" i="13"/>
  <c r="E38" i="13"/>
  <c r="T38" i="13"/>
  <c r="U38" i="13"/>
  <c r="X38" i="13"/>
  <c r="Y38" i="13"/>
  <c r="Z38" i="13"/>
  <c r="V38" i="13"/>
  <c r="W38" i="13"/>
  <c r="B39" i="13"/>
  <c r="C39" i="13"/>
  <c r="F39" i="13"/>
  <c r="G39" i="13"/>
  <c r="H39" i="13"/>
  <c r="D39" i="13"/>
  <c r="E39" i="13"/>
  <c r="T39" i="13"/>
  <c r="U39" i="13"/>
  <c r="X39" i="13"/>
  <c r="Y39" i="13"/>
  <c r="Z39" i="13"/>
  <c r="V39" i="13"/>
  <c r="W39" i="13"/>
  <c r="B40" i="13"/>
  <c r="C40" i="13"/>
  <c r="F40" i="13"/>
  <c r="G40" i="13"/>
  <c r="H40" i="13"/>
  <c r="D40" i="13"/>
  <c r="E40" i="13"/>
  <c r="T40" i="13"/>
  <c r="U40" i="13"/>
  <c r="X40" i="13"/>
  <c r="Y40" i="13"/>
  <c r="Z40" i="13"/>
  <c r="V40" i="13"/>
  <c r="W40" i="13"/>
  <c r="B41" i="13"/>
  <c r="C41" i="13"/>
  <c r="F41" i="13"/>
  <c r="G41" i="13"/>
  <c r="H41" i="13"/>
  <c r="D41" i="13"/>
  <c r="E41" i="13"/>
  <c r="T41" i="13"/>
  <c r="U41" i="13"/>
  <c r="X41" i="13"/>
  <c r="Y41" i="13"/>
  <c r="Z41" i="13"/>
  <c r="V41" i="13"/>
  <c r="W41" i="13"/>
  <c r="B42" i="13"/>
  <c r="C42" i="13"/>
  <c r="F42" i="13"/>
  <c r="G42" i="13"/>
  <c r="H42" i="13"/>
  <c r="D42" i="13"/>
  <c r="E42" i="13"/>
  <c r="T42" i="13"/>
  <c r="U42" i="13"/>
  <c r="X42" i="13"/>
  <c r="Y42" i="13"/>
  <c r="Z42" i="13"/>
  <c r="V42" i="13"/>
  <c r="W42" i="13"/>
  <c r="B43" i="13"/>
  <c r="C43" i="13"/>
  <c r="F43" i="13"/>
  <c r="G43" i="13"/>
  <c r="H43" i="13"/>
  <c r="D43" i="13"/>
  <c r="E43" i="13"/>
  <c r="T43" i="13"/>
  <c r="U43" i="13"/>
  <c r="X43" i="13"/>
  <c r="Y43" i="13"/>
  <c r="Z43" i="13"/>
  <c r="V43" i="13"/>
  <c r="W43" i="13"/>
  <c r="B44" i="13"/>
  <c r="C44" i="13"/>
  <c r="F44" i="13"/>
  <c r="G44" i="13"/>
  <c r="H44" i="13"/>
  <c r="D44" i="13"/>
  <c r="E44" i="13"/>
  <c r="T44" i="13"/>
  <c r="U44" i="13"/>
  <c r="X44" i="13"/>
  <c r="Y44" i="13"/>
  <c r="Z44" i="13"/>
  <c r="V44" i="13"/>
  <c r="W44" i="13"/>
  <c r="B45" i="13"/>
  <c r="C45" i="13"/>
  <c r="F45" i="13"/>
  <c r="G45" i="13"/>
  <c r="H45" i="13"/>
  <c r="D45" i="13"/>
  <c r="E45" i="13"/>
  <c r="T45" i="13"/>
  <c r="U45" i="13"/>
  <c r="X45" i="13"/>
  <c r="Y45" i="13"/>
  <c r="Z45" i="13"/>
  <c r="V45" i="13"/>
  <c r="W45" i="13"/>
  <c r="B46" i="13"/>
  <c r="C46" i="13"/>
  <c r="F46" i="13"/>
  <c r="G46" i="13"/>
  <c r="H46" i="13"/>
  <c r="D46" i="13"/>
  <c r="E46" i="13"/>
  <c r="T46" i="13"/>
  <c r="U46" i="13"/>
  <c r="X46" i="13"/>
  <c r="Y46" i="13"/>
  <c r="Z46" i="13"/>
  <c r="V46" i="13"/>
  <c r="W46" i="13"/>
  <c r="B47" i="13"/>
  <c r="C47" i="13"/>
  <c r="F47" i="13"/>
  <c r="G47" i="13"/>
  <c r="H47" i="13"/>
  <c r="D47" i="13"/>
  <c r="E47" i="13"/>
  <c r="T47" i="13"/>
  <c r="U47" i="13"/>
  <c r="X47" i="13"/>
  <c r="Y47" i="13"/>
  <c r="Z47" i="13"/>
  <c r="V47" i="13"/>
  <c r="W47" i="13"/>
  <c r="B48" i="13"/>
  <c r="C48" i="13"/>
  <c r="F48" i="13"/>
  <c r="G48" i="13"/>
  <c r="H48" i="13"/>
  <c r="D48" i="13"/>
  <c r="E48" i="13"/>
  <c r="T48" i="13"/>
  <c r="U48" i="13"/>
  <c r="X48" i="13"/>
  <c r="Y48" i="13"/>
  <c r="Z48" i="13"/>
  <c r="V48" i="13"/>
  <c r="W48" i="13"/>
  <c r="B49" i="13"/>
  <c r="C49" i="13"/>
  <c r="F49" i="13"/>
  <c r="G49" i="13"/>
  <c r="H49" i="13"/>
  <c r="D49" i="13"/>
  <c r="E49" i="13"/>
  <c r="T49" i="13"/>
  <c r="U49" i="13"/>
  <c r="X49" i="13"/>
  <c r="Y49" i="13"/>
  <c r="Z49" i="13"/>
  <c r="V49" i="13"/>
  <c r="W49" i="13"/>
  <c r="B50" i="13"/>
  <c r="C50" i="13"/>
  <c r="F50" i="13"/>
  <c r="G50" i="13"/>
  <c r="H50" i="13"/>
  <c r="D50" i="13"/>
  <c r="E50" i="13"/>
  <c r="T50" i="13"/>
  <c r="U50" i="13"/>
  <c r="X50" i="13"/>
  <c r="Y50" i="13"/>
  <c r="Z50" i="13"/>
  <c r="V50" i="13"/>
  <c r="W50" i="13"/>
  <c r="B51" i="13"/>
  <c r="C51" i="13"/>
  <c r="F51" i="13"/>
  <c r="G51" i="13"/>
  <c r="H51" i="13"/>
  <c r="D51" i="13"/>
  <c r="E51" i="13"/>
  <c r="T51" i="13"/>
  <c r="U51" i="13"/>
  <c r="X51" i="13"/>
  <c r="Y51" i="13"/>
  <c r="Z51" i="13"/>
  <c r="V51" i="13"/>
  <c r="W51" i="13"/>
  <c r="B52" i="13"/>
  <c r="C52" i="13"/>
  <c r="F52" i="13"/>
  <c r="G52" i="13"/>
  <c r="H52" i="13"/>
  <c r="D52" i="13"/>
  <c r="E52" i="13"/>
  <c r="T52" i="13"/>
  <c r="U52" i="13"/>
  <c r="X52" i="13"/>
  <c r="Y52" i="13"/>
  <c r="Z52" i="13"/>
  <c r="V52" i="13"/>
  <c r="W52" i="13"/>
  <c r="B53" i="13"/>
  <c r="C53" i="13"/>
  <c r="F53" i="13"/>
  <c r="G53" i="13"/>
  <c r="H53" i="13"/>
  <c r="D53" i="13"/>
  <c r="E53" i="13"/>
  <c r="T53" i="13"/>
  <c r="U53" i="13"/>
  <c r="X53" i="13"/>
  <c r="Y53" i="13"/>
  <c r="Z53" i="13"/>
  <c r="V53" i="13"/>
  <c r="W53" i="13"/>
  <c r="B54" i="13"/>
  <c r="C54" i="13"/>
  <c r="F54" i="13"/>
  <c r="G54" i="13"/>
  <c r="H54" i="13"/>
  <c r="D54" i="13"/>
  <c r="E54" i="13"/>
  <c r="T54" i="13"/>
  <c r="U54" i="13"/>
  <c r="X54" i="13"/>
  <c r="Y54" i="13"/>
  <c r="Z54" i="13"/>
  <c r="V54" i="13"/>
  <c r="W54" i="13"/>
  <c r="B55" i="13"/>
  <c r="C55" i="13"/>
  <c r="F55" i="13"/>
  <c r="G55" i="13"/>
  <c r="H55" i="13"/>
  <c r="D55" i="13"/>
  <c r="E55" i="13"/>
  <c r="T55" i="13"/>
  <c r="U55" i="13"/>
  <c r="X55" i="13"/>
  <c r="Y55" i="13"/>
  <c r="Z55" i="13"/>
  <c r="V55" i="13"/>
  <c r="W55" i="13"/>
  <c r="B56" i="13"/>
  <c r="C56" i="13"/>
  <c r="F56" i="13"/>
  <c r="G56" i="13"/>
  <c r="H56" i="13"/>
  <c r="D56" i="13"/>
  <c r="E56" i="13"/>
  <c r="T56" i="13"/>
  <c r="U56" i="13"/>
  <c r="X56" i="13"/>
  <c r="Y56" i="13"/>
  <c r="Z56" i="13"/>
  <c r="V56" i="13"/>
  <c r="W56" i="13"/>
  <c r="B57" i="13"/>
  <c r="C57" i="13"/>
  <c r="F57" i="13"/>
  <c r="G57" i="13"/>
  <c r="H57" i="13"/>
  <c r="D57" i="13"/>
  <c r="E57" i="13"/>
  <c r="T57" i="13"/>
  <c r="U57" i="13"/>
  <c r="X57" i="13"/>
  <c r="Y57" i="13"/>
  <c r="Z57" i="13"/>
  <c r="V57" i="13"/>
  <c r="W57" i="13"/>
  <c r="B58" i="13"/>
  <c r="C58" i="13"/>
  <c r="F58" i="13"/>
  <c r="G58" i="13"/>
  <c r="H58" i="13"/>
  <c r="D58" i="13"/>
  <c r="E58" i="13"/>
  <c r="T58" i="13"/>
  <c r="U58" i="13"/>
  <c r="X58" i="13"/>
  <c r="Y58" i="13"/>
  <c r="Z58" i="13"/>
  <c r="V58" i="13"/>
  <c r="W58" i="13"/>
  <c r="B59" i="13"/>
  <c r="C59" i="13"/>
  <c r="F59" i="13"/>
  <c r="G59" i="13"/>
  <c r="H59" i="13"/>
  <c r="D59" i="13"/>
  <c r="E59" i="13"/>
  <c r="T59" i="13"/>
  <c r="U59" i="13"/>
  <c r="X59" i="13"/>
  <c r="Y59" i="13"/>
  <c r="Z59" i="13"/>
  <c r="V59" i="13"/>
  <c r="W59" i="13"/>
  <c r="B60" i="13"/>
  <c r="C60" i="13"/>
  <c r="F60" i="13"/>
  <c r="G60" i="13"/>
  <c r="H60" i="13"/>
  <c r="D60" i="13"/>
  <c r="E60" i="13"/>
  <c r="T60" i="13"/>
  <c r="U60" i="13"/>
  <c r="X60" i="13"/>
  <c r="Y60" i="13"/>
  <c r="Z60" i="13"/>
  <c r="V60" i="13"/>
  <c r="W60" i="13"/>
  <c r="B61" i="13"/>
  <c r="C61" i="13"/>
  <c r="F61" i="13"/>
  <c r="G61" i="13"/>
  <c r="H61" i="13"/>
  <c r="D61" i="13"/>
  <c r="E61" i="13"/>
  <c r="T61" i="13"/>
  <c r="U61" i="13"/>
  <c r="X61" i="13"/>
  <c r="Y61" i="13"/>
  <c r="Z61" i="13"/>
  <c r="V61" i="13"/>
  <c r="W61" i="13"/>
  <c r="B62" i="13"/>
  <c r="C62" i="13"/>
  <c r="F62" i="13"/>
  <c r="G62" i="13"/>
  <c r="H62" i="13"/>
  <c r="D62" i="13"/>
  <c r="E62" i="13"/>
  <c r="T62" i="13"/>
  <c r="U62" i="13"/>
  <c r="X62" i="13"/>
  <c r="Y62" i="13"/>
  <c r="Z62" i="13"/>
  <c r="V62" i="13"/>
  <c r="W62" i="13"/>
  <c r="B63" i="13"/>
  <c r="C63" i="13"/>
  <c r="F63" i="13"/>
  <c r="G63" i="13"/>
  <c r="H63" i="13"/>
  <c r="D63" i="13"/>
  <c r="E63" i="13"/>
  <c r="T63" i="13"/>
  <c r="U63" i="13"/>
  <c r="X63" i="13"/>
  <c r="Y63" i="13"/>
  <c r="Z63" i="13"/>
  <c r="V63" i="13"/>
  <c r="W63" i="13"/>
  <c r="B64" i="13"/>
  <c r="C64" i="13"/>
  <c r="F64" i="13"/>
  <c r="G64" i="13"/>
  <c r="H64" i="13"/>
  <c r="D64" i="13"/>
  <c r="E64" i="13"/>
  <c r="T64" i="13"/>
  <c r="U64" i="13"/>
  <c r="X64" i="13"/>
  <c r="Y64" i="13"/>
  <c r="Z64" i="13"/>
  <c r="V64" i="13"/>
  <c r="W64" i="13"/>
  <c r="B65" i="13"/>
  <c r="C65" i="13"/>
  <c r="F65" i="13"/>
  <c r="G65" i="13"/>
  <c r="H65" i="13"/>
  <c r="D65" i="13"/>
  <c r="E65" i="13"/>
  <c r="T65" i="13"/>
  <c r="U65" i="13"/>
  <c r="X65" i="13"/>
  <c r="Y65" i="13"/>
  <c r="Z65" i="13"/>
  <c r="V65" i="13"/>
  <c r="W65" i="13"/>
  <c r="B66" i="13"/>
  <c r="C66" i="13"/>
  <c r="F66" i="13"/>
  <c r="G66" i="13"/>
  <c r="H66" i="13"/>
  <c r="D66" i="13"/>
  <c r="E66" i="13"/>
  <c r="T66" i="13"/>
  <c r="U66" i="13"/>
  <c r="X66" i="13"/>
  <c r="Y66" i="13"/>
  <c r="Z66" i="13"/>
  <c r="V66" i="13"/>
  <c r="W66" i="13"/>
  <c r="B67" i="13"/>
  <c r="C67" i="13"/>
  <c r="F67" i="13"/>
  <c r="G67" i="13"/>
  <c r="H67" i="13"/>
  <c r="D67" i="13"/>
  <c r="E67" i="13"/>
  <c r="T67" i="13"/>
  <c r="U67" i="13"/>
  <c r="X67" i="13"/>
  <c r="Y67" i="13"/>
  <c r="Z67" i="13"/>
  <c r="V67" i="13"/>
  <c r="W67" i="13"/>
  <c r="B68" i="13"/>
  <c r="C68" i="13"/>
  <c r="F68" i="13"/>
  <c r="G68" i="13"/>
  <c r="H68" i="13"/>
  <c r="D68" i="13"/>
  <c r="E68" i="13"/>
  <c r="T68" i="13"/>
  <c r="U68" i="13"/>
  <c r="X68" i="13"/>
  <c r="Y68" i="13"/>
  <c r="Z68" i="13"/>
  <c r="V68" i="13"/>
  <c r="W68" i="13"/>
  <c r="B69" i="13"/>
  <c r="C69" i="13"/>
  <c r="F69" i="13"/>
  <c r="G69" i="13"/>
  <c r="H69" i="13"/>
  <c r="D69" i="13"/>
  <c r="E69" i="13"/>
  <c r="T69" i="13"/>
  <c r="U69" i="13"/>
  <c r="X69" i="13"/>
  <c r="Y69" i="13"/>
  <c r="Z69" i="13"/>
  <c r="V69" i="13"/>
  <c r="W69" i="13"/>
  <c r="B70" i="13"/>
  <c r="C70" i="13"/>
  <c r="F70" i="13"/>
  <c r="G70" i="13"/>
  <c r="H70" i="13"/>
  <c r="D70" i="13"/>
  <c r="E70" i="13"/>
  <c r="T70" i="13"/>
  <c r="U70" i="13"/>
  <c r="X70" i="13"/>
  <c r="Y70" i="13"/>
  <c r="Z70" i="13"/>
  <c r="V70" i="13"/>
  <c r="W70" i="13"/>
  <c r="B71" i="13"/>
  <c r="C71" i="13"/>
  <c r="F71" i="13"/>
  <c r="G71" i="13"/>
  <c r="H71" i="13"/>
  <c r="D71" i="13"/>
  <c r="E71" i="13"/>
  <c r="T71" i="13"/>
  <c r="U71" i="13"/>
  <c r="X71" i="13"/>
  <c r="Y71" i="13"/>
  <c r="Z71" i="13"/>
  <c r="V71" i="13"/>
  <c r="W71" i="13"/>
  <c r="B72" i="13"/>
  <c r="C72" i="13"/>
  <c r="F72" i="13"/>
  <c r="G72" i="13"/>
  <c r="H72" i="13"/>
  <c r="D72" i="13"/>
  <c r="E72" i="13"/>
  <c r="T72" i="13"/>
  <c r="U72" i="13"/>
  <c r="X72" i="13"/>
  <c r="Y72" i="13"/>
  <c r="Z72" i="13"/>
  <c r="V72" i="13"/>
  <c r="W72" i="13"/>
  <c r="B73" i="13"/>
  <c r="C73" i="13"/>
  <c r="F73" i="13"/>
  <c r="G73" i="13"/>
  <c r="H73" i="13"/>
  <c r="D73" i="13"/>
  <c r="E73" i="13"/>
  <c r="T73" i="13"/>
  <c r="U73" i="13"/>
  <c r="X73" i="13"/>
  <c r="Y73" i="13"/>
  <c r="Z73" i="13"/>
  <c r="V73" i="13"/>
  <c r="W73" i="13"/>
  <c r="B74" i="13"/>
  <c r="C74" i="13"/>
  <c r="F74" i="13"/>
  <c r="G74" i="13"/>
  <c r="H74" i="13"/>
  <c r="D74" i="13"/>
  <c r="E74" i="13"/>
  <c r="T74" i="13"/>
  <c r="U74" i="13"/>
  <c r="X74" i="13"/>
  <c r="Y74" i="13"/>
  <c r="Z74" i="13"/>
  <c r="V74" i="13"/>
  <c r="W74" i="13"/>
  <c r="B75" i="13"/>
  <c r="C75" i="13"/>
  <c r="F75" i="13"/>
  <c r="G75" i="13"/>
  <c r="H75" i="13"/>
  <c r="D75" i="13"/>
  <c r="E75" i="13"/>
  <c r="T75" i="13"/>
  <c r="U75" i="13"/>
  <c r="X75" i="13"/>
  <c r="Y75" i="13"/>
  <c r="Z75" i="13"/>
  <c r="V75" i="13"/>
  <c r="W75" i="13"/>
  <c r="B76" i="13"/>
  <c r="C76" i="13"/>
  <c r="F76" i="13"/>
  <c r="G76" i="13"/>
  <c r="H76" i="13"/>
  <c r="D76" i="13"/>
  <c r="E76" i="13"/>
  <c r="T76" i="13"/>
  <c r="U76" i="13"/>
  <c r="X76" i="13"/>
  <c r="Y76" i="13"/>
  <c r="Z76" i="13"/>
  <c r="V76" i="13"/>
  <c r="W76" i="13"/>
  <c r="B77" i="13"/>
  <c r="C77" i="13"/>
  <c r="F77" i="13"/>
  <c r="G77" i="13"/>
  <c r="H77" i="13"/>
  <c r="D77" i="13"/>
  <c r="E77" i="13"/>
  <c r="T77" i="13"/>
  <c r="U77" i="13"/>
  <c r="X77" i="13"/>
  <c r="Y77" i="13"/>
  <c r="Z77" i="13"/>
  <c r="V77" i="13"/>
  <c r="W77" i="13"/>
  <c r="B78" i="13"/>
  <c r="C78" i="13"/>
  <c r="F78" i="13"/>
  <c r="G78" i="13"/>
  <c r="H78" i="13"/>
  <c r="D78" i="13"/>
  <c r="E78" i="13"/>
  <c r="T78" i="13"/>
  <c r="U78" i="13"/>
  <c r="X78" i="13"/>
  <c r="Y78" i="13"/>
  <c r="Z78" i="13"/>
  <c r="V78" i="13"/>
  <c r="W78" i="13"/>
  <c r="B79" i="13"/>
  <c r="C79" i="13"/>
  <c r="F79" i="13"/>
  <c r="G79" i="13"/>
  <c r="H79" i="13"/>
  <c r="D79" i="13"/>
  <c r="E79" i="13"/>
  <c r="T79" i="13"/>
  <c r="U79" i="13"/>
  <c r="X79" i="13"/>
  <c r="Y79" i="13"/>
  <c r="Z79" i="13"/>
  <c r="V79" i="13"/>
  <c r="W79" i="13"/>
  <c r="B80" i="13"/>
  <c r="C80" i="13"/>
  <c r="F80" i="13"/>
  <c r="G80" i="13"/>
  <c r="H80" i="13"/>
  <c r="D80" i="13"/>
  <c r="E80" i="13"/>
  <c r="T80" i="13"/>
  <c r="U80" i="13"/>
  <c r="X80" i="13"/>
  <c r="Y80" i="13"/>
  <c r="Z80" i="13"/>
  <c r="V80" i="13"/>
  <c r="W80" i="13"/>
  <c r="B81" i="13"/>
  <c r="C81" i="13"/>
  <c r="F81" i="13"/>
  <c r="G81" i="13"/>
  <c r="H81" i="13"/>
  <c r="D81" i="13"/>
  <c r="E81" i="13"/>
  <c r="T81" i="13"/>
  <c r="U81" i="13"/>
  <c r="X81" i="13"/>
  <c r="Y81" i="13"/>
  <c r="Z81" i="13"/>
  <c r="V81" i="13"/>
  <c r="W81" i="13"/>
  <c r="B82" i="13"/>
  <c r="C82" i="13"/>
  <c r="F82" i="13"/>
  <c r="G82" i="13"/>
  <c r="H82" i="13"/>
  <c r="D82" i="13"/>
  <c r="E82" i="13"/>
  <c r="T82" i="13"/>
  <c r="U82" i="13"/>
  <c r="X82" i="13"/>
  <c r="Y82" i="13"/>
  <c r="Z82" i="13"/>
  <c r="V82" i="13"/>
  <c r="W82" i="13"/>
  <c r="B83" i="13"/>
  <c r="C83" i="13"/>
  <c r="F83" i="13"/>
  <c r="G83" i="13"/>
  <c r="H83" i="13"/>
  <c r="D83" i="13"/>
  <c r="E83" i="13"/>
  <c r="T83" i="13"/>
  <c r="U83" i="13"/>
  <c r="X83" i="13"/>
  <c r="Y83" i="13"/>
  <c r="Z83" i="13"/>
  <c r="V83" i="13"/>
  <c r="W83" i="13"/>
  <c r="B84" i="13"/>
  <c r="C84" i="13"/>
  <c r="F84" i="13"/>
  <c r="G84" i="13"/>
  <c r="H84" i="13"/>
  <c r="D84" i="13"/>
  <c r="E84" i="13"/>
  <c r="T84" i="13"/>
  <c r="U84" i="13"/>
  <c r="X84" i="13"/>
  <c r="Y84" i="13"/>
  <c r="Z84" i="13"/>
  <c r="V84" i="13"/>
  <c r="W84" i="13"/>
  <c r="B85" i="13"/>
  <c r="C85" i="13"/>
  <c r="F85" i="13"/>
  <c r="G85" i="13"/>
  <c r="H85" i="13"/>
  <c r="D85" i="13"/>
  <c r="E85" i="13"/>
  <c r="T85" i="13"/>
  <c r="U85" i="13"/>
  <c r="X85" i="13"/>
  <c r="Y85" i="13"/>
  <c r="Z85" i="13"/>
  <c r="V85" i="13"/>
  <c r="W85" i="13"/>
  <c r="B86" i="13"/>
  <c r="C86" i="13"/>
  <c r="F86" i="13"/>
  <c r="G86" i="13"/>
  <c r="H86" i="13"/>
  <c r="D86" i="13"/>
  <c r="E86" i="13"/>
  <c r="T86" i="13"/>
  <c r="U86" i="13"/>
  <c r="X86" i="13"/>
  <c r="Y86" i="13"/>
  <c r="Z86" i="13"/>
  <c r="V86" i="13"/>
  <c r="W86" i="13"/>
  <c r="B87" i="13"/>
  <c r="C87" i="13"/>
  <c r="F87" i="13"/>
  <c r="G87" i="13"/>
  <c r="H87" i="13"/>
  <c r="D87" i="13"/>
  <c r="E87" i="13"/>
  <c r="T87" i="13"/>
  <c r="U87" i="13"/>
  <c r="X87" i="13"/>
  <c r="Y87" i="13"/>
  <c r="Z87" i="13"/>
  <c r="V87" i="13"/>
  <c r="W87" i="13"/>
  <c r="B88" i="13"/>
  <c r="C88" i="13"/>
  <c r="F88" i="13"/>
  <c r="G88" i="13"/>
  <c r="H88" i="13"/>
  <c r="D88" i="13"/>
  <c r="E88" i="13"/>
  <c r="T88" i="13"/>
  <c r="U88" i="13"/>
  <c r="X88" i="13"/>
  <c r="Y88" i="13"/>
  <c r="Z88" i="13"/>
  <c r="V88" i="13"/>
  <c r="W88" i="13"/>
  <c r="B89" i="13"/>
  <c r="C89" i="13"/>
  <c r="F89" i="13"/>
  <c r="G89" i="13"/>
  <c r="H89" i="13"/>
  <c r="D89" i="13"/>
  <c r="E89" i="13"/>
  <c r="T89" i="13"/>
  <c r="U89" i="13"/>
  <c r="X89" i="13"/>
  <c r="Y89" i="13"/>
  <c r="Z89" i="13"/>
  <c r="V89" i="13"/>
  <c r="W89" i="13"/>
  <c r="B90" i="13"/>
  <c r="C90" i="13"/>
  <c r="F90" i="13"/>
  <c r="G90" i="13"/>
  <c r="H90" i="13"/>
  <c r="D90" i="13"/>
  <c r="E90" i="13"/>
  <c r="T90" i="13"/>
  <c r="U90" i="13"/>
  <c r="X90" i="13"/>
  <c r="Y90" i="13"/>
  <c r="Z90" i="13"/>
  <c r="V90" i="13"/>
  <c r="W90" i="13"/>
  <c r="B91" i="13"/>
  <c r="C91" i="13"/>
  <c r="F91" i="13"/>
  <c r="G91" i="13"/>
  <c r="H91" i="13"/>
  <c r="D91" i="13"/>
  <c r="E91" i="13"/>
  <c r="T91" i="13"/>
  <c r="U91" i="13"/>
  <c r="X91" i="13"/>
  <c r="Y91" i="13"/>
  <c r="Z91" i="13"/>
  <c r="V91" i="13"/>
  <c r="W91" i="13"/>
  <c r="B92" i="13"/>
  <c r="C92" i="13"/>
  <c r="F92" i="13"/>
  <c r="G92" i="13"/>
  <c r="H92" i="13"/>
  <c r="D92" i="13"/>
  <c r="E92" i="13"/>
  <c r="T92" i="13"/>
  <c r="U92" i="13"/>
  <c r="X92" i="13"/>
  <c r="Y92" i="13"/>
  <c r="Z92" i="13"/>
  <c r="V92" i="13"/>
  <c r="W92" i="13"/>
  <c r="B93" i="13"/>
  <c r="C93" i="13"/>
  <c r="F93" i="13"/>
  <c r="G93" i="13"/>
  <c r="H93" i="13"/>
  <c r="D93" i="13"/>
  <c r="E93" i="13"/>
  <c r="T93" i="13"/>
  <c r="U93" i="13"/>
  <c r="X93" i="13"/>
  <c r="Y93" i="13"/>
  <c r="Z93" i="13"/>
  <c r="V93" i="13"/>
  <c r="W93" i="13"/>
  <c r="B94" i="13"/>
  <c r="C94" i="13"/>
  <c r="F94" i="13"/>
  <c r="G94" i="13"/>
  <c r="H94" i="13"/>
  <c r="D94" i="13"/>
  <c r="E94" i="13"/>
  <c r="T94" i="13"/>
  <c r="U94" i="13"/>
  <c r="X94" i="13"/>
  <c r="Y94" i="13"/>
  <c r="Z94" i="13"/>
  <c r="V94" i="13"/>
  <c r="W94" i="13"/>
  <c r="B95" i="13"/>
  <c r="C95" i="13"/>
  <c r="F95" i="13"/>
  <c r="G95" i="13"/>
  <c r="H95" i="13"/>
  <c r="D95" i="13"/>
  <c r="E95" i="13"/>
  <c r="T95" i="13"/>
  <c r="U95" i="13"/>
  <c r="X95" i="13"/>
  <c r="Y95" i="13"/>
  <c r="Z95" i="13"/>
  <c r="V95" i="13"/>
  <c r="W95" i="13"/>
  <c r="B96" i="13"/>
  <c r="C96" i="13"/>
  <c r="F96" i="13"/>
  <c r="G96" i="13"/>
  <c r="H96" i="13"/>
  <c r="D96" i="13"/>
  <c r="E96" i="13"/>
  <c r="T96" i="13"/>
  <c r="U96" i="13"/>
  <c r="X96" i="13"/>
  <c r="Y96" i="13"/>
  <c r="Z96" i="13"/>
  <c r="V96" i="13"/>
  <c r="W96" i="13"/>
  <c r="B97" i="13"/>
  <c r="C97" i="13"/>
  <c r="F97" i="13"/>
  <c r="G97" i="13"/>
  <c r="H97" i="13"/>
  <c r="D97" i="13"/>
  <c r="E97" i="13"/>
  <c r="T97" i="13"/>
  <c r="U97" i="13"/>
  <c r="X97" i="13"/>
  <c r="Y97" i="13"/>
  <c r="Z97" i="13"/>
  <c r="V97" i="13"/>
  <c r="W97" i="13"/>
  <c r="B98" i="13"/>
  <c r="C98" i="13"/>
  <c r="F98" i="13"/>
  <c r="G98" i="13"/>
  <c r="H98" i="13"/>
  <c r="D98" i="13"/>
  <c r="E98" i="13"/>
  <c r="T98" i="13"/>
  <c r="U98" i="13"/>
  <c r="X98" i="13"/>
  <c r="Y98" i="13"/>
  <c r="Z98" i="13"/>
  <c r="V98" i="13"/>
  <c r="W98" i="13"/>
  <c r="B99" i="13"/>
  <c r="C99" i="13"/>
  <c r="F99" i="13"/>
  <c r="G99" i="13"/>
  <c r="H99" i="13"/>
  <c r="D99" i="13"/>
  <c r="E99" i="13"/>
  <c r="T99" i="13"/>
  <c r="U99" i="13"/>
  <c r="X99" i="13"/>
  <c r="Y99" i="13"/>
  <c r="Z99" i="13"/>
  <c r="V99" i="13"/>
  <c r="W99" i="13"/>
  <c r="B100" i="13"/>
  <c r="C100" i="13"/>
  <c r="F100" i="13"/>
  <c r="G100" i="13"/>
  <c r="H100" i="13"/>
  <c r="D100" i="13"/>
  <c r="E100" i="13"/>
  <c r="T100" i="13"/>
  <c r="U100" i="13"/>
  <c r="X100" i="13"/>
  <c r="Y100" i="13"/>
  <c r="Z100" i="13"/>
  <c r="V100" i="13"/>
  <c r="W100" i="13"/>
  <c r="B101" i="13"/>
  <c r="C101" i="13"/>
  <c r="F101" i="13"/>
  <c r="G101" i="13"/>
  <c r="H101" i="13"/>
  <c r="D101" i="13"/>
  <c r="E101" i="13"/>
  <c r="T101" i="13"/>
  <c r="U101" i="13"/>
  <c r="X101" i="13"/>
  <c r="Y101" i="13"/>
  <c r="Z101" i="13"/>
  <c r="V101" i="13"/>
  <c r="W101" i="13"/>
  <c r="B102" i="13"/>
  <c r="C102" i="13"/>
  <c r="F102" i="13"/>
  <c r="G102" i="13"/>
  <c r="H102" i="13"/>
  <c r="D102" i="13"/>
  <c r="E102" i="13"/>
  <c r="T102" i="13"/>
  <c r="U102" i="13"/>
  <c r="X102" i="13"/>
  <c r="Y102" i="13"/>
  <c r="Z102" i="13"/>
  <c r="V102" i="13"/>
  <c r="W102" i="13"/>
  <c r="B103" i="13"/>
  <c r="C103" i="13"/>
  <c r="F103" i="13"/>
  <c r="G103" i="13"/>
  <c r="H103" i="13"/>
  <c r="D103" i="13"/>
  <c r="E103" i="13"/>
  <c r="T103" i="13"/>
  <c r="U103" i="13"/>
  <c r="X103" i="13"/>
  <c r="Y103" i="13"/>
  <c r="Z103" i="13"/>
  <c r="V103" i="13"/>
  <c r="W103" i="13"/>
  <c r="B104" i="13"/>
  <c r="C104" i="13"/>
  <c r="F104" i="13"/>
  <c r="G104" i="13"/>
  <c r="H104" i="13"/>
  <c r="D104" i="13"/>
  <c r="E104" i="13"/>
  <c r="T104" i="13"/>
  <c r="U104" i="13"/>
  <c r="X104" i="13"/>
  <c r="Y104" i="13"/>
  <c r="Z104" i="13"/>
  <c r="V104" i="13"/>
  <c r="W104" i="13"/>
  <c r="B105" i="13"/>
  <c r="C105" i="13"/>
  <c r="F105" i="13"/>
  <c r="G105" i="13"/>
  <c r="H105" i="13"/>
  <c r="D105" i="13"/>
  <c r="E105" i="13"/>
  <c r="T105" i="13"/>
  <c r="U105" i="13"/>
  <c r="X105" i="13"/>
  <c r="Y105" i="13"/>
  <c r="Z105" i="13"/>
  <c r="V105" i="13"/>
  <c r="W105" i="13"/>
  <c r="B106" i="13"/>
  <c r="C106" i="13"/>
  <c r="F106" i="13"/>
  <c r="G106" i="13"/>
  <c r="H106" i="13"/>
  <c r="D106" i="13"/>
  <c r="E106" i="13"/>
  <c r="T106" i="13"/>
  <c r="U106" i="13"/>
  <c r="X106" i="13"/>
  <c r="Y106" i="13"/>
  <c r="Z106" i="13"/>
  <c r="V106" i="13"/>
  <c r="W106" i="13"/>
  <c r="B107" i="13"/>
  <c r="C107" i="13"/>
  <c r="F107" i="13"/>
  <c r="G107" i="13"/>
  <c r="H107" i="13"/>
  <c r="D107" i="13"/>
  <c r="E107" i="13"/>
  <c r="T107" i="13"/>
  <c r="U107" i="13"/>
  <c r="X107" i="13"/>
  <c r="Y107" i="13"/>
  <c r="Z107" i="13"/>
  <c r="V107" i="13"/>
  <c r="W107" i="13"/>
  <c r="B108" i="13"/>
  <c r="C108" i="13"/>
  <c r="F108" i="13"/>
  <c r="G108" i="13"/>
  <c r="H108" i="13"/>
  <c r="D108" i="13"/>
  <c r="E108" i="13"/>
  <c r="T108" i="13"/>
  <c r="U108" i="13"/>
  <c r="X108" i="13"/>
  <c r="Y108" i="13"/>
  <c r="Z108" i="13"/>
  <c r="V108" i="13"/>
  <c r="W108" i="13"/>
  <c r="B109" i="13"/>
  <c r="C109" i="13"/>
  <c r="F109" i="13"/>
  <c r="G109" i="13"/>
  <c r="H109" i="13"/>
  <c r="D109" i="13"/>
  <c r="E109" i="13"/>
  <c r="T109" i="13"/>
  <c r="U109" i="13"/>
  <c r="X109" i="13"/>
  <c r="Y109" i="13"/>
  <c r="Z109" i="13"/>
  <c r="V109" i="13"/>
  <c r="W109" i="13"/>
  <c r="B110" i="13"/>
  <c r="C110" i="13"/>
  <c r="F110" i="13"/>
  <c r="G110" i="13"/>
  <c r="H110" i="13"/>
  <c r="D110" i="13"/>
  <c r="E110" i="13"/>
  <c r="T110" i="13"/>
  <c r="U110" i="13"/>
  <c r="X110" i="13"/>
  <c r="Y110" i="13"/>
  <c r="Z110" i="13"/>
  <c r="V110" i="13"/>
  <c r="W110" i="13"/>
  <c r="B111" i="13"/>
  <c r="C111" i="13"/>
  <c r="F111" i="13"/>
  <c r="G111" i="13"/>
  <c r="H111" i="13"/>
  <c r="D111" i="13"/>
  <c r="E111" i="13"/>
  <c r="T111" i="13"/>
  <c r="U111" i="13"/>
  <c r="X111" i="13"/>
  <c r="Y111" i="13"/>
  <c r="Z111" i="13"/>
  <c r="V111" i="13"/>
  <c r="W111" i="13"/>
  <c r="B112" i="13"/>
  <c r="C112" i="13"/>
  <c r="F112" i="13"/>
  <c r="G112" i="13"/>
  <c r="H112" i="13"/>
  <c r="D112" i="13"/>
  <c r="E112" i="13"/>
  <c r="T112" i="13"/>
  <c r="U112" i="13"/>
  <c r="X112" i="13"/>
  <c r="Y112" i="13"/>
  <c r="Z112" i="13"/>
  <c r="V112" i="13"/>
  <c r="W112" i="13"/>
  <c r="B113" i="13"/>
  <c r="C113" i="13"/>
  <c r="F113" i="13"/>
  <c r="G113" i="13"/>
  <c r="H113" i="13"/>
  <c r="D113" i="13"/>
  <c r="E113" i="13"/>
  <c r="T113" i="13"/>
  <c r="U113" i="13"/>
  <c r="X113" i="13"/>
  <c r="Y113" i="13"/>
  <c r="Z113" i="13"/>
  <c r="V113" i="13"/>
  <c r="W113" i="13"/>
  <c r="B114" i="13"/>
  <c r="C114" i="13"/>
  <c r="F114" i="13"/>
  <c r="G114" i="13"/>
  <c r="H114" i="13"/>
  <c r="D114" i="13"/>
  <c r="E114" i="13"/>
  <c r="T114" i="13"/>
  <c r="U114" i="13"/>
  <c r="X114" i="13"/>
  <c r="Y114" i="13"/>
  <c r="Z114" i="13"/>
  <c r="V114" i="13"/>
  <c r="W114" i="13"/>
  <c r="B115" i="13"/>
  <c r="C115" i="13"/>
  <c r="F115" i="13"/>
  <c r="G115" i="13"/>
  <c r="H115" i="13"/>
  <c r="D115" i="13"/>
  <c r="E115" i="13"/>
  <c r="T115" i="13"/>
  <c r="U115" i="13"/>
  <c r="X115" i="13"/>
  <c r="Y115" i="13"/>
  <c r="Z115" i="13"/>
  <c r="V115" i="13"/>
  <c r="W115" i="13"/>
  <c r="B116" i="13"/>
  <c r="C116" i="13"/>
  <c r="F116" i="13"/>
  <c r="G116" i="13"/>
  <c r="H116" i="13"/>
  <c r="D116" i="13"/>
  <c r="E116" i="13"/>
  <c r="T116" i="13"/>
  <c r="U116" i="13"/>
  <c r="X116" i="13"/>
  <c r="Y116" i="13"/>
  <c r="Z116" i="13"/>
  <c r="V116" i="13"/>
  <c r="W116" i="13"/>
  <c r="B117" i="13"/>
  <c r="C117" i="13"/>
  <c r="F117" i="13"/>
  <c r="G117" i="13"/>
  <c r="H117" i="13"/>
  <c r="D117" i="13"/>
  <c r="E117" i="13"/>
  <c r="T117" i="13"/>
  <c r="U117" i="13"/>
  <c r="X117" i="13"/>
  <c r="Y117" i="13"/>
  <c r="Z117" i="13"/>
  <c r="V117" i="13"/>
  <c r="W117" i="13"/>
  <c r="B118" i="13"/>
  <c r="C118" i="13"/>
  <c r="F118" i="13"/>
  <c r="G118" i="13"/>
  <c r="H118" i="13"/>
  <c r="D118" i="13"/>
  <c r="E118" i="13"/>
  <c r="T118" i="13"/>
  <c r="U118" i="13"/>
  <c r="X118" i="13"/>
  <c r="Y118" i="13"/>
  <c r="Z118" i="13"/>
  <c r="V118" i="13"/>
  <c r="W118" i="13"/>
  <c r="B119" i="13"/>
  <c r="C119" i="13"/>
  <c r="F119" i="13"/>
  <c r="G119" i="13"/>
  <c r="H119" i="13"/>
  <c r="D119" i="13"/>
  <c r="E119" i="13"/>
  <c r="T119" i="13"/>
  <c r="U119" i="13"/>
  <c r="X119" i="13"/>
  <c r="Y119" i="13"/>
  <c r="Z119" i="13"/>
  <c r="V119" i="13"/>
  <c r="W119" i="13"/>
  <c r="B120" i="13"/>
  <c r="C120" i="13"/>
  <c r="F120" i="13"/>
  <c r="G120" i="13"/>
  <c r="H120" i="13"/>
  <c r="D120" i="13"/>
  <c r="E120" i="13"/>
  <c r="T120" i="13"/>
  <c r="U120" i="13"/>
  <c r="X120" i="13"/>
  <c r="Y120" i="13"/>
  <c r="Z120" i="13"/>
  <c r="V120" i="13"/>
  <c r="W120" i="13"/>
  <c r="B121" i="13"/>
  <c r="C121" i="13"/>
  <c r="F121" i="13"/>
  <c r="G121" i="13"/>
  <c r="H121" i="13"/>
  <c r="D121" i="13"/>
  <c r="E121" i="13"/>
  <c r="T121" i="13"/>
  <c r="U121" i="13"/>
  <c r="X121" i="13"/>
  <c r="Y121" i="13"/>
  <c r="Z121" i="13"/>
  <c r="V121" i="13"/>
  <c r="W121" i="13"/>
  <c r="B122" i="13"/>
  <c r="C122" i="13"/>
  <c r="F122" i="13"/>
  <c r="G122" i="13"/>
  <c r="H122" i="13"/>
  <c r="D122" i="13"/>
  <c r="E122" i="13"/>
  <c r="T122" i="13"/>
  <c r="U122" i="13"/>
  <c r="X122" i="13"/>
  <c r="Y122" i="13"/>
  <c r="Z122" i="13"/>
  <c r="V122" i="13"/>
  <c r="W122" i="13"/>
  <c r="B123" i="13"/>
  <c r="C123" i="13"/>
  <c r="F123" i="13"/>
  <c r="G123" i="13"/>
  <c r="H123" i="13"/>
  <c r="D123" i="13"/>
  <c r="E123" i="13"/>
  <c r="T123" i="13"/>
  <c r="U123" i="13"/>
  <c r="X123" i="13"/>
  <c r="Y123" i="13"/>
  <c r="Z123" i="13"/>
  <c r="V123" i="13"/>
  <c r="W123" i="13"/>
  <c r="B124" i="13"/>
  <c r="C124" i="13"/>
  <c r="F124" i="13"/>
  <c r="G124" i="13"/>
  <c r="H124" i="13"/>
  <c r="D124" i="13"/>
  <c r="E124" i="13"/>
  <c r="T124" i="13"/>
  <c r="U124" i="13"/>
  <c r="X124" i="13"/>
  <c r="Y124" i="13"/>
  <c r="Z124" i="13"/>
  <c r="V124" i="13"/>
  <c r="W124" i="13"/>
  <c r="B125" i="13"/>
  <c r="C125" i="13"/>
  <c r="F125" i="13"/>
  <c r="G125" i="13"/>
  <c r="H125" i="13"/>
  <c r="D125" i="13"/>
  <c r="E125" i="13"/>
  <c r="T125" i="13"/>
  <c r="U125" i="13"/>
  <c r="X125" i="13"/>
  <c r="Y125" i="13"/>
  <c r="Z125" i="13"/>
  <c r="V125" i="13"/>
  <c r="W125" i="13"/>
  <c r="B126" i="13"/>
  <c r="C126" i="13"/>
  <c r="F126" i="13"/>
  <c r="G126" i="13"/>
  <c r="H126" i="13"/>
  <c r="D126" i="13"/>
  <c r="E126" i="13"/>
  <c r="T126" i="13"/>
  <c r="U126" i="13"/>
  <c r="X126" i="13"/>
  <c r="Y126" i="13"/>
  <c r="Z126" i="13"/>
  <c r="V126" i="13"/>
  <c r="W126" i="13"/>
  <c r="B127" i="13"/>
  <c r="C127" i="13"/>
  <c r="F127" i="13"/>
  <c r="G127" i="13"/>
  <c r="H127" i="13"/>
  <c r="D127" i="13"/>
  <c r="E127" i="13"/>
  <c r="T127" i="13"/>
  <c r="U127" i="13"/>
  <c r="X127" i="13"/>
  <c r="Y127" i="13"/>
  <c r="Z127" i="13"/>
  <c r="V127" i="13"/>
  <c r="W127" i="13"/>
  <c r="B128" i="13"/>
  <c r="C128" i="13"/>
  <c r="F128" i="13"/>
  <c r="G128" i="13"/>
  <c r="H128" i="13"/>
  <c r="D128" i="13"/>
  <c r="E128" i="13"/>
  <c r="T128" i="13"/>
  <c r="U128" i="13"/>
  <c r="X128" i="13"/>
  <c r="Y128" i="13"/>
  <c r="Z128" i="13"/>
  <c r="V128" i="13"/>
  <c r="W128" i="13"/>
  <c r="B129" i="13"/>
  <c r="C129" i="13"/>
  <c r="F129" i="13"/>
  <c r="G129" i="13"/>
  <c r="H129" i="13"/>
  <c r="D129" i="13"/>
  <c r="E129" i="13"/>
  <c r="T129" i="13"/>
  <c r="U129" i="13"/>
  <c r="X129" i="13"/>
  <c r="Y129" i="13"/>
  <c r="Z129" i="13"/>
  <c r="V129" i="13"/>
  <c r="W129" i="13"/>
  <c r="B130" i="13"/>
  <c r="C130" i="13"/>
  <c r="F130" i="13"/>
  <c r="G130" i="13"/>
  <c r="H130" i="13"/>
  <c r="D130" i="13"/>
  <c r="E130" i="13"/>
  <c r="T130" i="13"/>
  <c r="U130" i="13"/>
  <c r="X130" i="13"/>
  <c r="Y130" i="13"/>
  <c r="Z130" i="13"/>
  <c r="V130" i="13"/>
  <c r="W130" i="13"/>
  <c r="B131" i="13"/>
  <c r="C131" i="13"/>
  <c r="F131" i="13"/>
  <c r="G131" i="13"/>
  <c r="H131" i="13"/>
  <c r="D131" i="13"/>
  <c r="E131" i="13"/>
  <c r="T131" i="13"/>
  <c r="U131" i="13"/>
  <c r="X131" i="13"/>
  <c r="Y131" i="13"/>
  <c r="Z131" i="13"/>
  <c r="V131" i="13"/>
  <c r="W131" i="13"/>
  <c r="B132" i="13"/>
  <c r="C132" i="13"/>
  <c r="F132" i="13"/>
  <c r="G132" i="13"/>
  <c r="H132" i="13"/>
  <c r="D132" i="13"/>
  <c r="E132" i="13"/>
  <c r="T132" i="13"/>
  <c r="U132" i="13"/>
  <c r="X132" i="13"/>
  <c r="Y132" i="13"/>
  <c r="Z132" i="13"/>
  <c r="V132" i="13"/>
  <c r="W132" i="13"/>
  <c r="B133" i="13"/>
  <c r="C133" i="13"/>
  <c r="F133" i="13"/>
  <c r="G133" i="13"/>
  <c r="H133" i="13"/>
  <c r="D133" i="13"/>
  <c r="E133" i="13"/>
  <c r="T133" i="13"/>
  <c r="U133" i="13"/>
  <c r="X133" i="13"/>
  <c r="Y133" i="13"/>
  <c r="Z133" i="13"/>
  <c r="V133" i="13"/>
  <c r="W133" i="13"/>
  <c r="B134" i="13"/>
  <c r="C134" i="13"/>
  <c r="F134" i="13"/>
  <c r="G134" i="13"/>
  <c r="H134" i="13"/>
  <c r="D134" i="13"/>
  <c r="E134" i="13"/>
  <c r="T134" i="13"/>
  <c r="U134" i="13"/>
  <c r="X134" i="13"/>
  <c r="Y134" i="13"/>
  <c r="Z134" i="13"/>
  <c r="V134" i="13"/>
  <c r="W134" i="13"/>
  <c r="B135" i="13"/>
  <c r="C135" i="13"/>
  <c r="F135" i="13"/>
  <c r="G135" i="13"/>
  <c r="H135" i="13"/>
  <c r="D135" i="13"/>
  <c r="E135" i="13"/>
  <c r="T135" i="13"/>
  <c r="U135" i="13"/>
  <c r="X135" i="13"/>
  <c r="Y135" i="13"/>
  <c r="Z135" i="13"/>
  <c r="V135" i="13"/>
  <c r="W135" i="13"/>
  <c r="B136" i="13"/>
  <c r="C136" i="13"/>
  <c r="F136" i="13"/>
  <c r="G136" i="13"/>
  <c r="H136" i="13"/>
  <c r="D136" i="13"/>
  <c r="E136" i="13"/>
  <c r="T136" i="13"/>
  <c r="U136" i="13"/>
  <c r="X136" i="13"/>
  <c r="Y136" i="13"/>
  <c r="Z136" i="13"/>
  <c r="V136" i="13"/>
  <c r="W136" i="13"/>
  <c r="B137" i="13"/>
  <c r="C137" i="13"/>
  <c r="F137" i="13"/>
  <c r="G137" i="13"/>
  <c r="H137" i="13"/>
  <c r="D137" i="13"/>
  <c r="E137" i="13"/>
  <c r="T137" i="13"/>
  <c r="U137" i="13"/>
  <c r="X137" i="13"/>
  <c r="Y137" i="13"/>
  <c r="Z137" i="13"/>
  <c r="V137" i="13"/>
  <c r="W137" i="13"/>
  <c r="B138" i="13"/>
  <c r="C138" i="13"/>
  <c r="F138" i="13"/>
  <c r="G138" i="13"/>
  <c r="H138" i="13"/>
  <c r="D138" i="13"/>
  <c r="E138" i="13"/>
  <c r="T138" i="13"/>
  <c r="U138" i="13"/>
  <c r="X138" i="13"/>
  <c r="Y138" i="13"/>
  <c r="Z138" i="13"/>
  <c r="V138" i="13"/>
  <c r="W138" i="13"/>
  <c r="B139" i="13"/>
  <c r="C139" i="13"/>
  <c r="F139" i="13"/>
  <c r="G139" i="13"/>
  <c r="H139" i="13"/>
  <c r="D139" i="13"/>
  <c r="E139" i="13"/>
  <c r="T139" i="13"/>
  <c r="U139" i="13"/>
  <c r="X139" i="13"/>
  <c r="Y139" i="13"/>
  <c r="Z139" i="13"/>
  <c r="V139" i="13"/>
  <c r="W139" i="13"/>
  <c r="B140" i="13"/>
  <c r="C140" i="13"/>
  <c r="F140" i="13"/>
  <c r="G140" i="13"/>
  <c r="H140" i="13"/>
  <c r="D140" i="13"/>
  <c r="E140" i="13"/>
  <c r="T140" i="13"/>
  <c r="U140" i="13"/>
  <c r="X140" i="13"/>
  <c r="Y140" i="13"/>
  <c r="Z140" i="13"/>
  <c r="V140" i="13"/>
  <c r="W140" i="13"/>
  <c r="B141" i="13"/>
  <c r="C141" i="13"/>
  <c r="F141" i="13"/>
  <c r="G141" i="13"/>
  <c r="H141" i="13"/>
  <c r="D141" i="13"/>
  <c r="E141" i="13"/>
  <c r="T141" i="13"/>
  <c r="U141" i="13"/>
  <c r="X141" i="13"/>
  <c r="Y141" i="13"/>
  <c r="Z141" i="13"/>
  <c r="V141" i="13"/>
  <c r="W141" i="13"/>
  <c r="B142" i="13"/>
  <c r="C142" i="13"/>
  <c r="F142" i="13"/>
  <c r="G142" i="13"/>
  <c r="H142" i="13"/>
  <c r="D142" i="13"/>
  <c r="E142" i="13"/>
  <c r="T142" i="13"/>
  <c r="U142" i="13"/>
  <c r="X142" i="13"/>
  <c r="Y142" i="13"/>
  <c r="Z142" i="13"/>
  <c r="V142" i="13"/>
  <c r="W142" i="13"/>
  <c r="B143" i="13"/>
  <c r="C143" i="13"/>
  <c r="F143" i="13"/>
  <c r="G143" i="13"/>
  <c r="H143" i="13"/>
  <c r="D143" i="13"/>
  <c r="E143" i="13"/>
  <c r="T143" i="13"/>
  <c r="U143" i="13"/>
  <c r="X143" i="13"/>
  <c r="Y143" i="13"/>
  <c r="Z143" i="13"/>
  <c r="V143" i="13"/>
  <c r="W143" i="13"/>
  <c r="B144" i="13"/>
  <c r="C144" i="13"/>
  <c r="F144" i="13"/>
  <c r="G144" i="13"/>
  <c r="H144" i="13"/>
  <c r="D144" i="13"/>
  <c r="E144" i="13"/>
  <c r="T144" i="13"/>
  <c r="U144" i="13"/>
  <c r="X144" i="13"/>
  <c r="Y144" i="13"/>
  <c r="Z144" i="13"/>
  <c r="V144" i="13"/>
  <c r="W144" i="13"/>
  <c r="B145" i="13"/>
  <c r="C145" i="13"/>
  <c r="F145" i="13"/>
  <c r="G145" i="13"/>
  <c r="H145" i="13"/>
  <c r="D145" i="13"/>
  <c r="E145" i="13"/>
  <c r="T145" i="13"/>
  <c r="U145" i="13"/>
  <c r="X145" i="13"/>
  <c r="Y145" i="13"/>
  <c r="Z145" i="13"/>
  <c r="V145" i="13"/>
  <c r="W145" i="13"/>
  <c r="B146" i="13"/>
  <c r="C146" i="13"/>
  <c r="F146" i="13"/>
  <c r="G146" i="13"/>
  <c r="H146" i="13"/>
  <c r="D146" i="13"/>
  <c r="E146" i="13"/>
  <c r="T146" i="13"/>
  <c r="U146" i="13"/>
  <c r="X146" i="13"/>
  <c r="Y146" i="13"/>
  <c r="Z146" i="13"/>
  <c r="V146" i="13"/>
  <c r="W146" i="13"/>
  <c r="B147" i="13"/>
  <c r="C147" i="13"/>
  <c r="F147" i="13"/>
  <c r="G147" i="13"/>
  <c r="H147" i="13"/>
  <c r="D147" i="13"/>
  <c r="E147" i="13"/>
  <c r="T147" i="13"/>
  <c r="U147" i="13"/>
  <c r="X147" i="13"/>
  <c r="Y147" i="13"/>
  <c r="Z147" i="13"/>
  <c r="V147" i="13"/>
  <c r="W147" i="13"/>
  <c r="B148" i="13"/>
  <c r="C148" i="13"/>
  <c r="F148" i="13"/>
  <c r="G148" i="13"/>
  <c r="H148" i="13"/>
  <c r="D148" i="13"/>
  <c r="E148" i="13"/>
  <c r="T148" i="13"/>
  <c r="U148" i="13"/>
  <c r="X148" i="13"/>
  <c r="Y148" i="13"/>
  <c r="Z148" i="13"/>
  <c r="V148" i="13"/>
  <c r="W148" i="13"/>
  <c r="B149" i="13"/>
  <c r="C149" i="13"/>
  <c r="F149" i="13"/>
  <c r="G149" i="13"/>
  <c r="H149" i="13"/>
  <c r="D149" i="13"/>
  <c r="E149" i="13"/>
  <c r="T149" i="13"/>
  <c r="U149" i="13"/>
  <c r="X149" i="13"/>
  <c r="Y149" i="13"/>
  <c r="Z149" i="13"/>
  <c r="V149" i="13"/>
  <c r="W149" i="13"/>
  <c r="B150" i="13"/>
  <c r="C150" i="13"/>
  <c r="F150" i="13"/>
  <c r="G150" i="13"/>
  <c r="H150" i="13"/>
  <c r="D150" i="13"/>
  <c r="E150" i="13"/>
  <c r="T150" i="13"/>
  <c r="U150" i="13"/>
  <c r="X150" i="13"/>
  <c r="Y150" i="13"/>
  <c r="Z150" i="13"/>
  <c r="V150" i="13"/>
  <c r="W150" i="13"/>
  <c r="B151" i="13"/>
  <c r="C151" i="13"/>
  <c r="F151" i="13"/>
  <c r="G151" i="13"/>
  <c r="H151" i="13"/>
  <c r="D151" i="13"/>
  <c r="E151" i="13"/>
  <c r="T151" i="13"/>
  <c r="U151" i="13"/>
  <c r="X151" i="13"/>
  <c r="Y151" i="13"/>
  <c r="Z151" i="13"/>
  <c r="V151" i="13"/>
  <c r="W151" i="13"/>
  <c r="B152" i="13"/>
  <c r="C152" i="13"/>
  <c r="F152" i="13"/>
  <c r="G152" i="13"/>
  <c r="H152" i="13"/>
  <c r="D152" i="13"/>
  <c r="E152" i="13"/>
  <c r="T152" i="13"/>
  <c r="U152" i="13"/>
  <c r="X152" i="13"/>
  <c r="Y152" i="13"/>
  <c r="Z152" i="13"/>
  <c r="V152" i="13"/>
  <c r="W152" i="13"/>
  <c r="B153" i="13"/>
  <c r="C153" i="13"/>
  <c r="F153" i="13"/>
  <c r="G153" i="13"/>
  <c r="H153" i="13"/>
  <c r="D153" i="13"/>
  <c r="E153" i="13"/>
  <c r="T153" i="13"/>
  <c r="U153" i="13"/>
  <c r="X153" i="13"/>
  <c r="Y153" i="13"/>
  <c r="Z153" i="13"/>
  <c r="V153" i="13"/>
  <c r="W153" i="13"/>
  <c r="B154" i="13"/>
  <c r="C154" i="13"/>
  <c r="F154" i="13"/>
  <c r="G154" i="13"/>
  <c r="H154" i="13"/>
  <c r="D154" i="13"/>
  <c r="E154" i="13"/>
  <c r="T154" i="13"/>
  <c r="U154" i="13"/>
  <c r="X154" i="13"/>
  <c r="Y154" i="13"/>
  <c r="Z154" i="13"/>
  <c r="V154" i="13"/>
  <c r="W154" i="13"/>
  <c r="B155" i="13"/>
  <c r="C155" i="13"/>
  <c r="F155" i="13"/>
  <c r="G155" i="13"/>
  <c r="H155" i="13"/>
  <c r="D155" i="13"/>
  <c r="E155" i="13"/>
  <c r="T155" i="13"/>
  <c r="U155" i="13"/>
  <c r="X155" i="13"/>
  <c r="Y155" i="13"/>
  <c r="Z155" i="13"/>
  <c r="V155" i="13"/>
  <c r="W155" i="13"/>
  <c r="B156" i="13"/>
  <c r="C156" i="13"/>
  <c r="F156" i="13"/>
  <c r="G156" i="13"/>
  <c r="H156" i="13"/>
  <c r="D156" i="13"/>
  <c r="E156" i="13"/>
  <c r="T156" i="13"/>
  <c r="U156" i="13"/>
  <c r="X156" i="13"/>
  <c r="Y156" i="13"/>
  <c r="Z156" i="13"/>
  <c r="V156" i="13"/>
  <c r="W156" i="13"/>
  <c r="B157" i="13"/>
  <c r="C157" i="13"/>
  <c r="F157" i="13"/>
  <c r="G157" i="13"/>
  <c r="H157" i="13"/>
  <c r="D157" i="13"/>
  <c r="E157" i="13"/>
  <c r="T157" i="13"/>
  <c r="U157" i="13"/>
  <c r="X157" i="13"/>
  <c r="Y157" i="13"/>
  <c r="Z157" i="13"/>
  <c r="V157" i="13"/>
  <c r="W157" i="13"/>
  <c r="B158" i="13"/>
  <c r="C158" i="13"/>
  <c r="F158" i="13"/>
  <c r="G158" i="13"/>
  <c r="H158" i="13"/>
  <c r="D158" i="13"/>
  <c r="E158" i="13"/>
  <c r="T158" i="13"/>
  <c r="U158" i="13"/>
  <c r="X158" i="13"/>
  <c r="Y158" i="13"/>
  <c r="Z158" i="13"/>
  <c r="V158" i="13"/>
  <c r="W158" i="13"/>
  <c r="B159" i="13"/>
  <c r="C159" i="13"/>
  <c r="F159" i="13"/>
  <c r="G159" i="13"/>
  <c r="H159" i="13"/>
  <c r="D159" i="13"/>
  <c r="E159" i="13"/>
  <c r="T159" i="13"/>
  <c r="U159" i="13"/>
  <c r="X159" i="13"/>
  <c r="Y159" i="13"/>
  <c r="Z159" i="13"/>
  <c r="V159" i="13"/>
  <c r="W159" i="13"/>
  <c r="B160" i="13"/>
  <c r="C160" i="13"/>
  <c r="F160" i="13"/>
  <c r="G160" i="13"/>
  <c r="H160" i="13"/>
  <c r="D160" i="13"/>
  <c r="E160" i="13"/>
  <c r="T160" i="13"/>
  <c r="U160" i="13"/>
  <c r="X160" i="13"/>
  <c r="Y160" i="13"/>
  <c r="Z160" i="13"/>
  <c r="V160" i="13"/>
  <c r="W160" i="13"/>
  <c r="B161" i="13"/>
  <c r="C161" i="13"/>
  <c r="F161" i="13"/>
  <c r="G161" i="13"/>
  <c r="H161" i="13"/>
  <c r="D161" i="13"/>
  <c r="E161" i="13"/>
  <c r="T161" i="13"/>
  <c r="U161" i="13"/>
  <c r="X161" i="13"/>
  <c r="Y161" i="13"/>
  <c r="Z161" i="13"/>
  <c r="V161" i="13"/>
  <c r="W161" i="13"/>
  <c r="B162" i="13"/>
  <c r="C162" i="13"/>
  <c r="F162" i="13"/>
  <c r="G162" i="13"/>
  <c r="H162" i="13"/>
  <c r="D162" i="13"/>
  <c r="E162" i="13"/>
  <c r="T162" i="13"/>
  <c r="U162" i="13"/>
  <c r="X162" i="13"/>
  <c r="Y162" i="13"/>
  <c r="Z162" i="13"/>
  <c r="V162" i="13"/>
  <c r="W162" i="13"/>
  <c r="B163" i="13"/>
  <c r="C163" i="13"/>
  <c r="F163" i="13"/>
  <c r="G163" i="13"/>
  <c r="H163" i="13"/>
  <c r="D163" i="13"/>
  <c r="E163" i="13"/>
  <c r="T163" i="13"/>
  <c r="U163" i="13"/>
  <c r="X163" i="13"/>
  <c r="Y163" i="13"/>
  <c r="Z163" i="13"/>
  <c r="V163" i="13"/>
  <c r="W163" i="13"/>
  <c r="B164" i="13"/>
  <c r="C164" i="13"/>
  <c r="F164" i="13"/>
  <c r="G164" i="13"/>
  <c r="H164" i="13"/>
  <c r="D164" i="13"/>
  <c r="E164" i="13"/>
  <c r="T164" i="13"/>
  <c r="U164" i="13"/>
  <c r="X164" i="13"/>
  <c r="Y164" i="13"/>
  <c r="Z164" i="13"/>
  <c r="V164" i="13"/>
  <c r="W164" i="13"/>
  <c r="B165" i="13"/>
  <c r="C165" i="13"/>
  <c r="F165" i="13"/>
  <c r="G165" i="13"/>
  <c r="H165" i="13"/>
  <c r="D165" i="13"/>
  <c r="E165" i="13"/>
  <c r="T165" i="13"/>
  <c r="U165" i="13"/>
  <c r="X165" i="13"/>
  <c r="Y165" i="13"/>
  <c r="Z165" i="13"/>
  <c r="V165" i="13"/>
  <c r="W165" i="13"/>
  <c r="B166" i="13"/>
  <c r="C166" i="13"/>
  <c r="F166" i="13"/>
  <c r="G166" i="13"/>
  <c r="H166" i="13"/>
  <c r="D166" i="13"/>
  <c r="E166" i="13"/>
  <c r="T166" i="13"/>
  <c r="U166" i="13"/>
  <c r="X166" i="13"/>
  <c r="Y166" i="13"/>
  <c r="Z166" i="13"/>
  <c r="V166" i="13"/>
  <c r="W166" i="13"/>
  <c r="B167" i="13"/>
  <c r="C167" i="13"/>
  <c r="F167" i="13"/>
  <c r="G167" i="13"/>
  <c r="H167" i="13"/>
  <c r="D167" i="13"/>
  <c r="E167" i="13"/>
  <c r="T167" i="13"/>
  <c r="U167" i="13"/>
  <c r="X167" i="13"/>
  <c r="Y167" i="13"/>
  <c r="Z167" i="13"/>
  <c r="V167" i="13"/>
  <c r="W167" i="13"/>
  <c r="B168" i="13"/>
  <c r="C168" i="13"/>
  <c r="F168" i="13"/>
  <c r="G168" i="13"/>
  <c r="H168" i="13"/>
  <c r="D168" i="13"/>
  <c r="E168" i="13"/>
  <c r="T168" i="13"/>
  <c r="U168" i="13"/>
  <c r="X168" i="13"/>
  <c r="Y168" i="13"/>
  <c r="Z168" i="13"/>
  <c r="V168" i="13"/>
  <c r="W168" i="13"/>
  <c r="B169" i="13"/>
  <c r="C169" i="13"/>
  <c r="F169" i="13"/>
  <c r="G169" i="13"/>
  <c r="H169" i="13"/>
  <c r="D169" i="13"/>
  <c r="E169" i="13"/>
  <c r="T169" i="13"/>
  <c r="U169" i="13"/>
  <c r="X169" i="13"/>
  <c r="Y169" i="13"/>
  <c r="Z169" i="13"/>
  <c r="V169" i="13"/>
  <c r="W169" i="13"/>
  <c r="B170" i="13"/>
  <c r="C170" i="13"/>
  <c r="F170" i="13"/>
  <c r="G170" i="13"/>
  <c r="H170" i="13"/>
  <c r="D170" i="13"/>
  <c r="E170" i="13"/>
  <c r="T170" i="13"/>
  <c r="U170" i="13"/>
  <c r="X170" i="13"/>
  <c r="Y170" i="13"/>
  <c r="Z170" i="13"/>
  <c r="V170" i="13"/>
  <c r="W170" i="13"/>
  <c r="B171" i="13"/>
  <c r="C171" i="13"/>
  <c r="F171" i="13"/>
  <c r="G171" i="13"/>
  <c r="H171" i="13"/>
  <c r="D171" i="13"/>
  <c r="E171" i="13"/>
  <c r="T171" i="13"/>
  <c r="U171" i="13"/>
  <c r="X171" i="13"/>
  <c r="Y171" i="13"/>
  <c r="Z171" i="13"/>
  <c r="V171" i="13"/>
  <c r="W171" i="13"/>
  <c r="B172" i="13"/>
  <c r="C172" i="13"/>
  <c r="F172" i="13"/>
  <c r="G172" i="13"/>
  <c r="H172" i="13"/>
  <c r="D172" i="13"/>
  <c r="E172" i="13"/>
  <c r="T172" i="13"/>
  <c r="U172" i="13"/>
  <c r="X172" i="13"/>
  <c r="Y172" i="13"/>
  <c r="Z172" i="13"/>
  <c r="V172" i="13"/>
  <c r="W172" i="13"/>
  <c r="B173" i="13"/>
  <c r="C173" i="13"/>
  <c r="F173" i="13"/>
  <c r="G173" i="13"/>
  <c r="H173" i="13"/>
  <c r="D173" i="13"/>
  <c r="E173" i="13"/>
  <c r="T173" i="13"/>
  <c r="U173" i="13"/>
  <c r="X173" i="13"/>
  <c r="Y173" i="13"/>
  <c r="Z173" i="13"/>
  <c r="V173" i="13"/>
  <c r="W173" i="13"/>
  <c r="B174" i="13"/>
  <c r="C174" i="13"/>
  <c r="F174" i="13"/>
  <c r="G174" i="13"/>
  <c r="H174" i="13"/>
  <c r="D174" i="13"/>
  <c r="E174" i="13"/>
  <c r="T174" i="13"/>
  <c r="U174" i="13"/>
  <c r="X174" i="13"/>
  <c r="Y174" i="13"/>
  <c r="Z174" i="13"/>
  <c r="V174" i="13"/>
  <c r="W174" i="13"/>
  <c r="B175" i="13"/>
  <c r="C175" i="13"/>
  <c r="F175" i="13"/>
  <c r="G175" i="13"/>
  <c r="H175" i="13"/>
  <c r="D175" i="13"/>
  <c r="E175" i="13"/>
  <c r="T175" i="13"/>
  <c r="U175" i="13"/>
  <c r="X175" i="13"/>
  <c r="Y175" i="13"/>
  <c r="Z175" i="13"/>
  <c r="V175" i="13"/>
  <c r="W175" i="13"/>
  <c r="B176" i="13"/>
  <c r="C176" i="13"/>
  <c r="F176" i="13"/>
  <c r="G176" i="13"/>
  <c r="H176" i="13"/>
  <c r="D176" i="13"/>
  <c r="E176" i="13"/>
  <c r="T176" i="13"/>
  <c r="U176" i="13"/>
  <c r="X176" i="13"/>
  <c r="Y176" i="13"/>
  <c r="Z176" i="13"/>
  <c r="V176" i="13"/>
  <c r="W176" i="13"/>
  <c r="B177" i="13"/>
  <c r="C177" i="13"/>
  <c r="F177" i="13"/>
  <c r="G177" i="13"/>
  <c r="H177" i="13"/>
  <c r="D177" i="13"/>
  <c r="E177" i="13"/>
  <c r="T177" i="13"/>
  <c r="U177" i="13"/>
  <c r="X177" i="13"/>
  <c r="Y177" i="13"/>
  <c r="Z177" i="13"/>
  <c r="V177" i="13"/>
  <c r="W177" i="13"/>
  <c r="B178" i="13"/>
  <c r="C178" i="13"/>
  <c r="F178" i="13"/>
  <c r="G178" i="13"/>
  <c r="H178" i="13"/>
  <c r="D178" i="13"/>
  <c r="E178" i="13"/>
  <c r="T178" i="13"/>
  <c r="U178" i="13"/>
  <c r="X178" i="13"/>
  <c r="Y178" i="13"/>
  <c r="Z178" i="13"/>
  <c r="V178" i="13"/>
  <c r="W178" i="13"/>
  <c r="B179" i="13"/>
  <c r="C179" i="13"/>
  <c r="F179" i="13"/>
  <c r="G179" i="13"/>
  <c r="H179" i="13"/>
  <c r="D179" i="13"/>
  <c r="E179" i="13"/>
  <c r="T179" i="13"/>
  <c r="U179" i="13"/>
  <c r="X179" i="13"/>
  <c r="Y179" i="13"/>
  <c r="Z179" i="13"/>
  <c r="V179" i="13"/>
  <c r="W179" i="13"/>
  <c r="B180" i="13"/>
  <c r="C180" i="13"/>
  <c r="F180" i="13"/>
  <c r="G180" i="13"/>
  <c r="H180" i="13"/>
  <c r="D180" i="13"/>
  <c r="E180" i="13"/>
  <c r="T180" i="13"/>
  <c r="U180" i="13"/>
  <c r="X180" i="13"/>
  <c r="Y180" i="13"/>
  <c r="Z180" i="13"/>
  <c r="V180" i="13"/>
  <c r="W180" i="13"/>
  <c r="B181" i="13"/>
  <c r="C181" i="13"/>
  <c r="F181" i="13"/>
  <c r="G181" i="13"/>
  <c r="H181" i="13"/>
  <c r="D181" i="13"/>
  <c r="E181" i="13"/>
  <c r="T181" i="13"/>
  <c r="U181" i="13"/>
  <c r="X181" i="13"/>
  <c r="Y181" i="13"/>
  <c r="Z181" i="13"/>
  <c r="V181" i="13"/>
  <c r="W181" i="13"/>
  <c r="B182" i="13"/>
  <c r="C182" i="13"/>
  <c r="F182" i="13"/>
  <c r="G182" i="13"/>
  <c r="H182" i="13"/>
  <c r="D182" i="13"/>
  <c r="E182" i="13"/>
  <c r="T182" i="13"/>
  <c r="U182" i="13"/>
  <c r="X182" i="13"/>
  <c r="Y182" i="13"/>
  <c r="Z182" i="13"/>
  <c r="V182" i="13"/>
  <c r="W182" i="13"/>
  <c r="B183" i="13"/>
  <c r="C183" i="13"/>
  <c r="F183" i="13"/>
  <c r="G183" i="13"/>
  <c r="H183" i="13"/>
  <c r="D183" i="13"/>
  <c r="E183" i="13"/>
  <c r="T183" i="13"/>
  <c r="U183" i="13"/>
  <c r="X183" i="13"/>
  <c r="Y183" i="13"/>
  <c r="Z183" i="13"/>
  <c r="V183" i="13"/>
  <c r="W183" i="13"/>
  <c r="B184" i="13"/>
  <c r="C184" i="13"/>
  <c r="F184" i="13"/>
  <c r="G184" i="13"/>
  <c r="H184" i="13"/>
  <c r="D184" i="13"/>
  <c r="E184" i="13"/>
  <c r="T184" i="13"/>
  <c r="U184" i="13"/>
  <c r="X184" i="13"/>
  <c r="Y184" i="13"/>
  <c r="Z184" i="13"/>
  <c r="V184" i="13"/>
  <c r="W184" i="13"/>
  <c r="B185" i="13"/>
  <c r="C185" i="13"/>
  <c r="F185" i="13"/>
  <c r="G185" i="13"/>
  <c r="H185" i="13"/>
  <c r="D185" i="13"/>
  <c r="E185" i="13"/>
  <c r="T185" i="13"/>
  <c r="U185" i="13"/>
  <c r="X185" i="13"/>
  <c r="Y185" i="13"/>
  <c r="Z185" i="13"/>
  <c r="V185" i="13"/>
  <c r="W185" i="13"/>
  <c r="B186" i="13"/>
  <c r="C186" i="13"/>
  <c r="F186" i="13"/>
  <c r="G186" i="13"/>
  <c r="H186" i="13"/>
  <c r="D186" i="13"/>
  <c r="E186" i="13"/>
  <c r="T186" i="13"/>
  <c r="U186" i="13"/>
  <c r="X186" i="13"/>
  <c r="Y186" i="13"/>
  <c r="Z186" i="13"/>
  <c r="V186" i="13"/>
  <c r="W186" i="13"/>
  <c r="B187" i="13"/>
  <c r="C187" i="13"/>
  <c r="F187" i="13"/>
  <c r="G187" i="13"/>
  <c r="H187" i="13"/>
  <c r="D187" i="13"/>
  <c r="E187" i="13"/>
  <c r="T187" i="13"/>
  <c r="U187" i="13"/>
  <c r="X187" i="13"/>
  <c r="Y187" i="13"/>
  <c r="Z187" i="13"/>
  <c r="V187" i="13"/>
  <c r="W187" i="13"/>
  <c r="B188" i="13"/>
  <c r="C188" i="13"/>
  <c r="F188" i="13"/>
  <c r="G188" i="13"/>
  <c r="H188" i="13"/>
  <c r="D188" i="13"/>
  <c r="E188" i="13"/>
  <c r="T188" i="13"/>
  <c r="U188" i="13"/>
  <c r="X188" i="13"/>
  <c r="Y188" i="13"/>
  <c r="Z188" i="13"/>
  <c r="V188" i="13"/>
  <c r="W188" i="13"/>
  <c r="B189" i="13"/>
  <c r="C189" i="13"/>
  <c r="F189" i="13"/>
  <c r="G189" i="13"/>
  <c r="H189" i="13"/>
  <c r="D189" i="13"/>
  <c r="E189" i="13"/>
  <c r="T189" i="13"/>
  <c r="U189" i="13"/>
  <c r="X189" i="13"/>
  <c r="Y189" i="13"/>
  <c r="Z189" i="13"/>
  <c r="V189" i="13"/>
  <c r="W189" i="13"/>
  <c r="B190" i="13"/>
  <c r="C190" i="13"/>
  <c r="F190" i="13"/>
  <c r="G190" i="13"/>
  <c r="H190" i="13"/>
  <c r="D190" i="13"/>
  <c r="E190" i="13"/>
  <c r="T190" i="13"/>
  <c r="U190" i="13"/>
  <c r="X190" i="13"/>
  <c r="Y190" i="13"/>
  <c r="Z190" i="13"/>
  <c r="V190" i="13"/>
  <c r="W190" i="13"/>
  <c r="B191" i="13"/>
  <c r="C191" i="13"/>
  <c r="F191" i="13"/>
  <c r="G191" i="13"/>
  <c r="H191" i="13"/>
  <c r="D191" i="13"/>
  <c r="E191" i="13"/>
  <c r="T191" i="13"/>
  <c r="U191" i="13"/>
  <c r="X191" i="13"/>
  <c r="Y191" i="13"/>
  <c r="Z191" i="13"/>
  <c r="V191" i="13"/>
  <c r="W191" i="13"/>
  <c r="B192" i="13"/>
  <c r="C192" i="13"/>
  <c r="F192" i="13"/>
  <c r="G192" i="13"/>
  <c r="H192" i="13"/>
  <c r="D192" i="13"/>
  <c r="E192" i="13"/>
  <c r="T192" i="13"/>
  <c r="U192" i="13"/>
  <c r="X192" i="13"/>
  <c r="Y192" i="13"/>
  <c r="Z192" i="13"/>
  <c r="V192" i="13"/>
  <c r="W192" i="13"/>
  <c r="B193" i="13"/>
  <c r="C193" i="13"/>
  <c r="F193" i="13"/>
  <c r="G193" i="13"/>
  <c r="H193" i="13"/>
  <c r="D193" i="13"/>
  <c r="E193" i="13"/>
  <c r="T193" i="13"/>
  <c r="U193" i="13"/>
  <c r="X193" i="13"/>
  <c r="Y193" i="13"/>
  <c r="Z193" i="13"/>
  <c r="V193" i="13"/>
  <c r="W193" i="13"/>
  <c r="B194" i="13"/>
  <c r="C194" i="13"/>
  <c r="F194" i="13"/>
  <c r="G194" i="13"/>
  <c r="H194" i="13"/>
  <c r="D194" i="13"/>
  <c r="E194" i="13"/>
  <c r="T194" i="13"/>
  <c r="U194" i="13"/>
  <c r="X194" i="13"/>
  <c r="Y194" i="13"/>
  <c r="Z194" i="13"/>
  <c r="V194" i="13"/>
  <c r="W194" i="13"/>
  <c r="B195" i="13"/>
  <c r="C195" i="13"/>
  <c r="F195" i="13"/>
  <c r="G195" i="13"/>
  <c r="H195" i="13"/>
  <c r="D195" i="13"/>
  <c r="E195" i="13"/>
  <c r="T195" i="13"/>
  <c r="U195" i="13"/>
  <c r="X195" i="13"/>
  <c r="Y195" i="13"/>
  <c r="Z195" i="13"/>
  <c r="V195" i="13"/>
  <c r="W195" i="13"/>
  <c r="B196" i="13"/>
  <c r="C196" i="13"/>
  <c r="F196" i="13"/>
  <c r="G196" i="13"/>
  <c r="H196" i="13"/>
  <c r="D196" i="13"/>
  <c r="E196" i="13"/>
  <c r="T196" i="13"/>
  <c r="U196" i="13"/>
  <c r="X196" i="13"/>
  <c r="Y196" i="13"/>
  <c r="Z196" i="13"/>
  <c r="V196" i="13"/>
  <c r="W196" i="13"/>
  <c r="B197" i="13"/>
  <c r="C197" i="13"/>
  <c r="F197" i="13"/>
  <c r="G197" i="13"/>
  <c r="H197" i="13"/>
  <c r="D197" i="13"/>
  <c r="E197" i="13"/>
  <c r="T197" i="13"/>
  <c r="U197" i="13"/>
  <c r="X197" i="13"/>
  <c r="Y197" i="13"/>
  <c r="Z197" i="13"/>
  <c r="V197" i="13"/>
  <c r="W197" i="13"/>
  <c r="B198" i="13"/>
  <c r="C198" i="13"/>
  <c r="F198" i="13"/>
  <c r="G198" i="13"/>
  <c r="H198" i="13"/>
  <c r="D198" i="13"/>
  <c r="E198" i="13"/>
  <c r="T198" i="13"/>
  <c r="U198" i="13"/>
  <c r="X198" i="13"/>
  <c r="Y198" i="13"/>
  <c r="Z198" i="13"/>
  <c r="V198" i="13"/>
  <c r="W198" i="13"/>
  <c r="B199" i="13"/>
  <c r="C199" i="13"/>
  <c r="F199" i="13"/>
  <c r="G199" i="13"/>
  <c r="H199" i="13"/>
  <c r="D199" i="13"/>
  <c r="E199" i="13"/>
  <c r="T199" i="13"/>
  <c r="U199" i="13"/>
  <c r="X199" i="13"/>
  <c r="Y199" i="13"/>
  <c r="Z199" i="13"/>
  <c r="V199" i="13"/>
  <c r="W199" i="13"/>
  <c r="B200" i="13"/>
  <c r="C200" i="13"/>
  <c r="F200" i="13"/>
  <c r="G200" i="13"/>
  <c r="H200" i="13"/>
  <c r="D200" i="13"/>
  <c r="E200" i="13"/>
  <c r="T200" i="13"/>
  <c r="U200" i="13"/>
  <c r="X200" i="13"/>
  <c r="Y200" i="13"/>
  <c r="Z200" i="13"/>
  <c r="V200" i="13"/>
  <c r="W200" i="13"/>
  <c r="B201" i="13"/>
  <c r="C201" i="13"/>
  <c r="F201" i="13"/>
  <c r="G201" i="13"/>
  <c r="H201" i="13"/>
  <c r="D201" i="13"/>
  <c r="E201" i="13"/>
  <c r="T201" i="13"/>
  <c r="U201" i="13"/>
  <c r="X201" i="13"/>
  <c r="Y201" i="13"/>
  <c r="Z201" i="13"/>
  <c r="V201" i="13"/>
  <c r="W201" i="13"/>
  <c r="B202" i="13"/>
  <c r="C202" i="13"/>
  <c r="F202" i="13"/>
  <c r="G202" i="13"/>
  <c r="H202" i="13"/>
  <c r="D202" i="13"/>
  <c r="E202" i="13"/>
  <c r="T202" i="13"/>
  <c r="U202" i="13"/>
  <c r="X202" i="13"/>
  <c r="Y202" i="13"/>
  <c r="Z202" i="13"/>
  <c r="V202" i="13"/>
  <c r="W202" i="13"/>
  <c r="B203" i="13"/>
  <c r="C203" i="13"/>
  <c r="F203" i="13"/>
  <c r="G203" i="13"/>
  <c r="H203" i="13"/>
  <c r="D203" i="13"/>
  <c r="E203" i="13"/>
  <c r="T203" i="13"/>
  <c r="U203" i="13"/>
  <c r="X203" i="13"/>
  <c r="Y203" i="13"/>
  <c r="Z203" i="13"/>
  <c r="V203" i="13"/>
  <c r="W203" i="13"/>
  <c r="B204" i="13"/>
  <c r="C204" i="13"/>
  <c r="F204" i="13"/>
  <c r="G204" i="13"/>
  <c r="H204" i="13"/>
  <c r="D204" i="13"/>
  <c r="E204" i="13"/>
  <c r="T204" i="13"/>
  <c r="U204" i="13"/>
  <c r="X204" i="13"/>
  <c r="Y204" i="13"/>
  <c r="Z204" i="13"/>
  <c r="V204" i="13"/>
  <c r="W204" i="13"/>
  <c r="B205" i="13"/>
  <c r="C205" i="13"/>
  <c r="F205" i="13"/>
  <c r="G205" i="13"/>
  <c r="H205" i="13"/>
  <c r="D205" i="13"/>
  <c r="E205" i="13"/>
  <c r="T205" i="13"/>
  <c r="U205" i="13"/>
  <c r="X205" i="13"/>
  <c r="Y205" i="13"/>
  <c r="Z205" i="13"/>
  <c r="V205" i="13"/>
  <c r="W205" i="13"/>
  <c r="B206" i="13"/>
  <c r="C206" i="13"/>
  <c r="F206" i="13"/>
  <c r="G206" i="13"/>
  <c r="H206" i="13"/>
  <c r="D206" i="13"/>
  <c r="E206" i="13"/>
  <c r="T206" i="13"/>
  <c r="U206" i="13"/>
  <c r="X206" i="13"/>
  <c r="Y206" i="13"/>
  <c r="Z206" i="13"/>
  <c r="V206" i="13"/>
  <c r="W206" i="13"/>
  <c r="B207" i="13"/>
  <c r="C207" i="13"/>
  <c r="F207" i="13"/>
  <c r="G207" i="13"/>
  <c r="H207" i="13"/>
  <c r="D207" i="13"/>
  <c r="E207" i="13"/>
  <c r="T207" i="13"/>
  <c r="U207" i="13"/>
  <c r="X207" i="13"/>
  <c r="Y207" i="13"/>
  <c r="Z207" i="13"/>
  <c r="V207" i="13"/>
  <c r="W207" i="13"/>
  <c r="B208" i="13"/>
  <c r="C208" i="13"/>
  <c r="F208" i="13"/>
  <c r="G208" i="13"/>
  <c r="H208" i="13"/>
  <c r="D208" i="13"/>
  <c r="E208" i="13"/>
  <c r="T208" i="13"/>
  <c r="U208" i="13"/>
  <c r="X208" i="13"/>
  <c r="Y208" i="13"/>
  <c r="Z208" i="13"/>
  <c r="V208" i="13"/>
  <c r="W208" i="13"/>
  <c r="B209" i="13"/>
  <c r="C209" i="13"/>
  <c r="F209" i="13"/>
  <c r="G209" i="13"/>
  <c r="H209" i="13"/>
  <c r="D209" i="13"/>
  <c r="E209" i="13"/>
  <c r="T209" i="13"/>
  <c r="U209" i="13"/>
  <c r="X209" i="13"/>
  <c r="Y209" i="13"/>
  <c r="Z209" i="13"/>
  <c r="V209" i="13"/>
  <c r="W209" i="13"/>
  <c r="B210" i="13"/>
  <c r="C210" i="13"/>
  <c r="F210" i="13"/>
  <c r="G210" i="13"/>
  <c r="H210" i="13"/>
  <c r="D210" i="13"/>
  <c r="E210" i="13"/>
  <c r="T210" i="13"/>
  <c r="U210" i="13"/>
  <c r="X210" i="13"/>
  <c r="Y210" i="13"/>
  <c r="Z210" i="13"/>
  <c r="V210" i="13"/>
  <c r="W210" i="13"/>
  <c r="B211" i="13"/>
  <c r="C211" i="13"/>
  <c r="F211" i="13"/>
  <c r="G211" i="13"/>
  <c r="H211" i="13"/>
  <c r="D211" i="13"/>
  <c r="E211" i="13"/>
  <c r="T211" i="13"/>
  <c r="U211" i="13"/>
  <c r="X211" i="13"/>
  <c r="Y211" i="13"/>
  <c r="Z211" i="13"/>
  <c r="V211" i="13"/>
  <c r="W211" i="13"/>
  <c r="B212" i="13"/>
  <c r="C212" i="13"/>
  <c r="F212" i="13"/>
  <c r="G212" i="13"/>
  <c r="H212" i="13"/>
  <c r="D212" i="13"/>
  <c r="E212" i="13"/>
  <c r="T212" i="13"/>
  <c r="U212" i="13"/>
  <c r="X212" i="13"/>
  <c r="Y212" i="13"/>
  <c r="Z212" i="13"/>
  <c r="V212" i="13"/>
  <c r="W212" i="13"/>
  <c r="B213" i="13"/>
  <c r="C213" i="13"/>
  <c r="F213" i="13"/>
  <c r="G213" i="13"/>
  <c r="H213" i="13"/>
  <c r="D213" i="13"/>
  <c r="E213" i="13"/>
  <c r="T213" i="13"/>
  <c r="U213" i="13"/>
  <c r="X213" i="13"/>
  <c r="Y213" i="13"/>
  <c r="Z213" i="13"/>
  <c r="V213" i="13"/>
  <c r="W213" i="13"/>
  <c r="B214" i="13"/>
  <c r="C214" i="13"/>
  <c r="F214" i="13"/>
  <c r="G214" i="13"/>
  <c r="H214" i="13"/>
  <c r="D214" i="13"/>
  <c r="E214" i="13"/>
  <c r="T214" i="13"/>
  <c r="U214" i="13"/>
  <c r="X214" i="13"/>
  <c r="Y214" i="13"/>
  <c r="Z214" i="13"/>
  <c r="V214" i="13"/>
  <c r="W214" i="13"/>
  <c r="B215" i="13"/>
  <c r="C215" i="13"/>
  <c r="F215" i="13"/>
  <c r="G215" i="13"/>
  <c r="H215" i="13"/>
  <c r="D215" i="13"/>
  <c r="E215" i="13"/>
  <c r="T215" i="13"/>
  <c r="U215" i="13"/>
  <c r="X215" i="13"/>
  <c r="Y215" i="13"/>
  <c r="Z215" i="13"/>
  <c r="V215" i="13"/>
  <c r="W215" i="13"/>
  <c r="B216" i="13"/>
  <c r="C216" i="13"/>
  <c r="F216" i="13"/>
  <c r="G216" i="13"/>
  <c r="H216" i="13"/>
  <c r="D216" i="13"/>
  <c r="E216" i="13"/>
  <c r="T216" i="13"/>
  <c r="U216" i="13"/>
  <c r="X216" i="13"/>
  <c r="Y216" i="13"/>
  <c r="Z216" i="13"/>
  <c r="V216" i="13"/>
  <c r="W216" i="13"/>
  <c r="B217" i="13"/>
  <c r="C217" i="13"/>
  <c r="F217" i="13"/>
  <c r="G217" i="13"/>
  <c r="H217" i="13"/>
  <c r="D217" i="13"/>
  <c r="E217" i="13"/>
  <c r="T217" i="13"/>
  <c r="U217" i="13"/>
  <c r="X217" i="13"/>
  <c r="Y217" i="13"/>
  <c r="Z217" i="13"/>
  <c r="V217" i="13"/>
  <c r="W217" i="13"/>
  <c r="B218" i="13"/>
  <c r="C218" i="13"/>
  <c r="F218" i="13"/>
  <c r="G218" i="13"/>
  <c r="H218" i="13"/>
  <c r="D218" i="13"/>
  <c r="E218" i="13"/>
  <c r="T218" i="13"/>
  <c r="U218" i="13"/>
  <c r="X218" i="13"/>
  <c r="Y218" i="13"/>
  <c r="Z218" i="13"/>
  <c r="V218" i="13"/>
  <c r="W218" i="13"/>
  <c r="B219" i="13"/>
  <c r="C219" i="13"/>
  <c r="F219" i="13"/>
  <c r="G219" i="13"/>
  <c r="H219" i="13"/>
  <c r="D219" i="13"/>
  <c r="E219" i="13"/>
  <c r="T219" i="13"/>
  <c r="U219" i="13"/>
  <c r="X219" i="13"/>
  <c r="Y219" i="13"/>
  <c r="Z219" i="13"/>
  <c r="V219" i="13"/>
  <c r="W219" i="13"/>
  <c r="B220" i="13"/>
  <c r="C220" i="13"/>
  <c r="F220" i="13"/>
  <c r="G220" i="13"/>
  <c r="H220" i="13"/>
  <c r="D220" i="13"/>
  <c r="E220" i="13"/>
  <c r="T220" i="13"/>
  <c r="U220" i="13"/>
  <c r="X220" i="13"/>
  <c r="Y220" i="13"/>
  <c r="Z220" i="13"/>
  <c r="V220" i="13"/>
  <c r="W220" i="13"/>
  <c r="B221" i="13"/>
  <c r="C221" i="13"/>
  <c r="F221" i="13"/>
  <c r="G221" i="13"/>
  <c r="H221" i="13"/>
  <c r="D221" i="13"/>
  <c r="E221" i="13"/>
  <c r="T221" i="13"/>
  <c r="U221" i="13"/>
  <c r="X221" i="13"/>
  <c r="Y221" i="13"/>
  <c r="Z221" i="13"/>
  <c r="V221" i="13"/>
  <c r="W221" i="13"/>
  <c r="B222" i="13"/>
  <c r="C222" i="13"/>
  <c r="F222" i="13"/>
  <c r="G222" i="13"/>
  <c r="H222" i="13"/>
  <c r="D222" i="13"/>
  <c r="E222" i="13"/>
  <c r="T222" i="13"/>
  <c r="U222" i="13"/>
  <c r="X222" i="13"/>
  <c r="Y222" i="13"/>
  <c r="Z222" i="13"/>
  <c r="V222" i="13"/>
  <c r="W222" i="13"/>
  <c r="B223" i="13"/>
  <c r="C223" i="13"/>
  <c r="F223" i="13"/>
  <c r="G223" i="13"/>
  <c r="H223" i="13"/>
  <c r="D223" i="13"/>
  <c r="E223" i="13"/>
  <c r="T223" i="13"/>
  <c r="U223" i="13"/>
  <c r="X223" i="13"/>
  <c r="Y223" i="13"/>
  <c r="Z223" i="13"/>
  <c r="V223" i="13"/>
  <c r="W223" i="13"/>
  <c r="B224" i="13"/>
  <c r="C224" i="13"/>
  <c r="F224" i="13"/>
  <c r="G224" i="13"/>
  <c r="H224" i="13"/>
  <c r="D224" i="13"/>
  <c r="E224" i="13"/>
  <c r="T224" i="13"/>
  <c r="U224" i="13"/>
  <c r="X224" i="13"/>
  <c r="Y224" i="13"/>
  <c r="Z224" i="13"/>
  <c r="V224" i="13"/>
  <c r="W224" i="13"/>
  <c r="B225" i="13"/>
  <c r="C225" i="13"/>
  <c r="F225" i="13"/>
  <c r="G225" i="13"/>
  <c r="H225" i="13"/>
  <c r="D225" i="13"/>
  <c r="E225" i="13"/>
  <c r="T225" i="13"/>
  <c r="U225" i="13"/>
  <c r="X225" i="13"/>
  <c r="Y225" i="13"/>
  <c r="Z225" i="13"/>
  <c r="V225" i="13"/>
  <c r="W225" i="13"/>
  <c r="B226" i="13"/>
  <c r="C226" i="13"/>
  <c r="F226" i="13"/>
  <c r="G226" i="13"/>
  <c r="H226" i="13"/>
  <c r="D226" i="13"/>
  <c r="E226" i="13"/>
  <c r="T226" i="13"/>
  <c r="U226" i="13"/>
  <c r="X226" i="13"/>
  <c r="Y226" i="13"/>
  <c r="Z226" i="13"/>
  <c r="V226" i="13"/>
  <c r="W226" i="13"/>
  <c r="B227" i="13"/>
  <c r="C227" i="13"/>
  <c r="F227" i="13"/>
  <c r="G227" i="13"/>
  <c r="H227" i="13"/>
  <c r="D227" i="13"/>
  <c r="E227" i="13"/>
  <c r="T227" i="13"/>
  <c r="U227" i="13"/>
  <c r="X227" i="13"/>
  <c r="Y227" i="13"/>
  <c r="Z227" i="13"/>
  <c r="V227" i="13"/>
  <c r="W227" i="13"/>
  <c r="B228" i="13"/>
  <c r="C228" i="13"/>
  <c r="F228" i="13"/>
  <c r="G228" i="13"/>
  <c r="H228" i="13"/>
  <c r="D228" i="13"/>
  <c r="E228" i="13"/>
  <c r="T228" i="13"/>
  <c r="U228" i="13"/>
  <c r="X228" i="13"/>
  <c r="Y228" i="13"/>
  <c r="Z228" i="13"/>
  <c r="V228" i="13"/>
  <c r="W228" i="13"/>
  <c r="B229" i="13"/>
  <c r="C229" i="13"/>
  <c r="F229" i="13"/>
  <c r="G229" i="13"/>
  <c r="H229" i="13"/>
  <c r="D229" i="13"/>
  <c r="E229" i="13"/>
  <c r="T229" i="13"/>
  <c r="U229" i="13"/>
  <c r="X229" i="13"/>
  <c r="Y229" i="13"/>
  <c r="Z229" i="13"/>
  <c r="V229" i="13"/>
  <c r="W229" i="13"/>
  <c r="B230" i="13"/>
  <c r="C230" i="13"/>
  <c r="F230" i="13"/>
  <c r="G230" i="13"/>
  <c r="H230" i="13"/>
  <c r="D230" i="13"/>
  <c r="E230" i="13"/>
  <c r="T230" i="13"/>
  <c r="U230" i="13"/>
  <c r="X230" i="13"/>
  <c r="Y230" i="13"/>
  <c r="Z230" i="13"/>
  <c r="V230" i="13"/>
  <c r="W230" i="13"/>
  <c r="B231" i="13"/>
  <c r="C231" i="13"/>
  <c r="F231" i="13"/>
  <c r="G231" i="13"/>
  <c r="H231" i="13"/>
  <c r="D231" i="13"/>
  <c r="E231" i="13"/>
  <c r="T231" i="13"/>
  <c r="U231" i="13"/>
  <c r="X231" i="13"/>
  <c r="Y231" i="13"/>
  <c r="Z231" i="13"/>
  <c r="V231" i="13"/>
  <c r="W231" i="13"/>
  <c r="B232" i="13"/>
  <c r="C232" i="13"/>
  <c r="F232" i="13"/>
  <c r="G232" i="13"/>
  <c r="H232" i="13"/>
  <c r="D232" i="13"/>
  <c r="E232" i="13"/>
  <c r="T232" i="13"/>
  <c r="U232" i="13"/>
  <c r="X232" i="13"/>
  <c r="Y232" i="13"/>
  <c r="Z232" i="13"/>
  <c r="V232" i="13"/>
  <c r="W232" i="13"/>
  <c r="B233" i="13"/>
  <c r="C233" i="13"/>
  <c r="F233" i="13"/>
  <c r="G233" i="13"/>
  <c r="H233" i="13"/>
  <c r="D233" i="13"/>
  <c r="E233" i="13"/>
  <c r="T233" i="13"/>
  <c r="U233" i="13"/>
  <c r="X233" i="13"/>
  <c r="Y233" i="13"/>
  <c r="Z233" i="13"/>
  <c r="V233" i="13"/>
  <c r="W233" i="13"/>
  <c r="B234" i="13"/>
  <c r="C234" i="13"/>
  <c r="F234" i="13"/>
  <c r="G234" i="13"/>
  <c r="H234" i="13"/>
  <c r="D234" i="13"/>
  <c r="E234" i="13"/>
  <c r="T234" i="13"/>
  <c r="U234" i="13"/>
  <c r="X234" i="13"/>
  <c r="Y234" i="13"/>
  <c r="Z234" i="13"/>
  <c r="V234" i="13"/>
  <c r="W234" i="13"/>
  <c r="B235" i="13"/>
  <c r="C235" i="13"/>
  <c r="F235" i="13"/>
  <c r="G235" i="13"/>
  <c r="H235" i="13"/>
  <c r="D235" i="13"/>
  <c r="E235" i="13"/>
  <c r="T235" i="13"/>
  <c r="U235" i="13"/>
  <c r="X235" i="13"/>
  <c r="Y235" i="13"/>
  <c r="Z235" i="13"/>
  <c r="V235" i="13"/>
  <c r="W235" i="13"/>
  <c r="B236" i="13"/>
  <c r="C236" i="13"/>
  <c r="F236" i="13"/>
  <c r="G236" i="13"/>
  <c r="H236" i="13"/>
  <c r="D236" i="13"/>
  <c r="E236" i="13"/>
  <c r="T236" i="13"/>
  <c r="U236" i="13"/>
  <c r="X236" i="13"/>
  <c r="Y236" i="13"/>
  <c r="Z236" i="13"/>
  <c r="V236" i="13"/>
  <c r="W236" i="13"/>
  <c r="B237" i="13"/>
  <c r="C237" i="13"/>
  <c r="F237" i="13"/>
  <c r="G237" i="13"/>
  <c r="H237" i="13"/>
  <c r="D237" i="13"/>
  <c r="E237" i="13"/>
  <c r="T237" i="13"/>
  <c r="U237" i="13"/>
  <c r="X237" i="13"/>
  <c r="Y237" i="13"/>
  <c r="Z237" i="13"/>
  <c r="V237" i="13"/>
  <c r="W237" i="13"/>
  <c r="B238" i="13"/>
  <c r="C238" i="13"/>
  <c r="F238" i="13"/>
  <c r="G238" i="13"/>
  <c r="H238" i="13"/>
  <c r="D238" i="13"/>
  <c r="E238" i="13"/>
  <c r="T238" i="13"/>
  <c r="U238" i="13"/>
  <c r="X238" i="13"/>
  <c r="Y238" i="13"/>
  <c r="Z238" i="13"/>
  <c r="V238" i="13"/>
  <c r="W238" i="13"/>
  <c r="B239" i="13"/>
  <c r="C239" i="13"/>
  <c r="F239" i="13"/>
  <c r="G239" i="13"/>
  <c r="H239" i="13"/>
  <c r="D239" i="13"/>
  <c r="E239" i="13"/>
  <c r="T239" i="13"/>
  <c r="U239" i="13"/>
  <c r="X239" i="13"/>
  <c r="Y239" i="13"/>
  <c r="Z239" i="13"/>
  <c r="V239" i="13"/>
  <c r="W239" i="13"/>
  <c r="B240" i="13"/>
  <c r="C240" i="13"/>
  <c r="F240" i="13"/>
  <c r="G240" i="13"/>
  <c r="H240" i="13"/>
  <c r="D240" i="13"/>
  <c r="E240" i="13"/>
  <c r="T240" i="13"/>
  <c r="U240" i="13"/>
  <c r="X240" i="13"/>
  <c r="Y240" i="13"/>
  <c r="Z240" i="13"/>
  <c r="V240" i="13"/>
  <c r="W240" i="13"/>
  <c r="B241" i="13"/>
  <c r="C241" i="13"/>
  <c r="F241" i="13"/>
  <c r="G241" i="13"/>
  <c r="H241" i="13"/>
  <c r="D241" i="13"/>
  <c r="E241" i="13"/>
  <c r="T241" i="13"/>
  <c r="U241" i="13"/>
  <c r="X241" i="13"/>
  <c r="Y241" i="13"/>
  <c r="Z241" i="13"/>
  <c r="V241" i="13"/>
  <c r="W241" i="13"/>
  <c r="B242" i="13"/>
  <c r="C242" i="13"/>
  <c r="F242" i="13"/>
  <c r="G242" i="13"/>
  <c r="H242" i="13"/>
  <c r="D242" i="13"/>
  <c r="E242" i="13"/>
  <c r="T242" i="13"/>
  <c r="U242" i="13"/>
  <c r="X242" i="13"/>
  <c r="Y242" i="13"/>
  <c r="Z242" i="13"/>
  <c r="V242" i="13"/>
  <c r="W242" i="13"/>
  <c r="B243" i="13"/>
  <c r="C243" i="13"/>
  <c r="F243" i="13"/>
  <c r="G243" i="13"/>
  <c r="H243" i="13"/>
  <c r="D243" i="13"/>
  <c r="E243" i="13"/>
  <c r="T243" i="13"/>
  <c r="U243" i="13"/>
  <c r="X243" i="13"/>
  <c r="Y243" i="13"/>
  <c r="Z243" i="13"/>
  <c r="V243" i="13"/>
  <c r="W243" i="13"/>
  <c r="B244" i="13"/>
  <c r="C244" i="13"/>
  <c r="F244" i="13"/>
  <c r="G244" i="13"/>
  <c r="H244" i="13"/>
  <c r="D244" i="13"/>
  <c r="E244" i="13"/>
  <c r="T244" i="13"/>
  <c r="U244" i="13"/>
  <c r="X244" i="13"/>
  <c r="Y244" i="13"/>
  <c r="Z244" i="13"/>
  <c r="V244" i="13"/>
  <c r="W244" i="13"/>
  <c r="B245" i="13"/>
  <c r="C245" i="13"/>
  <c r="F245" i="13"/>
  <c r="G245" i="13"/>
  <c r="H245" i="13"/>
  <c r="D245" i="13"/>
  <c r="E245" i="13"/>
  <c r="T245" i="13"/>
  <c r="U245" i="13"/>
  <c r="X245" i="13"/>
  <c r="Y245" i="13"/>
  <c r="Z245" i="13"/>
  <c r="V245" i="13"/>
  <c r="W245" i="13"/>
  <c r="B246" i="13"/>
  <c r="C246" i="13"/>
  <c r="F246" i="13"/>
  <c r="G246" i="13"/>
  <c r="H246" i="13"/>
  <c r="D246" i="13"/>
  <c r="E246" i="13"/>
  <c r="T246" i="13"/>
  <c r="U246" i="13"/>
  <c r="X246" i="13"/>
  <c r="Y246" i="13"/>
  <c r="Z246" i="13"/>
  <c r="V246" i="13"/>
  <c r="W246" i="13"/>
  <c r="B247" i="13"/>
  <c r="C247" i="13"/>
  <c r="F247" i="13"/>
  <c r="G247" i="13"/>
  <c r="H247" i="13"/>
  <c r="D247" i="13"/>
  <c r="E247" i="13"/>
  <c r="T247" i="13"/>
  <c r="U247" i="13"/>
  <c r="X247" i="13"/>
  <c r="Y247" i="13"/>
  <c r="Z247" i="13"/>
  <c r="V247" i="13"/>
  <c r="W247" i="13"/>
  <c r="B248" i="13"/>
  <c r="C248" i="13"/>
  <c r="F248" i="13"/>
  <c r="G248" i="13"/>
  <c r="H248" i="13"/>
  <c r="D248" i="13"/>
  <c r="E248" i="13"/>
  <c r="T248" i="13"/>
  <c r="U248" i="13"/>
  <c r="X248" i="13"/>
  <c r="Y248" i="13"/>
  <c r="Z248" i="13"/>
  <c r="V248" i="13"/>
  <c r="W248" i="13"/>
  <c r="B249" i="13"/>
  <c r="C249" i="13"/>
  <c r="F249" i="13"/>
  <c r="G249" i="13"/>
  <c r="H249" i="13"/>
  <c r="D249" i="13"/>
  <c r="E249" i="13"/>
  <c r="T249" i="13"/>
  <c r="U249" i="13"/>
  <c r="X249" i="13"/>
  <c r="Y249" i="13"/>
  <c r="Z249" i="13"/>
  <c r="V249" i="13"/>
  <c r="W249" i="13"/>
  <c r="B250" i="13"/>
  <c r="C250" i="13"/>
  <c r="F250" i="13"/>
  <c r="G250" i="13"/>
  <c r="H250" i="13"/>
  <c r="D250" i="13"/>
  <c r="E250" i="13"/>
  <c r="T250" i="13"/>
  <c r="U250" i="13"/>
  <c r="X250" i="13"/>
  <c r="Y250" i="13"/>
  <c r="Z250" i="13"/>
  <c r="V250" i="13"/>
  <c r="W250" i="13"/>
  <c r="B251" i="13"/>
  <c r="C251" i="13"/>
  <c r="F251" i="13"/>
  <c r="G251" i="13"/>
  <c r="H251" i="13"/>
  <c r="D251" i="13"/>
  <c r="E251" i="13"/>
  <c r="T251" i="13"/>
  <c r="U251" i="13"/>
  <c r="X251" i="13"/>
  <c r="Y251" i="13"/>
  <c r="Z251" i="13"/>
  <c r="V251" i="13"/>
  <c r="W251" i="13"/>
  <c r="B252" i="13"/>
  <c r="C252" i="13"/>
  <c r="F252" i="13"/>
  <c r="G252" i="13"/>
  <c r="H252" i="13"/>
  <c r="D252" i="13"/>
  <c r="E252" i="13"/>
  <c r="T252" i="13"/>
  <c r="U252" i="13"/>
  <c r="X252" i="13"/>
  <c r="Y252" i="13"/>
  <c r="Z252" i="13"/>
  <c r="V252" i="13"/>
  <c r="W252" i="13"/>
  <c r="B253" i="13"/>
  <c r="C253" i="13"/>
  <c r="F253" i="13"/>
  <c r="G253" i="13"/>
  <c r="H253" i="13"/>
  <c r="D253" i="13"/>
  <c r="E253" i="13"/>
  <c r="T253" i="13"/>
  <c r="U253" i="13"/>
  <c r="X253" i="13"/>
  <c r="Y253" i="13"/>
  <c r="Z253" i="13"/>
  <c r="V253" i="13"/>
  <c r="W253" i="13"/>
  <c r="B254" i="13"/>
  <c r="C254" i="13"/>
  <c r="F254" i="13"/>
  <c r="G254" i="13"/>
  <c r="H254" i="13"/>
  <c r="D254" i="13"/>
  <c r="E254" i="13"/>
  <c r="T254" i="13"/>
  <c r="U254" i="13"/>
  <c r="X254" i="13"/>
  <c r="Y254" i="13"/>
  <c r="Z254" i="13"/>
  <c r="V254" i="13"/>
  <c r="W254" i="13"/>
  <c r="B255" i="13"/>
  <c r="C255" i="13"/>
  <c r="F255" i="13"/>
  <c r="G255" i="13"/>
  <c r="H255" i="13"/>
  <c r="D255" i="13"/>
  <c r="E255" i="13"/>
  <c r="T255" i="13"/>
  <c r="U255" i="13"/>
  <c r="X255" i="13"/>
  <c r="Y255" i="13"/>
  <c r="Z255" i="13"/>
  <c r="V255" i="13"/>
  <c r="W255" i="13"/>
  <c r="B256" i="13"/>
  <c r="C256" i="13"/>
  <c r="F256" i="13"/>
  <c r="G256" i="13"/>
  <c r="H256" i="13"/>
  <c r="D256" i="13"/>
  <c r="E256" i="13"/>
  <c r="T256" i="13"/>
  <c r="U256" i="13"/>
  <c r="X256" i="13"/>
  <c r="Y256" i="13"/>
  <c r="Z256" i="13"/>
  <c r="V256" i="13"/>
  <c r="W256" i="13"/>
  <c r="B257" i="13"/>
  <c r="C257" i="13"/>
  <c r="F257" i="13"/>
  <c r="G257" i="13"/>
  <c r="H257" i="13"/>
  <c r="D257" i="13"/>
  <c r="E257" i="13"/>
  <c r="T257" i="13"/>
  <c r="U257" i="13"/>
  <c r="X257" i="13"/>
  <c r="Y257" i="13"/>
  <c r="Z257" i="13"/>
  <c r="V257" i="13"/>
  <c r="W257" i="13"/>
  <c r="B258" i="13"/>
  <c r="C258" i="13"/>
  <c r="F258" i="13"/>
  <c r="G258" i="13"/>
  <c r="H258" i="13"/>
  <c r="D258" i="13"/>
  <c r="E258" i="13"/>
  <c r="T258" i="13"/>
  <c r="U258" i="13"/>
  <c r="X258" i="13"/>
  <c r="Y258" i="13"/>
  <c r="Z258" i="13"/>
  <c r="V258" i="13"/>
  <c r="W258" i="13"/>
  <c r="B259" i="13"/>
  <c r="C259" i="13"/>
  <c r="F259" i="13"/>
  <c r="G259" i="13"/>
  <c r="H259" i="13"/>
  <c r="D259" i="13"/>
  <c r="E259" i="13"/>
  <c r="T259" i="13"/>
  <c r="U259" i="13"/>
  <c r="X259" i="13"/>
  <c r="Y259" i="13"/>
  <c r="Z259" i="13"/>
  <c r="V259" i="13"/>
  <c r="W259" i="13"/>
  <c r="B260" i="13"/>
  <c r="C260" i="13"/>
  <c r="F260" i="13"/>
  <c r="G260" i="13"/>
  <c r="H260" i="13"/>
  <c r="D260" i="13"/>
  <c r="E260" i="13"/>
  <c r="T260" i="13"/>
  <c r="U260" i="13"/>
  <c r="X260" i="13"/>
  <c r="Y260" i="13"/>
  <c r="Z260" i="13"/>
  <c r="V260" i="13"/>
  <c r="W260" i="13"/>
  <c r="B261" i="13"/>
  <c r="C261" i="13"/>
  <c r="F261" i="13"/>
  <c r="G261" i="13"/>
  <c r="H261" i="13"/>
  <c r="D261" i="13"/>
  <c r="E261" i="13"/>
  <c r="T261" i="13"/>
  <c r="U261" i="13"/>
  <c r="X261" i="13"/>
  <c r="Y261" i="13"/>
  <c r="Z261" i="13"/>
  <c r="V261" i="13"/>
  <c r="W261" i="13"/>
  <c r="B262" i="13"/>
  <c r="C262" i="13"/>
  <c r="F262" i="13"/>
  <c r="G262" i="13"/>
  <c r="H262" i="13"/>
  <c r="D262" i="13"/>
  <c r="E262" i="13"/>
  <c r="T262" i="13"/>
  <c r="U262" i="13"/>
  <c r="X262" i="13"/>
  <c r="Y262" i="13"/>
  <c r="Z262" i="13"/>
  <c r="V262" i="13"/>
  <c r="W262" i="13"/>
  <c r="B263" i="13"/>
  <c r="C263" i="13"/>
  <c r="F263" i="13"/>
  <c r="G263" i="13"/>
  <c r="H263" i="13"/>
  <c r="D263" i="13"/>
  <c r="E263" i="13"/>
  <c r="T263" i="13"/>
  <c r="U263" i="13"/>
  <c r="X263" i="13"/>
  <c r="Y263" i="13"/>
  <c r="Z263" i="13"/>
  <c r="V263" i="13"/>
  <c r="W263" i="13"/>
  <c r="B264" i="13"/>
  <c r="C264" i="13"/>
  <c r="F264" i="13"/>
  <c r="G264" i="13"/>
  <c r="H264" i="13"/>
  <c r="D264" i="13"/>
  <c r="E264" i="13"/>
  <c r="T264" i="13"/>
  <c r="U264" i="13"/>
  <c r="X264" i="13"/>
  <c r="Y264" i="13"/>
  <c r="Z264" i="13"/>
  <c r="V264" i="13"/>
  <c r="W264" i="13"/>
  <c r="B265" i="13"/>
  <c r="C265" i="13"/>
  <c r="F265" i="13"/>
  <c r="G265" i="13"/>
  <c r="H265" i="13"/>
  <c r="D265" i="13"/>
  <c r="E265" i="13"/>
  <c r="T265" i="13"/>
  <c r="U265" i="13"/>
  <c r="X265" i="13"/>
  <c r="Y265" i="13"/>
  <c r="Z265" i="13"/>
  <c r="V265" i="13"/>
  <c r="W265" i="13"/>
  <c r="B266" i="13"/>
  <c r="C266" i="13"/>
  <c r="F266" i="13"/>
  <c r="G266" i="13"/>
  <c r="H266" i="13"/>
  <c r="D266" i="13"/>
  <c r="E266" i="13"/>
  <c r="T266" i="13"/>
  <c r="U266" i="13"/>
  <c r="X266" i="13"/>
  <c r="Y266" i="13"/>
  <c r="Z266" i="13"/>
  <c r="V266" i="13"/>
  <c r="W266" i="13"/>
  <c r="B267" i="13"/>
  <c r="C267" i="13"/>
  <c r="F267" i="13"/>
  <c r="G267" i="13"/>
  <c r="H267" i="13"/>
  <c r="D267" i="13"/>
  <c r="E267" i="13"/>
  <c r="T267" i="13"/>
  <c r="U267" i="13"/>
  <c r="X267" i="13"/>
  <c r="Y267" i="13"/>
  <c r="Z267" i="13"/>
  <c r="V267" i="13"/>
  <c r="W267" i="13"/>
  <c r="B268" i="13"/>
  <c r="C268" i="13"/>
  <c r="F268" i="13"/>
  <c r="G268" i="13"/>
  <c r="H268" i="13"/>
  <c r="D268" i="13"/>
  <c r="E268" i="13"/>
  <c r="T268" i="13"/>
  <c r="U268" i="13"/>
  <c r="X268" i="13"/>
  <c r="Y268" i="13"/>
  <c r="Z268" i="13"/>
  <c r="V268" i="13"/>
  <c r="W268" i="13"/>
  <c r="B269" i="13"/>
  <c r="C269" i="13"/>
  <c r="F269" i="13"/>
  <c r="G269" i="13"/>
  <c r="H269" i="13"/>
  <c r="D269" i="13"/>
  <c r="E269" i="13"/>
  <c r="T269" i="13"/>
  <c r="U269" i="13"/>
  <c r="X269" i="13"/>
  <c r="Y269" i="13"/>
  <c r="Z269" i="13"/>
  <c r="V269" i="13"/>
  <c r="W269" i="13"/>
  <c r="B270" i="13"/>
  <c r="C270" i="13"/>
  <c r="F270" i="13"/>
  <c r="G270" i="13"/>
  <c r="H270" i="13"/>
  <c r="D270" i="13"/>
  <c r="E270" i="13"/>
  <c r="T270" i="13"/>
  <c r="U270" i="13"/>
  <c r="X270" i="13"/>
  <c r="Y270" i="13"/>
  <c r="Z270" i="13"/>
  <c r="V270" i="13"/>
  <c r="W270" i="13"/>
  <c r="B271" i="13"/>
  <c r="C271" i="13"/>
  <c r="F271" i="13"/>
  <c r="G271" i="13"/>
  <c r="H271" i="13"/>
  <c r="D271" i="13"/>
  <c r="E271" i="13"/>
  <c r="T271" i="13"/>
  <c r="U271" i="13"/>
  <c r="X271" i="13"/>
  <c r="Y271" i="13"/>
  <c r="Z271" i="13"/>
  <c r="V271" i="13"/>
  <c r="W271" i="13"/>
  <c r="B272" i="13"/>
  <c r="C272" i="13"/>
  <c r="F272" i="13"/>
  <c r="G272" i="13"/>
  <c r="H272" i="13"/>
  <c r="D272" i="13"/>
  <c r="E272" i="13"/>
  <c r="T272" i="13"/>
  <c r="U272" i="13"/>
  <c r="X272" i="13"/>
  <c r="Y272" i="13"/>
  <c r="Z272" i="13"/>
  <c r="V272" i="13"/>
  <c r="W272" i="13"/>
  <c r="B273" i="13"/>
  <c r="C273" i="13"/>
  <c r="F273" i="13"/>
  <c r="G273" i="13"/>
  <c r="H273" i="13"/>
  <c r="D273" i="13"/>
  <c r="E273" i="13"/>
  <c r="T273" i="13"/>
  <c r="U273" i="13"/>
  <c r="X273" i="13"/>
  <c r="Y273" i="13"/>
  <c r="Z273" i="13"/>
  <c r="V273" i="13"/>
  <c r="W273" i="13"/>
  <c r="B274" i="13"/>
  <c r="C274" i="13"/>
  <c r="F274" i="13"/>
  <c r="G274" i="13"/>
  <c r="H274" i="13"/>
  <c r="D274" i="13"/>
  <c r="E274" i="13"/>
  <c r="T274" i="13"/>
  <c r="U274" i="13"/>
  <c r="X274" i="13"/>
  <c r="Y274" i="13"/>
  <c r="Z274" i="13"/>
  <c r="V274" i="13"/>
  <c r="W274" i="13"/>
  <c r="B275" i="13"/>
  <c r="C275" i="13"/>
  <c r="F275" i="13"/>
  <c r="G275" i="13"/>
  <c r="H275" i="13"/>
  <c r="D275" i="13"/>
  <c r="E275" i="13"/>
  <c r="T275" i="13"/>
  <c r="U275" i="13"/>
  <c r="X275" i="13"/>
  <c r="Y275" i="13"/>
  <c r="Z275" i="13"/>
  <c r="V275" i="13"/>
  <c r="W275" i="13"/>
  <c r="B276" i="13"/>
  <c r="C276" i="13"/>
  <c r="F276" i="13"/>
  <c r="G276" i="13"/>
  <c r="H276" i="13"/>
  <c r="D276" i="13"/>
  <c r="E276" i="13"/>
  <c r="T276" i="13"/>
  <c r="U276" i="13"/>
  <c r="X276" i="13"/>
  <c r="Y276" i="13"/>
  <c r="Z276" i="13"/>
  <c r="V276" i="13"/>
  <c r="W276" i="13"/>
  <c r="B277" i="13"/>
  <c r="C277" i="13"/>
  <c r="F277" i="13"/>
  <c r="G277" i="13"/>
  <c r="H277" i="13"/>
  <c r="D277" i="13"/>
  <c r="E277" i="13"/>
  <c r="T277" i="13"/>
  <c r="U277" i="13"/>
  <c r="X277" i="13"/>
  <c r="Y277" i="13"/>
  <c r="Z277" i="13"/>
  <c r="V277" i="13"/>
  <c r="W277" i="13"/>
  <c r="B278" i="13"/>
  <c r="C278" i="13"/>
  <c r="F278" i="13"/>
  <c r="G278" i="13"/>
  <c r="H278" i="13"/>
  <c r="D278" i="13"/>
  <c r="E278" i="13"/>
  <c r="T278" i="13"/>
  <c r="U278" i="13"/>
  <c r="X278" i="13"/>
  <c r="Y278" i="13"/>
  <c r="Z278" i="13"/>
  <c r="V278" i="13"/>
  <c r="W278" i="13"/>
  <c r="B279" i="13"/>
  <c r="C279" i="13"/>
  <c r="F279" i="13"/>
  <c r="G279" i="13"/>
  <c r="H279" i="13"/>
  <c r="D279" i="13"/>
  <c r="E279" i="13"/>
  <c r="T279" i="13"/>
  <c r="U279" i="13"/>
  <c r="X279" i="13"/>
  <c r="Y279" i="13"/>
  <c r="Z279" i="13"/>
  <c r="V279" i="13"/>
  <c r="W279" i="13"/>
  <c r="B280" i="13"/>
  <c r="C280" i="13"/>
  <c r="F280" i="13"/>
  <c r="G280" i="13"/>
  <c r="H280" i="13"/>
  <c r="D280" i="13"/>
  <c r="E280" i="13"/>
  <c r="T280" i="13"/>
  <c r="U280" i="13"/>
  <c r="X280" i="13"/>
  <c r="Y280" i="13"/>
  <c r="Z280" i="13"/>
  <c r="V280" i="13"/>
  <c r="W280" i="13"/>
  <c r="B281" i="13"/>
  <c r="C281" i="13"/>
  <c r="F281" i="13"/>
  <c r="G281" i="13"/>
  <c r="H281" i="13"/>
  <c r="D281" i="13"/>
  <c r="E281" i="13"/>
  <c r="T281" i="13"/>
  <c r="U281" i="13"/>
  <c r="X281" i="13"/>
  <c r="Y281" i="13"/>
  <c r="Z281" i="13"/>
  <c r="V281" i="13"/>
  <c r="W281" i="13"/>
  <c r="B282" i="13"/>
  <c r="C282" i="13"/>
  <c r="F282" i="13"/>
  <c r="G282" i="13"/>
  <c r="H282" i="13"/>
  <c r="D282" i="13"/>
  <c r="E282" i="13"/>
  <c r="T282" i="13"/>
  <c r="U282" i="13"/>
  <c r="X282" i="13"/>
  <c r="Y282" i="13"/>
  <c r="Z282" i="13"/>
  <c r="V282" i="13"/>
  <c r="W282" i="13"/>
  <c r="B283" i="13"/>
  <c r="C283" i="13"/>
  <c r="F283" i="13"/>
  <c r="G283" i="13"/>
  <c r="H283" i="13"/>
  <c r="D283" i="13"/>
  <c r="E283" i="13"/>
  <c r="T283" i="13"/>
  <c r="U283" i="13"/>
  <c r="X283" i="13"/>
  <c r="Y283" i="13"/>
  <c r="Z283" i="13"/>
  <c r="V283" i="13"/>
  <c r="W283" i="13"/>
  <c r="B284" i="13"/>
  <c r="C284" i="13"/>
  <c r="F284" i="13"/>
  <c r="G284" i="13"/>
  <c r="H284" i="13"/>
  <c r="D284" i="13"/>
  <c r="E284" i="13"/>
  <c r="T284" i="13"/>
  <c r="U284" i="13"/>
  <c r="X284" i="13"/>
  <c r="Y284" i="13"/>
  <c r="Z284" i="13"/>
  <c r="V284" i="13"/>
  <c r="W284" i="13"/>
  <c r="B285" i="13"/>
  <c r="C285" i="13"/>
  <c r="F285" i="13"/>
  <c r="G285" i="13"/>
  <c r="H285" i="13"/>
  <c r="D285" i="13"/>
  <c r="E285" i="13"/>
  <c r="T285" i="13"/>
  <c r="U285" i="13"/>
  <c r="X285" i="13"/>
  <c r="Y285" i="13"/>
  <c r="Z285" i="13"/>
  <c r="V285" i="13"/>
  <c r="W285" i="13"/>
  <c r="B286" i="13"/>
  <c r="C286" i="13"/>
  <c r="F286" i="13"/>
  <c r="G286" i="13"/>
  <c r="H286" i="13"/>
  <c r="D286" i="13"/>
  <c r="E286" i="13"/>
  <c r="T286" i="13"/>
  <c r="U286" i="13"/>
  <c r="X286" i="13"/>
  <c r="Y286" i="13"/>
  <c r="Z286" i="13"/>
  <c r="V286" i="13"/>
  <c r="W286" i="13"/>
  <c r="B287" i="13"/>
  <c r="C287" i="13"/>
  <c r="F287" i="13"/>
  <c r="G287" i="13"/>
  <c r="H287" i="13"/>
  <c r="D287" i="13"/>
  <c r="E287" i="13"/>
  <c r="T287" i="13"/>
  <c r="U287" i="13"/>
  <c r="X287" i="13"/>
  <c r="Y287" i="13"/>
  <c r="Z287" i="13"/>
  <c r="V287" i="13"/>
  <c r="W287" i="13"/>
  <c r="B288" i="13"/>
  <c r="C288" i="13"/>
  <c r="F288" i="13"/>
  <c r="G288" i="13"/>
  <c r="H288" i="13"/>
  <c r="D288" i="13"/>
  <c r="E288" i="13"/>
  <c r="T288" i="13"/>
  <c r="U288" i="13"/>
  <c r="X288" i="13"/>
  <c r="Y288" i="13"/>
  <c r="Z288" i="13"/>
  <c r="V288" i="13"/>
  <c r="W288" i="13"/>
  <c r="B289" i="13"/>
  <c r="C289" i="13"/>
  <c r="F289" i="13"/>
  <c r="G289" i="13"/>
  <c r="H289" i="13"/>
  <c r="D289" i="13"/>
  <c r="E289" i="13"/>
  <c r="T289" i="13"/>
  <c r="U289" i="13"/>
  <c r="X289" i="13"/>
  <c r="Y289" i="13"/>
  <c r="Z289" i="13"/>
  <c r="V289" i="13"/>
  <c r="W289" i="13"/>
  <c r="B290" i="13"/>
  <c r="C290" i="13"/>
  <c r="F290" i="13"/>
  <c r="G290" i="13"/>
  <c r="H290" i="13"/>
  <c r="D290" i="13"/>
  <c r="E290" i="13"/>
  <c r="T290" i="13"/>
  <c r="U290" i="13"/>
  <c r="X290" i="13"/>
  <c r="Y290" i="13"/>
  <c r="Z290" i="13"/>
  <c r="V290" i="13"/>
  <c r="W290" i="13"/>
  <c r="B291" i="13"/>
  <c r="C291" i="13"/>
  <c r="F291" i="13"/>
  <c r="G291" i="13"/>
  <c r="H291" i="13"/>
  <c r="D291" i="13"/>
  <c r="E291" i="13"/>
  <c r="T291" i="13"/>
  <c r="U291" i="13"/>
  <c r="X291" i="13"/>
  <c r="Y291" i="13"/>
  <c r="Z291" i="13"/>
  <c r="V291" i="13"/>
  <c r="W291" i="13"/>
  <c r="B292" i="13"/>
  <c r="C292" i="13"/>
  <c r="F292" i="13"/>
  <c r="G292" i="13"/>
  <c r="H292" i="13"/>
  <c r="D292" i="13"/>
  <c r="E292" i="13"/>
  <c r="T292" i="13"/>
  <c r="U292" i="13"/>
  <c r="X292" i="13"/>
  <c r="Y292" i="13"/>
  <c r="Z292" i="13"/>
  <c r="V292" i="13"/>
  <c r="W292" i="13"/>
  <c r="B293" i="13"/>
  <c r="C293" i="13"/>
  <c r="F293" i="13"/>
  <c r="G293" i="13"/>
  <c r="H293" i="13"/>
  <c r="D293" i="13"/>
  <c r="E293" i="13"/>
  <c r="T293" i="13"/>
  <c r="U293" i="13"/>
  <c r="X293" i="13"/>
  <c r="Y293" i="13"/>
  <c r="Z293" i="13"/>
  <c r="V293" i="13"/>
  <c r="W293" i="13"/>
  <c r="B294" i="13"/>
  <c r="C294" i="13"/>
  <c r="F294" i="13"/>
  <c r="G294" i="13"/>
  <c r="H294" i="13"/>
  <c r="D294" i="13"/>
  <c r="E294" i="13"/>
  <c r="T294" i="13"/>
  <c r="U294" i="13"/>
  <c r="X294" i="13"/>
  <c r="Y294" i="13"/>
  <c r="Z294" i="13"/>
  <c r="V294" i="13"/>
  <c r="W294" i="13"/>
  <c r="B295" i="13"/>
  <c r="C295" i="13"/>
  <c r="F295" i="13"/>
  <c r="G295" i="13"/>
  <c r="H295" i="13"/>
  <c r="D295" i="13"/>
  <c r="E295" i="13"/>
  <c r="T295" i="13"/>
  <c r="U295" i="13"/>
  <c r="X295" i="13"/>
  <c r="Y295" i="13"/>
  <c r="Z295" i="13"/>
  <c r="V295" i="13"/>
  <c r="W295" i="13"/>
  <c r="B296" i="13"/>
  <c r="C296" i="13"/>
  <c r="F296" i="13"/>
  <c r="G296" i="13"/>
  <c r="H296" i="13"/>
  <c r="D296" i="13"/>
  <c r="E296" i="13"/>
  <c r="T296" i="13"/>
  <c r="U296" i="13"/>
  <c r="X296" i="13"/>
  <c r="Y296" i="13"/>
  <c r="Z296" i="13"/>
  <c r="V296" i="13"/>
  <c r="W296" i="13"/>
  <c r="B297" i="13"/>
  <c r="C297" i="13"/>
  <c r="F297" i="13"/>
  <c r="G297" i="13"/>
  <c r="H297" i="13"/>
  <c r="D297" i="13"/>
  <c r="E297" i="13"/>
  <c r="T297" i="13"/>
  <c r="U297" i="13"/>
  <c r="X297" i="13"/>
  <c r="Y297" i="13"/>
  <c r="Z297" i="13"/>
  <c r="V297" i="13"/>
  <c r="W297" i="13"/>
  <c r="B298" i="13"/>
  <c r="C298" i="13"/>
  <c r="F298" i="13"/>
  <c r="G298" i="13"/>
  <c r="H298" i="13"/>
  <c r="D298" i="13"/>
  <c r="E298" i="13"/>
  <c r="T298" i="13"/>
  <c r="U298" i="13"/>
  <c r="X298" i="13"/>
  <c r="Y298" i="13"/>
  <c r="Z298" i="13"/>
  <c r="V298" i="13"/>
  <c r="W298" i="13"/>
  <c r="B299" i="13"/>
  <c r="C299" i="13"/>
  <c r="F299" i="13"/>
  <c r="G299" i="13"/>
  <c r="H299" i="13"/>
  <c r="D299" i="13"/>
  <c r="E299" i="13"/>
  <c r="T299" i="13"/>
  <c r="U299" i="13"/>
  <c r="X299" i="13"/>
  <c r="Y299" i="13"/>
  <c r="Z299" i="13"/>
  <c r="V299" i="13"/>
  <c r="W299" i="13"/>
  <c r="B300" i="13"/>
  <c r="C300" i="13"/>
  <c r="F300" i="13"/>
  <c r="G300" i="13"/>
  <c r="H300" i="13"/>
  <c r="D300" i="13"/>
  <c r="E300" i="13"/>
  <c r="T300" i="13"/>
  <c r="U300" i="13"/>
  <c r="X300" i="13"/>
  <c r="Y300" i="13"/>
  <c r="Z300" i="13"/>
  <c r="V300" i="13"/>
  <c r="W300" i="13"/>
  <c r="B301" i="13"/>
  <c r="C301" i="13"/>
  <c r="F301" i="13"/>
  <c r="G301" i="13"/>
  <c r="H301" i="13"/>
  <c r="D301" i="13"/>
  <c r="E301" i="13"/>
  <c r="T301" i="13"/>
  <c r="U301" i="13"/>
  <c r="X301" i="13"/>
  <c r="Y301" i="13"/>
  <c r="Z301" i="13"/>
  <c r="V301" i="13"/>
  <c r="W301" i="13"/>
  <c r="B302" i="13"/>
  <c r="C302" i="13"/>
  <c r="F302" i="13"/>
  <c r="G302" i="13"/>
  <c r="H302" i="13"/>
  <c r="D302" i="13"/>
  <c r="E302" i="13"/>
  <c r="T302" i="13"/>
  <c r="U302" i="13"/>
  <c r="X302" i="13"/>
  <c r="Y302" i="13"/>
  <c r="Z302" i="13"/>
  <c r="V302" i="13"/>
  <c r="W302" i="13"/>
  <c r="B303" i="13"/>
  <c r="C303" i="13"/>
  <c r="F303" i="13"/>
  <c r="G303" i="13"/>
  <c r="H303" i="13"/>
  <c r="D303" i="13"/>
  <c r="E303" i="13"/>
  <c r="T303" i="13"/>
  <c r="U303" i="13"/>
  <c r="X303" i="13"/>
  <c r="Y303" i="13"/>
  <c r="Z303" i="13"/>
  <c r="V303" i="13"/>
  <c r="W303" i="13"/>
  <c r="B304" i="13"/>
  <c r="C304" i="13"/>
  <c r="F304" i="13"/>
  <c r="G304" i="13"/>
  <c r="H304" i="13"/>
  <c r="D304" i="13"/>
  <c r="E304" i="13"/>
  <c r="T304" i="13"/>
  <c r="U304" i="13"/>
  <c r="X304" i="13"/>
  <c r="Y304" i="13"/>
  <c r="Z304" i="13"/>
  <c r="V304" i="13"/>
  <c r="W304" i="13"/>
  <c r="B305" i="13"/>
  <c r="C305" i="13"/>
  <c r="F305" i="13"/>
  <c r="G305" i="13"/>
  <c r="H305" i="13"/>
  <c r="D305" i="13"/>
  <c r="E305" i="13"/>
  <c r="T305" i="13"/>
  <c r="U305" i="13"/>
  <c r="X305" i="13"/>
  <c r="Y305" i="13"/>
  <c r="Z305" i="13"/>
  <c r="V305" i="13"/>
  <c r="W305" i="13"/>
  <c r="B306" i="13"/>
  <c r="C306" i="13"/>
  <c r="F306" i="13"/>
  <c r="G306" i="13"/>
  <c r="H306" i="13"/>
  <c r="D306" i="13"/>
  <c r="E306" i="13"/>
  <c r="T306" i="13"/>
  <c r="U306" i="13"/>
  <c r="X306" i="13"/>
  <c r="Y306" i="13"/>
  <c r="Z306" i="13"/>
  <c r="V306" i="13"/>
  <c r="W306" i="13"/>
  <c r="B307" i="13"/>
  <c r="C307" i="13"/>
  <c r="F307" i="13"/>
  <c r="G307" i="13"/>
  <c r="H307" i="13"/>
  <c r="D307" i="13"/>
  <c r="E307" i="13"/>
  <c r="T307" i="13"/>
  <c r="U307" i="13"/>
  <c r="X307" i="13"/>
  <c r="Y307" i="13"/>
  <c r="Z307" i="13"/>
  <c r="V307" i="13"/>
  <c r="W307" i="13"/>
  <c r="B308" i="13"/>
  <c r="C308" i="13"/>
  <c r="F308" i="13"/>
  <c r="G308" i="13"/>
  <c r="H308" i="13"/>
  <c r="D308" i="13"/>
  <c r="E308" i="13"/>
  <c r="T308" i="13"/>
  <c r="U308" i="13"/>
  <c r="X308" i="13"/>
  <c r="Y308" i="13"/>
  <c r="Z308" i="13"/>
  <c r="V308" i="13"/>
  <c r="W308" i="13"/>
  <c r="B309" i="13"/>
  <c r="C309" i="13"/>
  <c r="F309" i="13"/>
  <c r="G309" i="13"/>
  <c r="H309" i="13"/>
  <c r="D309" i="13"/>
  <c r="E309" i="13"/>
  <c r="T309" i="13"/>
  <c r="U309" i="13"/>
  <c r="X309" i="13"/>
  <c r="Y309" i="13"/>
  <c r="Z309" i="13"/>
  <c r="V309" i="13"/>
  <c r="W309" i="13"/>
  <c r="B310" i="13"/>
  <c r="C310" i="13"/>
  <c r="F310" i="13"/>
  <c r="G310" i="13"/>
  <c r="H310" i="13"/>
  <c r="D310" i="13"/>
  <c r="E310" i="13"/>
  <c r="T310" i="13"/>
  <c r="U310" i="13"/>
  <c r="X310" i="13"/>
  <c r="Y310" i="13"/>
  <c r="Z310" i="13"/>
  <c r="V310" i="13"/>
  <c r="W310" i="13"/>
  <c r="B311" i="13"/>
  <c r="C311" i="13"/>
  <c r="F311" i="13"/>
  <c r="G311" i="13"/>
  <c r="H311" i="13"/>
  <c r="D311" i="13"/>
  <c r="E311" i="13"/>
  <c r="T311" i="13"/>
  <c r="U311" i="13"/>
  <c r="X311" i="13"/>
  <c r="Y311" i="13"/>
  <c r="Z311" i="13"/>
  <c r="V311" i="13"/>
  <c r="W311" i="13"/>
  <c r="B312" i="13"/>
  <c r="C312" i="13"/>
  <c r="F312" i="13"/>
  <c r="G312" i="13"/>
  <c r="H312" i="13"/>
  <c r="D312" i="13"/>
  <c r="E312" i="13"/>
  <c r="T312" i="13"/>
  <c r="U312" i="13"/>
  <c r="X312" i="13"/>
  <c r="Y312" i="13"/>
  <c r="Z312" i="13"/>
  <c r="V312" i="13"/>
  <c r="W312" i="13"/>
  <c r="B313" i="13"/>
  <c r="C313" i="13"/>
  <c r="F313" i="13"/>
  <c r="G313" i="13"/>
  <c r="H313" i="13"/>
  <c r="D313" i="13"/>
  <c r="E313" i="13"/>
  <c r="T313" i="13"/>
  <c r="U313" i="13"/>
  <c r="X313" i="13"/>
  <c r="Y313" i="13"/>
  <c r="Z313" i="13"/>
  <c r="V313" i="13"/>
  <c r="W313" i="13"/>
  <c r="B314" i="13"/>
  <c r="C314" i="13"/>
  <c r="F314" i="13"/>
  <c r="G314" i="13"/>
  <c r="H314" i="13"/>
  <c r="D314" i="13"/>
  <c r="E314" i="13"/>
  <c r="T314" i="13"/>
  <c r="U314" i="13"/>
  <c r="X314" i="13"/>
  <c r="Y314" i="13"/>
  <c r="Z314" i="13"/>
  <c r="V314" i="13"/>
  <c r="W314" i="13"/>
  <c r="B315" i="13"/>
  <c r="C315" i="13"/>
  <c r="F315" i="13"/>
  <c r="G315" i="13"/>
  <c r="H315" i="13"/>
  <c r="D315" i="13"/>
  <c r="E315" i="13"/>
  <c r="T315" i="13"/>
  <c r="U315" i="13"/>
  <c r="X315" i="13"/>
  <c r="Y315" i="13"/>
  <c r="Z315" i="13"/>
  <c r="V315" i="13"/>
  <c r="W315" i="13"/>
  <c r="B316" i="13"/>
  <c r="C316" i="13"/>
  <c r="F316" i="13"/>
  <c r="G316" i="13"/>
  <c r="H316" i="13"/>
  <c r="D316" i="13"/>
  <c r="E316" i="13"/>
  <c r="T316" i="13"/>
  <c r="U316" i="13"/>
  <c r="X316" i="13"/>
  <c r="Y316" i="13"/>
  <c r="Z316" i="13"/>
  <c r="V316" i="13"/>
  <c r="W316" i="13"/>
  <c r="B317" i="13"/>
  <c r="C317" i="13"/>
  <c r="F317" i="13"/>
  <c r="G317" i="13"/>
  <c r="H317" i="13"/>
  <c r="D317" i="13"/>
  <c r="E317" i="13"/>
  <c r="T317" i="13"/>
  <c r="U317" i="13"/>
  <c r="X317" i="13"/>
  <c r="Y317" i="13"/>
  <c r="Z317" i="13"/>
  <c r="V317" i="13"/>
  <c r="W317" i="13"/>
  <c r="B318" i="13"/>
  <c r="C318" i="13"/>
  <c r="F318" i="13"/>
  <c r="G318" i="13"/>
  <c r="H318" i="13"/>
  <c r="D318" i="13"/>
  <c r="E318" i="13"/>
  <c r="T318" i="13"/>
  <c r="U318" i="13"/>
  <c r="X318" i="13"/>
  <c r="Y318" i="13"/>
  <c r="Z318" i="13"/>
  <c r="V318" i="13"/>
  <c r="W318" i="13"/>
  <c r="B319" i="13"/>
  <c r="C319" i="13"/>
  <c r="F319" i="13"/>
  <c r="G319" i="13"/>
  <c r="H319" i="13"/>
  <c r="D319" i="13"/>
  <c r="E319" i="13"/>
  <c r="T319" i="13"/>
  <c r="U319" i="13"/>
  <c r="X319" i="13"/>
  <c r="Y319" i="13"/>
  <c r="Z319" i="13"/>
  <c r="V319" i="13"/>
  <c r="W319" i="13"/>
  <c r="B320" i="13"/>
  <c r="C320" i="13"/>
  <c r="F320" i="13"/>
  <c r="G320" i="13"/>
  <c r="H320" i="13"/>
  <c r="D320" i="13"/>
  <c r="E320" i="13"/>
  <c r="T320" i="13"/>
  <c r="U320" i="13"/>
  <c r="X320" i="13"/>
  <c r="Y320" i="13"/>
  <c r="Z320" i="13"/>
  <c r="V320" i="13"/>
  <c r="W320" i="13"/>
  <c r="B321" i="13"/>
  <c r="C321" i="13"/>
  <c r="F321" i="13"/>
  <c r="G321" i="13"/>
  <c r="H321" i="13"/>
  <c r="D321" i="13"/>
  <c r="E321" i="13"/>
  <c r="T321" i="13"/>
  <c r="U321" i="13"/>
  <c r="X321" i="13"/>
  <c r="Y321" i="13"/>
  <c r="Z321" i="13"/>
  <c r="V321" i="13"/>
  <c r="W321" i="13"/>
  <c r="B322" i="13"/>
  <c r="C322" i="13"/>
  <c r="F322" i="13"/>
  <c r="G322" i="13"/>
  <c r="H322" i="13"/>
  <c r="D322" i="13"/>
  <c r="E322" i="13"/>
  <c r="T322" i="13"/>
  <c r="U322" i="13"/>
  <c r="X322" i="13"/>
  <c r="Y322" i="13"/>
  <c r="Z322" i="13"/>
  <c r="V322" i="13"/>
  <c r="W322" i="13"/>
  <c r="B323" i="13"/>
  <c r="C323" i="13"/>
  <c r="F323" i="13"/>
  <c r="G323" i="13"/>
  <c r="H323" i="13"/>
  <c r="D323" i="13"/>
  <c r="E323" i="13"/>
  <c r="T323" i="13"/>
  <c r="U323" i="13"/>
  <c r="X323" i="13"/>
  <c r="Y323" i="13"/>
  <c r="Z323" i="13"/>
  <c r="V323" i="13"/>
  <c r="W323" i="13"/>
  <c r="B324" i="13"/>
  <c r="C324" i="13"/>
  <c r="F324" i="13"/>
  <c r="G324" i="13"/>
  <c r="H324" i="13"/>
  <c r="D324" i="13"/>
  <c r="E324" i="13"/>
  <c r="T324" i="13"/>
  <c r="U324" i="13"/>
  <c r="X324" i="13"/>
  <c r="Y324" i="13"/>
  <c r="Z324" i="13"/>
  <c r="V324" i="13"/>
  <c r="W324" i="13"/>
  <c r="B325" i="13"/>
  <c r="C325" i="13"/>
  <c r="F325" i="13"/>
  <c r="G325" i="13"/>
  <c r="H325" i="13"/>
  <c r="D325" i="13"/>
  <c r="E325" i="13"/>
  <c r="T325" i="13"/>
  <c r="U325" i="13"/>
  <c r="X325" i="13"/>
  <c r="Y325" i="13"/>
  <c r="Z325" i="13"/>
  <c r="V325" i="13"/>
  <c r="W325" i="13"/>
  <c r="B326" i="13"/>
  <c r="C326" i="13"/>
  <c r="F326" i="13"/>
  <c r="G326" i="13"/>
  <c r="H326" i="13"/>
  <c r="D326" i="13"/>
  <c r="E326" i="13"/>
  <c r="T326" i="13"/>
  <c r="U326" i="13"/>
  <c r="X326" i="13"/>
  <c r="Y326" i="13"/>
  <c r="Z326" i="13"/>
  <c r="V326" i="13"/>
  <c r="W326" i="13"/>
  <c r="B327" i="13"/>
  <c r="C327" i="13"/>
  <c r="F327" i="13"/>
  <c r="G327" i="13"/>
  <c r="H327" i="13"/>
  <c r="D327" i="13"/>
  <c r="E327" i="13"/>
  <c r="T327" i="13"/>
  <c r="U327" i="13"/>
  <c r="X327" i="13"/>
  <c r="Y327" i="13"/>
  <c r="Z327" i="13"/>
  <c r="V327" i="13"/>
  <c r="W327" i="13"/>
  <c r="B328" i="13"/>
  <c r="C328" i="13"/>
  <c r="F328" i="13"/>
  <c r="G328" i="13"/>
  <c r="H328" i="13"/>
  <c r="D328" i="13"/>
  <c r="E328" i="13"/>
  <c r="T328" i="13"/>
  <c r="U328" i="13"/>
  <c r="X328" i="13"/>
  <c r="Y328" i="13"/>
  <c r="Z328" i="13"/>
  <c r="V328" i="13"/>
  <c r="W328" i="13"/>
  <c r="B329" i="13"/>
  <c r="C329" i="13"/>
  <c r="F329" i="13"/>
  <c r="G329" i="13"/>
  <c r="H329" i="13"/>
  <c r="D329" i="13"/>
  <c r="E329" i="13"/>
  <c r="T329" i="13"/>
  <c r="U329" i="13"/>
  <c r="X329" i="13"/>
  <c r="Y329" i="13"/>
  <c r="Z329" i="13"/>
  <c r="V329" i="13"/>
  <c r="W329" i="13"/>
  <c r="B330" i="13"/>
  <c r="C330" i="13"/>
  <c r="F330" i="13"/>
  <c r="G330" i="13"/>
  <c r="H330" i="13"/>
  <c r="D330" i="13"/>
  <c r="E330" i="13"/>
  <c r="T330" i="13"/>
  <c r="U330" i="13"/>
  <c r="X330" i="13"/>
  <c r="Y330" i="13"/>
  <c r="Z330" i="13"/>
  <c r="V330" i="13"/>
  <c r="W330" i="13"/>
  <c r="B331" i="13"/>
  <c r="C331" i="13"/>
  <c r="F331" i="13"/>
  <c r="G331" i="13"/>
  <c r="H331" i="13"/>
  <c r="D331" i="13"/>
  <c r="E331" i="13"/>
  <c r="T331" i="13"/>
  <c r="U331" i="13"/>
  <c r="X331" i="13"/>
  <c r="Y331" i="13"/>
  <c r="Z331" i="13"/>
  <c r="V331" i="13"/>
  <c r="W331" i="13"/>
  <c r="B332" i="13"/>
  <c r="C332" i="13"/>
  <c r="F332" i="13"/>
  <c r="G332" i="13"/>
  <c r="H332" i="13"/>
  <c r="D332" i="13"/>
  <c r="E332" i="13"/>
  <c r="T332" i="13"/>
  <c r="U332" i="13"/>
  <c r="X332" i="13"/>
  <c r="Y332" i="13"/>
  <c r="Z332" i="13"/>
  <c r="V332" i="13"/>
  <c r="W332" i="13"/>
  <c r="B333" i="13"/>
  <c r="C333" i="13"/>
  <c r="F333" i="13"/>
  <c r="G333" i="13"/>
  <c r="H333" i="13"/>
  <c r="D333" i="13"/>
  <c r="E333" i="13"/>
  <c r="T333" i="13"/>
  <c r="U333" i="13"/>
  <c r="X333" i="13"/>
  <c r="Y333" i="13"/>
  <c r="Z333" i="13"/>
  <c r="V333" i="13"/>
  <c r="W333" i="13"/>
  <c r="B334" i="13"/>
  <c r="C334" i="13"/>
  <c r="F334" i="13"/>
  <c r="G334" i="13"/>
  <c r="H334" i="13"/>
  <c r="D334" i="13"/>
  <c r="E334" i="13"/>
  <c r="T334" i="13"/>
  <c r="U334" i="13"/>
  <c r="X334" i="13"/>
  <c r="Y334" i="13"/>
  <c r="Z334" i="13"/>
  <c r="V334" i="13"/>
  <c r="W334" i="13"/>
  <c r="B335" i="13"/>
  <c r="C335" i="13"/>
  <c r="F335" i="13"/>
  <c r="G335" i="13"/>
  <c r="H335" i="13"/>
  <c r="D335" i="13"/>
  <c r="E335" i="13"/>
  <c r="T335" i="13"/>
  <c r="U335" i="13"/>
  <c r="X335" i="13"/>
  <c r="Y335" i="13"/>
  <c r="Z335" i="13"/>
  <c r="V335" i="13"/>
  <c r="W335" i="13"/>
  <c r="B336" i="13"/>
  <c r="C336" i="13"/>
  <c r="F336" i="13"/>
  <c r="G336" i="13"/>
  <c r="H336" i="13"/>
  <c r="D336" i="13"/>
  <c r="E336" i="13"/>
  <c r="T336" i="13"/>
  <c r="U336" i="13"/>
  <c r="X336" i="13"/>
  <c r="Y336" i="13"/>
  <c r="Z336" i="13"/>
  <c r="V336" i="13"/>
  <c r="W336" i="13"/>
  <c r="B337" i="13"/>
  <c r="C337" i="13"/>
  <c r="F337" i="13"/>
  <c r="G337" i="13"/>
  <c r="H337" i="13"/>
  <c r="D337" i="13"/>
  <c r="E337" i="13"/>
  <c r="T337" i="13"/>
  <c r="U337" i="13"/>
  <c r="X337" i="13"/>
  <c r="Y337" i="13"/>
  <c r="Z337" i="13"/>
  <c r="V337" i="13"/>
  <c r="W337" i="13"/>
  <c r="B338" i="13"/>
  <c r="C338" i="13"/>
  <c r="F338" i="13"/>
  <c r="G338" i="13"/>
  <c r="H338" i="13"/>
  <c r="D338" i="13"/>
  <c r="E338" i="13"/>
  <c r="T338" i="13"/>
  <c r="U338" i="13"/>
  <c r="X338" i="13"/>
  <c r="Y338" i="13"/>
  <c r="Z338" i="13"/>
  <c r="V338" i="13"/>
  <c r="W338" i="13"/>
  <c r="B339" i="13"/>
  <c r="C339" i="13"/>
  <c r="F339" i="13"/>
  <c r="G339" i="13"/>
  <c r="H339" i="13"/>
  <c r="D339" i="13"/>
  <c r="E339" i="13"/>
  <c r="T339" i="13"/>
  <c r="U339" i="13"/>
  <c r="X339" i="13"/>
  <c r="Y339" i="13"/>
  <c r="Z339" i="13"/>
  <c r="V339" i="13"/>
  <c r="W339" i="13"/>
  <c r="B340" i="13"/>
  <c r="C340" i="13"/>
  <c r="F340" i="13"/>
  <c r="G340" i="13"/>
  <c r="H340" i="13"/>
  <c r="D340" i="13"/>
  <c r="E340" i="13"/>
  <c r="T340" i="13"/>
  <c r="U340" i="13"/>
  <c r="X340" i="13"/>
  <c r="Y340" i="13"/>
  <c r="Z340" i="13"/>
  <c r="V340" i="13"/>
  <c r="W340" i="13"/>
  <c r="B341" i="13"/>
  <c r="C341" i="13"/>
  <c r="F341" i="13"/>
  <c r="G341" i="13"/>
  <c r="H341" i="13"/>
  <c r="D341" i="13"/>
  <c r="E341" i="13"/>
  <c r="T341" i="13"/>
  <c r="U341" i="13"/>
  <c r="X341" i="13"/>
  <c r="Y341" i="13"/>
  <c r="Z341" i="13"/>
  <c r="V341" i="13"/>
  <c r="W341" i="13"/>
  <c r="B342" i="13"/>
  <c r="C342" i="13"/>
  <c r="F342" i="13"/>
  <c r="G342" i="13"/>
  <c r="H342" i="13"/>
  <c r="D342" i="13"/>
  <c r="E342" i="13"/>
  <c r="T342" i="13"/>
  <c r="U342" i="13"/>
  <c r="X342" i="13"/>
  <c r="Y342" i="13"/>
  <c r="Z342" i="13"/>
  <c r="V342" i="13"/>
  <c r="W342" i="13"/>
  <c r="B343" i="13"/>
  <c r="C343" i="13"/>
  <c r="F343" i="13"/>
  <c r="G343" i="13"/>
  <c r="H343" i="13"/>
  <c r="D343" i="13"/>
  <c r="E343" i="13"/>
  <c r="T343" i="13"/>
  <c r="U343" i="13"/>
  <c r="X343" i="13"/>
  <c r="Y343" i="13"/>
  <c r="Z343" i="13"/>
  <c r="V343" i="13"/>
  <c r="W343" i="13"/>
  <c r="B344" i="13"/>
  <c r="C344" i="13"/>
  <c r="F344" i="13"/>
  <c r="G344" i="13"/>
  <c r="H344" i="13"/>
  <c r="D344" i="13"/>
  <c r="E344" i="13"/>
  <c r="T344" i="13"/>
  <c r="U344" i="13"/>
  <c r="X344" i="13"/>
  <c r="Y344" i="13"/>
  <c r="Z344" i="13"/>
  <c r="V344" i="13"/>
  <c r="W344" i="13"/>
  <c r="B345" i="13"/>
  <c r="C345" i="13"/>
  <c r="F345" i="13"/>
  <c r="G345" i="13"/>
  <c r="H345" i="13"/>
  <c r="D345" i="13"/>
  <c r="E345" i="13"/>
  <c r="T345" i="13"/>
  <c r="U345" i="13"/>
  <c r="X345" i="13"/>
  <c r="Y345" i="13"/>
  <c r="Z345" i="13"/>
  <c r="V345" i="13"/>
  <c r="W345" i="13"/>
  <c r="B346" i="13"/>
  <c r="C346" i="13"/>
  <c r="F346" i="13"/>
  <c r="G346" i="13"/>
  <c r="H346" i="13"/>
  <c r="D346" i="13"/>
  <c r="E346" i="13"/>
  <c r="T346" i="13"/>
  <c r="U346" i="13"/>
  <c r="X346" i="13"/>
  <c r="Y346" i="13"/>
  <c r="Z346" i="13"/>
  <c r="V346" i="13"/>
  <c r="W346" i="13"/>
  <c r="B347" i="13"/>
  <c r="C347" i="13"/>
  <c r="F347" i="13"/>
  <c r="G347" i="13"/>
  <c r="H347" i="13"/>
  <c r="D347" i="13"/>
  <c r="E347" i="13"/>
  <c r="T347" i="13"/>
  <c r="U347" i="13"/>
  <c r="X347" i="13"/>
  <c r="Y347" i="13"/>
  <c r="Z347" i="13"/>
  <c r="V347" i="13"/>
  <c r="W347" i="13"/>
  <c r="B348" i="13"/>
  <c r="C348" i="13"/>
  <c r="F348" i="13"/>
  <c r="G348" i="13"/>
  <c r="H348" i="13"/>
  <c r="D348" i="13"/>
  <c r="E348" i="13"/>
  <c r="T348" i="13"/>
  <c r="U348" i="13"/>
  <c r="X348" i="13"/>
  <c r="Y348" i="13"/>
  <c r="Z348" i="13"/>
  <c r="V348" i="13"/>
  <c r="W348" i="13"/>
  <c r="B349" i="13"/>
  <c r="C349" i="13"/>
  <c r="F349" i="13"/>
  <c r="G349" i="13"/>
  <c r="H349" i="13"/>
  <c r="D349" i="13"/>
  <c r="E349" i="13"/>
  <c r="T349" i="13"/>
  <c r="U349" i="13"/>
  <c r="X349" i="13"/>
  <c r="Y349" i="13"/>
  <c r="Z349" i="13"/>
  <c r="V349" i="13"/>
  <c r="W349" i="13"/>
  <c r="B350" i="13"/>
  <c r="C350" i="13"/>
  <c r="F350" i="13"/>
  <c r="G350" i="13"/>
  <c r="H350" i="13"/>
  <c r="D350" i="13"/>
  <c r="E350" i="13"/>
  <c r="T350" i="13"/>
  <c r="U350" i="13"/>
  <c r="X350" i="13"/>
  <c r="Y350" i="13"/>
  <c r="Z350" i="13"/>
  <c r="V350" i="13"/>
  <c r="W350" i="13"/>
  <c r="B351" i="13"/>
  <c r="C351" i="13"/>
  <c r="F351" i="13"/>
  <c r="G351" i="13"/>
  <c r="H351" i="13"/>
  <c r="D351" i="13"/>
  <c r="E351" i="13"/>
  <c r="T351" i="13"/>
  <c r="U351" i="13"/>
  <c r="X351" i="13"/>
  <c r="Y351" i="13"/>
  <c r="Z351" i="13"/>
  <c r="V351" i="13"/>
  <c r="W351" i="13"/>
  <c r="B352" i="13"/>
  <c r="C352" i="13"/>
  <c r="F352" i="13"/>
  <c r="G352" i="13"/>
  <c r="H352" i="13"/>
  <c r="D352" i="13"/>
  <c r="E352" i="13"/>
  <c r="T352" i="13"/>
  <c r="U352" i="13"/>
  <c r="X352" i="13"/>
  <c r="Y352" i="13"/>
  <c r="Z352" i="13"/>
  <c r="V352" i="13"/>
  <c r="W352" i="13"/>
  <c r="B353" i="13"/>
  <c r="C353" i="13"/>
  <c r="F353" i="13"/>
  <c r="G353" i="13"/>
  <c r="H353" i="13"/>
  <c r="D353" i="13"/>
  <c r="E353" i="13"/>
  <c r="T353" i="13"/>
  <c r="U353" i="13"/>
  <c r="X353" i="13"/>
  <c r="Y353" i="13"/>
  <c r="Z353" i="13"/>
  <c r="V353" i="13"/>
  <c r="W353" i="13"/>
  <c r="B354" i="13"/>
  <c r="C354" i="13"/>
  <c r="F354" i="13"/>
  <c r="G354" i="13"/>
  <c r="H354" i="13"/>
  <c r="D354" i="13"/>
  <c r="E354" i="13"/>
  <c r="T354" i="13"/>
  <c r="U354" i="13"/>
  <c r="X354" i="13"/>
  <c r="Y354" i="13"/>
  <c r="Z354" i="13"/>
  <c r="V354" i="13"/>
  <c r="W354" i="13"/>
  <c r="B355" i="13"/>
  <c r="C355" i="13"/>
  <c r="F355" i="13"/>
  <c r="G355" i="13"/>
  <c r="H355" i="13"/>
  <c r="D355" i="13"/>
  <c r="E355" i="13"/>
  <c r="T355" i="13"/>
  <c r="U355" i="13"/>
  <c r="X355" i="13"/>
  <c r="Y355" i="13"/>
  <c r="Z355" i="13"/>
  <c r="V355" i="13"/>
  <c r="W355" i="13"/>
  <c r="B356" i="13"/>
  <c r="C356" i="13"/>
  <c r="F356" i="13"/>
  <c r="G356" i="13"/>
  <c r="H356" i="13"/>
  <c r="D356" i="13"/>
  <c r="E356" i="13"/>
  <c r="T356" i="13"/>
  <c r="U356" i="13"/>
  <c r="X356" i="13"/>
  <c r="Y356" i="13"/>
  <c r="Z356" i="13"/>
  <c r="V356" i="13"/>
  <c r="W356" i="13"/>
  <c r="B357" i="13"/>
  <c r="C357" i="13"/>
  <c r="F357" i="13"/>
  <c r="G357" i="13"/>
  <c r="H357" i="13"/>
  <c r="D357" i="13"/>
  <c r="E357" i="13"/>
  <c r="T357" i="13"/>
  <c r="U357" i="13"/>
  <c r="X357" i="13"/>
  <c r="Y357" i="13"/>
  <c r="Z357" i="13"/>
  <c r="V357" i="13"/>
  <c r="W357" i="13"/>
  <c r="B358" i="13"/>
  <c r="C358" i="13"/>
  <c r="F358" i="13"/>
  <c r="G358" i="13"/>
  <c r="H358" i="13"/>
  <c r="D358" i="13"/>
  <c r="E358" i="13"/>
  <c r="T358" i="13"/>
  <c r="U358" i="13"/>
  <c r="X358" i="13"/>
  <c r="Y358" i="13"/>
  <c r="Z358" i="13"/>
  <c r="V358" i="13"/>
  <c r="W358" i="13"/>
  <c r="B359" i="13"/>
  <c r="C359" i="13"/>
  <c r="F359" i="13"/>
  <c r="G359" i="13"/>
  <c r="H359" i="13"/>
  <c r="D359" i="13"/>
  <c r="E359" i="13"/>
  <c r="T359" i="13"/>
  <c r="U359" i="13"/>
  <c r="X359" i="13"/>
  <c r="Y359" i="13"/>
  <c r="Z359" i="13"/>
  <c r="V359" i="13"/>
  <c r="W359" i="13"/>
  <c r="B360" i="13"/>
  <c r="C360" i="13"/>
  <c r="F360" i="13"/>
  <c r="G360" i="13"/>
  <c r="H360" i="13"/>
  <c r="D360" i="13"/>
  <c r="E360" i="13"/>
  <c r="T360" i="13"/>
  <c r="U360" i="13"/>
  <c r="X360" i="13"/>
  <c r="Y360" i="13"/>
  <c r="Z360" i="13"/>
  <c r="V360" i="13"/>
  <c r="W360" i="13"/>
  <c r="B361" i="13"/>
  <c r="C361" i="13"/>
  <c r="F361" i="13"/>
  <c r="G361" i="13"/>
  <c r="H361" i="13"/>
  <c r="D361" i="13"/>
  <c r="E361" i="13"/>
  <c r="T361" i="13"/>
  <c r="U361" i="13"/>
  <c r="X361" i="13"/>
  <c r="Y361" i="13"/>
  <c r="Z361" i="13"/>
  <c r="V361" i="13"/>
  <c r="W361" i="13"/>
  <c r="B362" i="13"/>
  <c r="C362" i="13"/>
  <c r="F362" i="13"/>
  <c r="G362" i="13"/>
  <c r="H362" i="13"/>
  <c r="D362" i="13"/>
  <c r="E362" i="13"/>
  <c r="T362" i="13"/>
  <c r="U362" i="13"/>
  <c r="X362" i="13"/>
  <c r="Y362" i="13"/>
  <c r="Z362" i="13"/>
  <c r="V362" i="13"/>
  <c r="W362" i="13"/>
  <c r="B363" i="13"/>
  <c r="C363" i="13"/>
  <c r="F363" i="13"/>
  <c r="G363" i="13"/>
  <c r="H363" i="13"/>
  <c r="D363" i="13"/>
  <c r="E363" i="13"/>
  <c r="T363" i="13"/>
  <c r="U363" i="13"/>
  <c r="X363" i="13"/>
  <c r="Y363" i="13"/>
  <c r="Z363" i="13"/>
  <c r="V363" i="13"/>
  <c r="W363" i="13"/>
  <c r="B364" i="13"/>
  <c r="C364" i="13"/>
  <c r="F364" i="13"/>
  <c r="G364" i="13"/>
  <c r="H364" i="13"/>
  <c r="D364" i="13"/>
  <c r="E364" i="13"/>
  <c r="T364" i="13"/>
  <c r="U364" i="13"/>
  <c r="X364" i="13"/>
  <c r="Y364" i="13"/>
  <c r="Z364" i="13"/>
  <c r="V364" i="13"/>
  <c r="W364" i="13"/>
  <c r="B365" i="13"/>
  <c r="C365" i="13"/>
  <c r="F365" i="13"/>
  <c r="G365" i="13"/>
  <c r="H365" i="13"/>
  <c r="D365" i="13"/>
  <c r="E365" i="13"/>
  <c r="T365" i="13"/>
  <c r="U365" i="13"/>
  <c r="X365" i="13"/>
  <c r="Y365" i="13"/>
  <c r="Z365" i="13"/>
  <c r="V365" i="13"/>
  <c r="W365" i="13"/>
  <c r="B366" i="13"/>
  <c r="C366" i="13"/>
  <c r="F366" i="13"/>
  <c r="G366" i="13"/>
  <c r="H366" i="13"/>
  <c r="D366" i="13"/>
  <c r="E366" i="13"/>
  <c r="T366" i="13"/>
  <c r="U366" i="13"/>
  <c r="X366" i="13"/>
  <c r="Y366" i="13"/>
  <c r="Z366" i="13"/>
  <c r="V366" i="13"/>
  <c r="W366" i="13"/>
  <c r="B367" i="13"/>
  <c r="C367" i="13"/>
  <c r="F367" i="13"/>
  <c r="G367" i="13"/>
  <c r="H367" i="13"/>
  <c r="D367" i="13"/>
  <c r="E367" i="13"/>
  <c r="T367" i="13"/>
  <c r="U367" i="13"/>
  <c r="X367" i="13"/>
  <c r="Y367" i="13"/>
  <c r="Z367" i="13"/>
  <c r="V367" i="13"/>
  <c r="W367" i="13"/>
  <c r="B368" i="13"/>
  <c r="C368" i="13"/>
  <c r="F368" i="13"/>
  <c r="G368" i="13"/>
  <c r="H368" i="13"/>
  <c r="D368" i="13"/>
  <c r="E368" i="13"/>
  <c r="T368" i="13"/>
  <c r="U368" i="13"/>
  <c r="X368" i="13"/>
  <c r="Y368" i="13"/>
  <c r="Z368" i="13"/>
  <c r="V368" i="13"/>
  <c r="W368" i="13"/>
  <c r="B369" i="13"/>
  <c r="C369" i="13"/>
  <c r="F369" i="13"/>
  <c r="G369" i="13"/>
  <c r="H369" i="13"/>
  <c r="D369" i="13"/>
  <c r="E369" i="13"/>
  <c r="T369" i="13"/>
  <c r="U369" i="13"/>
  <c r="X369" i="13"/>
  <c r="Y369" i="13"/>
  <c r="Z369" i="13"/>
  <c r="V369" i="13"/>
  <c r="W369" i="13"/>
  <c r="B370" i="13"/>
  <c r="C370" i="13"/>
  <c r="F370" i="13"/>
  <c r="G370" i="13"/>
  <c r="H370" i="13"/>
  <c r="D370" i="13"/>
  <c r="E370" i="13"/>
  <c r="T370" i="13"/>
  <c r="U370" i="13"/>
  <c r="X370" i="13"/>
  <c r="Y370" i="13"/>
  <c r="Z370" i="13"/>
  <c r="V370" i="13"/>
  <c r="W370" i="13"/>
  <c r="B371" i="13"/>
  <c r="C371" i="13"/>
  <c r="F371" i="13"/>
  <c r="G371" i="13"/>
  <c r="H371" i="13"/>
  <c r="D371" i="13"/>
  <c r="E371" i="13"/>
  <c r="T371" i="13"/>
  <c r="U371" i="13"/>
  <c r="X371" i="13"/>
  <c r="Y371" i="13"/>
  <c r="Z371" i="13"/>
  <c r="V371" i="13"/>
  <c r="W371" i="13"/>
  <c r="B372" i="13"/>
  <c r="C372" i="13"/>
  <c r="F372" i="13"/>
  <c r="G372" i="13"/>
  <c r="H372" i="13"/>
  <c r="D372" i="13"/>
  <c r="E372" i="13"/>
  <c r="T372" i="13"/>
  <c r="U372" i="13"/>
  <c r="X372" i="13"/>
  <c r="Y372" i="13"/>
  <c r="Z372" i="13"/>
  <c r="V372" i="13"/>
  <c r="W372" i="13"/>
  <c r="B373" i="13"/>
  <c r="C373" i="13"/>
  <c r="F373" i="13"/>
  <c r="G373" i="13"/>
  <c r="H373" i="13"/>
  <c r="D373" i="13"/>
  <c r="E373" i="13"/>
  <c r="T373" i="13"/>
  <c r="U373" i="13"/>
  <c r="X373" i="13"/>
  <c r="Y373" i="13"/>
  <c r="Z373" i="13"/>
  <c r="V373" i="13"/>
  <c r="W373" i="13"/>
  <c r="B374" i="13"/>
  <c r="C374" i="13"/>
  <c r="F374" i="13"/>
  <c r="G374" i="13"/>
  <c r="H374" i="13"/>
  <c r="D374" i="13"/>
  <c r="E374" i="13"/>
  <c r="T374" i="13"/>
  <c r="U374" i="13"/>
  <c r="X374" i="13"/>
  <c r="Y374" i="13"/>
  <c r="Z374" i="13"/>
  <c r="V374" i="13"/>
  <c r="W374" i="13"/>
  <c r="B375" i="13"/>
  <c r="C375" i="13"/>
  <c r="F375" i="13"/>
  <c r="G375" i="13"/>
  <c r="H375" i="13"/>
  <c r="D375" i="13"/>
  <c r="E375" i="13"/>
  <c r="T375" i="13"/>
  <c r="U375" i="13"/>
  <c r="X375" i="13"/>
  <c r="Y375" i="13"/>
  <c r="Z375" i="13"/>
  <c r="V375" i="13"/>
  <c r="W375" i="13"/>
  <c r="B376" i="13"/>
  <c r="C376" i="13"/>
  <c r="F376" i="13"/>
  <c r="G376" i="13"/>
  <c r="H376" i="13"/>
  <c r="D376" i="13"/>
  <c r="E376" i="13"/>
  <c r="T376" i="13"/>
  <c r="U376" i="13"/>
  <c r="X376" i="13"/>
  <c r="Y376" i="13"/>
  <c r="Z376" i="13"/>
  <c r="V376" i="13"/>
  <c r="W376" i="13"/>
  <c r="B377" i="13"/>
  <c r="C377" i="13"/>
  <c r="F377" i="13"/>
  <c r="G377" i="13"/>
  <c r="H377" i="13"/>
  <c r="D377" i="13"/>
  <c r="E377" i="13"/>
  <c r="T377" i="13"/>
  <c r="U377" i="13"/>
  <c r="X377" i="13"/>
  <c r="Y377" i="13"/>
  <c r="Z377" i="13"/>
  <c r="V377" i="13"/>
  <c r="W377" i="13"/>
  <c r="B378" i="13"/>
  <c r="C378" i="13"/>
  <c r="F378" i="13"/>
  <c r="G378" i="13"/>
  <c r="H378" i="13"/>
  <c r="D378" i="13"/>
  <c r="E378" i="13"/>
  <c r="T378" i="13"/>
  <c r="U378" i="13"/>
  <c r="X378" i="13"/>
  <c r="Y378" i="13"/>
  <c r="Z378" i="13"/>
  <c r="V378" i="13"/>
  <c r="W378" i="13"/>
  <c r="B379" i="13"/>
  <c r="C379" i="13"/>
  <c r="F379" i="13"/>
  <c r="G379" i="13"/>
  <c r="H379" i="13"/>
  <c r="D379" i="13"/>
  <c r="E379" i="13"/>
  <c r="T379" i="13"/>
  <c r="U379" i="13"/>
  <c r="X379" i="13"/>
  <c r="Y379" i="13"/>
  <c r="Z379" i="13"/>
  <c r="V379" i="13"/>
  <c r="W379" i="13"/>
  <c r="B380" i="13"/>
  <c r="C380" i="13"/>
  <c r="F380" i="13"/>
  <c r="G380" i="13"/>
  <c r="H380" i="13"/>
  <c r="D380" i="13"/>
  <c r="E380" i="13"/>
  <c r="T380" i="13"/>
  <c r="U380" i="13"/>
  <c r="X380" i="13"/>
  <c r="Y380" i="13"/>
  <c r="Z380" i="13"/>
  <c r="V380" i="13"/>
  <c r="W380" i="13"/>
  <c r="B381" i="13"/>
  <c r="C381" i="13"/>
  <c r="F381" i="13"/>
  <c r="G381" i="13"/>
  <c r="H381" i="13"/>
  <c r="D381" i="13"/>
  <c r="E381" i="13"/>
  <c r="T381" i="13"/>
  <c r="U381" i="13"/>
  <c r="X381" i="13"/>
  <c r="Y381" i="13"/>
  <c r="Z381" i="13"/>
  <c r="V381" i="13"/>
  <c r="W381" i="13"/>
  <c r="B382" i="13"/>
  <c r="C382" i="13"/>
  <c r="F382" i="13"/>
  <c r="G382" i="13"/>
  <c r="H382" i="13"/>
  <c r="D382" i="13"/>
  <c r="E382" i="13"/>
  <c r="T382" i="13"/>
  <c r="U382" i="13"/>
  <c r="X382" i="13"/>
  <c r="Y382" i="13"/>
  <c r="Z382" i="13"/>
  <c r="V382" i="13"/>
  <c r="W382" i="13"/>
  <c r="B383" i="13"/>
  <c r="C383" i="13"/>
  <c r="F383" i="13"/>
  <c r="G383" i="13"/>
  <c r="H383" i="13"/>
  <c r="D383" i="13"/>
  <c r="E383" i="13"/>
  <c r="T383" i="13"/>
  <c r="U383" i="13"/>
  <c r="X383" i="13"/>
  <c r="Y383" i="13"/>
  <c r="Z383" i="13"/>
  <c r="V383" i="13"/>
  <c r="W383" i="13"/>
  <c r="B384" i="13"/>
  <c r="C384" i="13"/>
  <c r="F384" i="13"/>
  <c r="G384" i="13"/>
  <c r="H384" i="13"/>
  <c r="D384" i="13"/>
  <c r="E384" i="13"/>
  <c r="T384" i="13"/>
  <c r="U384" i="13"/>
  <c r="X384" i="13"/>
  <c r="Y384" i="13"/>
  <c r="Z384" i="13"/>
  <c r="V384" i="13"/>
  <c r="W384" i="13"/>
  <c r="B385" i="13"/>
  <c r="C385" i="13"/>
  <c r="F385" i="13"/>
  <c r="G385" i="13"/>
  <c r="H385" i="13"/>
  <c r="D385" i="13"/>
  <c r="E385" i="13"/>
  <c r="T385" i="13"/>
  <c r="U385" i="13"/>
  <c r="X385" i="13"/>
  <c r="Y385" i="13"/>
  <c r="Z385" i="13"/>
  <c r="V385" i="13"/>
  <c r="W385" i="13"/>
  <c r="B386" i="13"/>
  <c r="C386" i="13"/>
  <c r="F386" i="13"/>
  <c r="G386" i="13"/>
  <c r="H386" i="13"/>
  <c r="D386" i="13"/>
  <c r="E386" i="13"/>
  <c r="T386" i="13"/>
  <c r="U386" i="13"/>
  <c r="X386" i="13"/>
  <c r="Y386" i="13"/>
  <c r="Z386" i="13"/>
  <c r="V386" i="13"/>
  <c r="W386" i="13"/>
  <c r="B387" i="13"/>
  <c r="C387" i="13"/>
  <c r="F387" i="13"/>
  <c r="G387" i="13"/>
  <c r="H387" i="13"/>
  <c r="D387" i="13"/>
  <c r="E387" i="13"/>
  <c r="T387" i="13"/>
  <c r="U387" i="13"/>
  <c r="X387" i="13"/>
  <c r="Y387" i="13"/>
  <c r="Z387" i="13"/>
  <c r="V387" i="13"/>
  <c r="W387" i="13"/>
  <c r="B388" i="13"/>
  <c r="C388" i="13"/>
  <c r="F388" i="13"/>
  <c r="G388" i="13"/>
  <c r="H388" i="13"/>
  <c r="D388" i="13"/>
  <c r="E388" i="13"/>
  <c r="T388" i="13"/>
  <c r="U388" i="13"/>
  <c r="X388" i="13"/>
  <c r="Y388" i="13"/>
  <c r="Z388" i="13"/>
  <c r="V388" i="13"/>
  <c r="W388" i="13"/>
  <c r="B389" i="13"/>
  <c r="C389" i="13"/>
  <c r="F389" i="13"/>
  <c r="G389" i="13"/>
  <c r="H389" i="13"/>
  <c r="D389" i="13"/>
  <c r="E389" i="13"/>
  <c r="T389" i="13"/>
  <c r="U389" i="13"/>
  <c r="X389" i="13"/>
  <c r="Y389" i="13"/>
  <c r="Z389" i="13"/>
  <c r="V389" i="13"/>
  <c r="W389" i="13"/>
  <c r="B390" i="13"/>
  <c r="C390" i="13"/>
  <c r="F390" i="13"/>
  <c r="G390" i="13"/>
  <c r="H390" i="13"/>
  <c r="D390" i="13"/>
  <c r="E390" i="13"/>
  <c r="T390" i="13"/>
  <c r="U390" i="13"/>
  <c r="X390" i="13"/>
  <c r="Y390" i="13"/>
  <c r="Z390" i="13"/>
  <c r="V390" i="13"/>
  <c r="W390" i="13"/>
  <c r="B391" i="13"/>
  <c r="C391" i="13"/>
  <c r="F391" i="13"/>
  <c r="G391" i="13"/>
  <c r="H391" i="13"/>
  <c r="D391" i="13"/>
  <c r="E391" i="13"/>
  <c r="T391" i="13"/>
  <c r="U391" i="13"/>
  <c r="X391" i="13"/>
  <c r="Y391" i="13"/>
  <c r="Z391" i="13"/>
  <c r="V391" i="13"/>
  <c r="W391" i="13"/>
  <c r="B392" i="13"/>
  <c r="C392" i="13"/>
  <c r="F392" i="13"/>
  <c r="G392" i="13"/>
  <c r="H392" i="13"/>
  <c r="D392" i="13"/>
  <c r="E392" i="13"/>
  <c r="T392" i="13"/>
  <c r="U392" i="13"/>
  <c r="X392" i="13"/>
  <c r="Y392" i="13"/>
  <c r="Z392" i="13"/>
  <c r="V392" i="13"/>
  <c r="W392" i="13"/>
  <c r="B393" i="13"/>
  <c r="C393" i="13"/>
  <c r="F393" i="13"/>
  <c r="G393" i="13"/>
  <c r="H393" i="13"/>
  <c r="D393" i="13"/>
  <c r="E393" i="13"/>
  <c r="T393" i="13"/>
  <c r="U393" i="13"/>
  <c r="X393" i="13"/>
  <c r="Y393" i="13"/>
  <c r="Z393" i="13"/>
  <c r="V393" i="13"/>
  <c r="W393" i="13"/>
  <c r="B394" i="13"/>
  <c r="C394" i="13"/>
  <c r="F394" i="13"/>
  <c r="G394" i="13"/>
  <c r="H394" i="13"/>
  <c r="D394" i="13"/>
  <c r="E394" i="13"/>
  <c r="T394" i="13"/>
  <c r="U394" i="13"/>
  <c r="X394" i="13"/>
  <c r="Y394" i="13"/>
  <c r="Z394" i="13"/>
  <c r="V394" i="13"/>
  <c r="W394" i="13"/>
  <c r="B395" i="13"/>
  <c r="C395" i="13"/>
  <c r="F395" i="13"/>
  <c r="G395" i="13"/>
  <c r="H395" i="13"/>
  <c r="D395" i="13"/>
  <c r="E395" i="13"/>
  <c r="T395" i="13"/>
  <c r="U395" i="13"/>
  <c r="X395" i="13"/>
  <c r="Y395" i="13"/>
  <c r="Z395" i="13"/>
  <c r="V395" i="13"/>
  <c r="W395" i="13"/>
  <c r="B396" i="13"/>
  <c r="C396" i="13"/>
  <c r="F396" i="13"/>
  <c r="G396" i="13"/>
  <c r="H396" i="13"/>
  <c r="D396" i="13"/>
  <c r="E396" i="13"/>
  <c r="T396" i="13"/>
  <c r="U396" i="13"/>
  <c r="X396" i="13"/>
  <c r="Y396" i="13"/>
  <c r="Z396" i="13"/>
  <c r="V396" i="13"/>
  <c r="W396" i="13"/>
  <c r="B397" i="13"/>
  <c r="C397" i="13"/>
  <c r="F397" i="13"/>
  <c r="G397" i="13"/>
  <c r="H397" i="13"/>
  <c r="D397" i="13"/>
  <c r="E397" i="13"/>
  <c r="T397" i="13"/>
  <c r="U397" i="13"/>
  <c r="X397" i="13"/>
  <c r="Y397" i="13"/>
  <c r="Z397" i="13"/>
  <c r="V397" i="13"/>
  <c r="W397" i="13"/>
  <c r="B398" i="13"/>
  <c r="C398" i="13"/>
  <c r="F398" i="13"/>
  <c r="G398" i="13"/>
  <c r="H398" i="13"/>
  <c r="D398" i="13"/>
  <c r="E398" i="13"/>
  <c r="T398" i="13"/>
  <c r="U398" i="13"/>
  <c r="X398" i="13"/>
  <c r="Y398" i="13"/>
  <c r="Z398" i="13"/>
  <c r="V398" i="13"/>
  <c r="W398" i="13"/>
  <c r="B399" i="13"/>
  <c r="C399" i="13"/>
  <c r="F399" i="13"/>
  <c r="G399" i="13"/>
  <c r="H399" i="13"/>
  <c r="D399" i="13"/>
  <c r="E399" i="13"/>
  <c r="T399" i="13"/>
  <c r="U399" i="13"/>
  <c r="X399" i="13"/>
  <c r="Y399" i="13"/>
  <c r="Z399" i="13"/>
  <c r="V399" i="13"/>
  <c r="W399" i="13"/>
  <c r="B400" i="13"/>
  <c r="C400" i="13"/>
  <c r="F400" i="13"/>
  <c r="G400" i="13"/>
  <c r="H400" i="13"/>
  <c r="D400" i="13"/>
  <c r="E400" i="13"/>
  <c r="T400" i="13"/>
  <c r="U400" i="13"/>
  <c r="X400" i="13"/>
  <c r="Y400" i="13"/>
  <c r="Z400" i="13"/>
  <c r="V400" i="13"/>
  <c r="W400" i="13"/>
  <c r="B401" i="13"/>
  <c r="C401" i="13"/>
  <c r="F401" i="13"/>
  <c r="G401" i="13"/>
  <c r="H401" i="13"/>
  <c r="D401" i="13"/>
  <c r="E401" i="13"/>
  <c r="T401" i="13"/>
  <c r="U401" i="13"/>
  <c r="X401" i="13"/>
  <c r="Y401" i="13"/>
  <c r="Z401" i="13"/>
  <c r="V401" i="13"/>
  <c r="W401" i="13"/>
  <c r="B402" i="13"/>
  <c r="C402" i="13"/>
  <c r="F402" i="13"/>
  <c r="G402" i="13"/>
  <c r="H402" i="13"/>
  <c r="D402" i="13"/>
  <c r="E402" i="13"/>
  <c r="T402" i="13"/>
  <c r="U402" i="13"/>
  <c r="X402" i="13"/>
  <c r="Y402" i="13"/>
  <c r="Z402" i="13"/>
  <c r="V402" i="13"/>
  <c r="W402" i="13"/>
  <c r="B403" i="13"/>
  <c r="C403" i="13"/>
  <c r="F403" i="13"/>
  <c r="G403" i="13"/>
  <c r="H403" i="13"/>
  <c r="D403" i="13"/>
  <c r="E403" i="13"/>
  <c r="T403" i="13"/>
  <c r="U403" i="13"/>
  <c r="X403" i="13"/>
  <c r="Y403" i="13"/>
  <c r="Z403" i="13"/>
  <c r="V403" i="13"/>
  <c r="W403" i="13"/>
  <c r="B404" i="13"/>
  <c r="C404" i="13"/>
  <c r="F404" i="13"/>
  <c r="G404" i="13"/>
  <c r="H404" i="13"/>
  <c r="D404" i="13"/>
  <c r="E404" i="13"/>
  <c r="T404" i="13"/>
  <c r="U404" i="13"/>
  <c r="X404" i="13"/>
  <c r="Y404" i="13"/>
  <c r="Z404" i="13"/>
  <c r="V404" i="13"/>
  <c r="W404" i="13"/>
  <c r="B405" i="13"/>
  <c r="C405" i="13"/>
  <c r="F405" i="13"/>
  <c r="G405" i="13"/>
  <c r="H405" i="13"/>
  <c r="D405" i="13"/>
  <c r="E405" i="13"/>
  <c r="T405" i="13"/>
  <c r="U405" i="13"/>
  <c r="X405" i="13"/>
  <c r="Y405" i="13"/>
  <c r="Z405" i="13"/>
  <c r="V405" i="13"/>
  <c r="W405" i="13"/>
  <c r="B406" i="13"/>
  <c r="C406" i="13"/>
  <c r="F406" i="13"/>
  <c r="G406" i="13"/>
  <c r="H406" i="13"/>
  <c r="D406" i="13"/>
  <c r="E406" i="13"/>
  <c r="T406" i="13"/>
  <c r="U406" i="13"/>
  <c r="X406" i="13"/>
  <c r="Y406" i="13"/>
  <c r="Z406" i="13"/>
  <c r="V406" i="13"/>
  <c r="W406" i="13"/>
  <c r="B407" i="13"/>
  <c r="C407" i="13"/>
  <c r="F407" i="13"/>
  <c r="G407" i="13"/>
  <c r="H407" i="13"/>
  <c r="D407" i="13"/>
  <c r="E407" i="13"/>
  <c r="T407" i="13"/>
  <c r="U407" i="13"/>
  <c r="X407" i="13"/>
  <c r="Y407" i="13"/>
  <c r="Z407" i="13"/>
  <c r="V407" i="13"/>
  <c r="W407" i="13"/>
  <c r="B408" i="13"/>
  <c r="C408" i="13"/>
  <c r="F408" i="13"/>
  <c r="G408" i="13"/>
  <c r="H408" i="13"/>
  <c r="D408" i="13"/>
  <c r="E408" i="13"/>
  <c r="T408" i="13"/>
  <c r="U408" i="13"/>
  <c r="X408" i="13"/>
  <c r="Y408" i="13"/>
  <c r="Z408" i="13"/>
  <c r="V408" i="13"/>
  <c r="W408" i="13"/>
  <c r="B409" i="13"/>
  <c r="C409" i="13"/>
  <c r="F409" i="13"/>
  <c r="G409" i="13"/>
  <c r="H409" i="13"/>
  <c r="D409" i="13"/>
  <c r="E409" i="13"/>
  <c r="T409" i="13"/>
  <c r="U409" i="13"/>
  <c r="X409" i="13"/>
  <c r="Y409" i="13"/>
  <c r="Z409" i="13"/>
  <c r="V409" i="13"/>
  <c r="W409" i="13"/>
  <c r="B410" i="13"/>
  <c r="C410" i="13"/>
  <c r="F410" i="13"/>
  <c r="G410" i="13"/>
  <c r="H410" i="13"/>
  <c r="D410" i="13"/>
  <c r="E410" i="13"/>
  <c r="T410" i="13"/>
  <c r="U410" i="13"/>
  <c r="X410" i="13"/>
  <c r="Y410" i="13"/>
  <c r="Z410" i="13"/>
  <c r="V410" i="13"/>
  <c r="W410" i="13"/>
  <c r="B411" i="13"/>
  <c r="C411" i="13"/>
  <c r="F411" i="13"/>
  <c r="G411" i="13"/>
  <c r="H411" i="13"/>
  <c r="D411" i="13"/>
  <c r="E411" i="13"/>
  <c r="T411" i="13"/>
  <c r="U411" i="13"/>
  <c r="X411" i="13"/>
  <c r="Y411" i="13"/>
  <c r="Z411" i="13"/>
  <c r="V411" i="13"/>
  <c r="W411" i="13"/>
  <c r="B412" i="13"/>
  <c r="C412" i="13"/>
  <c r="F412" i="13"/>
  <c r="G412" i="13"/>
  <c r="H412" i="13"/>
  <c r="D412" i="13"/>
  <c r="E412" i="13"/>
  <c r="T412" i="13"/>
  <c r="U412" i="13"/>
  <c r="X412" i="13"/>
  <c r="Y412" i="13"/>
  <c r="Z412" i="13"/>
  <c r="V412" i="13"/>
  <c r="W412" i="13"/>
  <c r="B413" i="13"/>
  <c r="C413" i="13"/>
  <c r="F413" i="13"/>
  <c r="G413" i="13"/>
  <c r="H413" i="13"/>
  <c r="D413" i="13"/>
  <c r="E413" i="13"/>
  <c r="T413" i="13"/>
  <c r="U413" i="13"/>
  <c r="X413" i="13"/>
  <c r="Y413" i="13"/>
  <c r="Z413" i="13"/>
  <c r="V413" i="13"/>
  <c r="W413" i="13"/>
  <c r="B414" i="13"/>
  <c r="C414" i="13"/>
  <c r="F414" i="13"/>
  <c r="G414" i="13"/>
  <c r="H414" i="13"/>
  <c r="D414" i="13"/>
  <c r="E414" i="13"/>
  <c r="T414" i="13"/>
  <c r="U414" i="13"/>
  <c r="X414" i="13"/>
  <c r="Y414" i="13"/>
  <c r="Z414" i="13"/>
  <c r="V414" i="13"/>
  <c r="W414" i="13"/>
  <c r="B415" i="13"/>
  <c r="C415" i="13"/>
  <c r="F415" i="13"/>
  <c r="G415" i="13"/>
  <c r="H415" i="13"/>
  <c r="D415" i="13"/>
  <c r="E415" i="13"/>
  <c r="T415" i="13"/>
  <c r="U415" i="13"/>
  <c r="X415" i="13"/>
  <c r="Y415" i="13"/>
  <c r="Z415" i="13"/>
  <c r="V415" i="13"/>
  <c r="W415" i="13"/>
  <c r="B416" i="13"/>
  <c r="C416" i="13"/>
  <c r="F416" i="13"/>
  <c r="G416" i="13"/>
  <c r="H416" i="13"/>
  <c r="D416" i="13"/>
  <c r="E416" i="13"/>
  <c r="T416" i="13"/>
  <c r="U416" i="13"/>
  <c r="X416" i="13"/>
  <c r="Y416" i="13"/>
  <c r="Z416" i="13"/>
  <c r="V416" i="13"/>
  <c r="W416" i="13"/>
  <c r="B417" i="13"/>
  <c r="C417" i="13"/>
  <c r="F417" i="13"/>
  <c r="G417" i="13"/>
  <c r="H417" i="13"/>
  <c r="D417" i="13"/>
  <c r="E417" i="13"/>
  <c r="T417" i="13"/>
  <c r="U417" i="13"/>
  <c r="X417" i="13"/>
  <c r="Y417" i="13"/>
  <c r="Z417" i="13"/>
  <c r="V417" i="13"/>
  <c r="W417" i="13"/>
  <c r="B418" i="13"/>
  <c r="C418" i="13"/>
  <c r="F418" i="13"/>
  <c r="G418" i="13"/>
  <c r="H418" i="13"/>
  <c r="D418" i="13"/>
  <c r="E418" i="13"/>
  <c r="T418" i="13"/>
  <c r="U418" i="13"/>
  <c r="X418" i="13"/>
  <c r="Y418" i="13"/>
  <c r="Z418" i="13"/>
  <c r="V418" i="13"/>
  <c r="W418" i="13"/>
  <c r="B419" i="13"/>
  <c r="C419" i="13"/>
  <c r="F419" i="13"/>
  <c r="G419" i="13"/>
  <c r="H419" i="13"/>
  <c r="D419" i="13"/>
  <c r="E419" i="13"/>
  <c r="T419" i="13"/>
  <c r="U419" i="13"/>
  <c r="X419" i="13"/>
  <c r="Y419" i="13"/>
  <c r="Z419" i="13"/>
  <c r="V419" i="13"/>
  <c r="W419" i="13"/>
  <c r="B420" i="13"/>
  <c r="C420" i="13"/>
  <c r="F420" i="13"/>
  <c r="G420" i="13"/>
  <c r="H420" i="13"/>
  <c r="D420" i="13"/>
  <c r="E420" i="13"/>
  <c r="T420" i="13"/>
  <c r="U420" i="13"/>
  <c r="X420" i="13"/>
  <c r="Y420" i="13"/>
  <c r="Z420" i="13"/>
  <c r="V420" i="13"/>
  <c r="W420" i="13"/>
  <c r="B421" i="13"/>
  <c r="C421" i="13"/>
  <c r="F421" i="13"/>
  <c r="G421" i="13"/>
  <c r="H421" i="13"/>
  <c r="D421" i="13"/>
  <c r="E421" i="13"/>
  <c r="T421" i="13"/>
  <c r="U421" i="13"/>
  <c r="X421" i="13"/>
  <c r="Y421" i="13"/>
  <c r="Z421" i="13"/>
  <c r="V421" i="13"/>
  <c r="W421" i="13"/>
  <c r="B422" i="13"/>
  <c r="C422" i="13"/>
  <c r="F422" i="13"/>
  <c r="G422" i="13"/>
  <c r="H422" i="13"/>
  <c r="D422" i="13"/>
  <c r="E422" i="13"/>
  <c r="T422" i="13"/>
  <c r="U422" i="13"/>
  <c r="X422" i="13"/>
  <c r="Y422" i="13"/>
  <c r="Z422" i="13"/>
  <c r="V422" i="13"/>
  <c r="W422" i="13"/>
  <c r="B423" i="13"/>
  <c r="C423" i="13"/>
  <c r="F423" i="13"/>
  <c r="G423" i="13"/>
  <c r="H423" i="13"/>
  <c r="D423" i="13"/>
  <c r="E423" i="13"/>
  <c r="T423" i="13"/>
  <c r="U423" i="13"/>
  <c r="X423" i="13"/>
  <c r="Y423" i="13"/>
  <c r="Z423" i="13"/>
  <c r="V423" i="13"/>
  <c r="W423" i="13"/>
  <c r="B424" i="13"/>
  <c r="C424" i="13"/>
  <c r="F424" i="13"/>
  <c r="G424" i="13"/>
  <c r="H424" i="13"/>
  <c r="D424" i="13"/>
  <c r="E424" i="13"/>
  <c r="T424" i="13"/>
  <c r="U424" i="13"/>
  <c r="X424" i="13"/>
  <c r="Y424" i="13"/>
  <c r="Z424" i="13"/>
  <c r="V424" i="13"/>
  <c r="W424" i="13"/>
  <c r="B425" i="13"/>
  <c r="C425" i="13"/>
  <c r="F425" i="13"/>
  <c r="G425" i="13"/>
  <c r="H425" i="13"/>
  <c r="D425" i="13"/>
  <c r="E425" i="13"/>
  <c r="T425" i="13"/>
  <c r="U425" i="13"/>
  <c r="X425" i="13"/>
  <c r="Y425" i="13"/>
  <c r="Z425" i="13"/>
  <c r="V425" i="13"/>
  <c r="W425" i="13"/>
  <c r="B426" i="13"/>
  <c r="C426" i="13"/>
  <c r="F426" i="13"/>
  <c r="G426" i="13"/>
  <c r="H426" i="13"/>
  <c r="D426" i="13"/>
  <c r="E426" i="13"/>
  <c r="T426" i="13"/>
  <c r="U426" i="13"/>
  <c r="X426" i="13"/>
  <c r="Y426" i="13"/>
  <c r="Z426" i="13"/>
  <c r="V426" i="13"/>
  <c r="W426" i="13"/>
  <c r="B427" i="13"/>
  <c r="C427" i="13"/>
  <c r="F427" i="13"/>
  <c r="G427" i="13"/>
  <c r="H427" i="13"/>
  <c r="D427" i="13"/>
  <c r="E427" i="13"/>
  <c r="T427" i="13"/>
  <c r="U427" i="13"/>
  <c r="X427" i="13"/>
  <c r="Y427" i="13"/>
  <c r="Z427" i="13"/>
  <c r="V427" i="13"/>
  <c r="W427" i="13"/>
  <c r="B428" i="13"/>
  <c r="C428" i="13"/>
  <c r="F428" i="13"/>
  <c r="G428" i="13"/>
  <c r="H428" i="13"/>
  <c r="D428" i="13"/>
  <c r="E428" i="13"/>
  <c r="T428" i="13"/>
  <c r="U428" i="13"/>
  <c r="X428" i="13"/>
  <c r="Y428" i="13"/>
  <c r="Z428" i="13"/>
  <c r="V428" i="13"/>
  <c r="W428" i="13"/>
  <c r="B429" i="13"/>
  <c r="C429" i="13"/>
  <c r="F429" i="13"/>
  <c r="G429" i="13"/>
  <c r="H429" i="13"/>
  <c r="D429" i="13"/>
  <c r="E429" i="13"/>
  <c r="T429" i="13"/>
  <c r="U429" i="13"/>
  <c r="X429" i="13"/>
  <c r="Y429" i="13"/>
  <c r="Z429" i="13"/>
  <c r="V429" i="13"/>
  <c r="W429" i="13"/>
  <c r="B430" i="13"/>
  <c r="C430" i="13"/>
  <c r="F430" i="13"/>
  <c r="G430" i="13"/>
  <c r="H430" i="13"/>
  <c r="D430" i="13"/>
  <c r="E430" i="13"/>
  <c r="T430" i="13"/>
  <c r="U430" i="13"/>
  <c r="X430" i="13"/>
  <c r="Y430" i="13"/>
  <c r="Z430" i="13"/>
  <c r="V430" i="13"/>
  <c r="W430" i="13"/>
  <c r="B431" i="13"/>
  <c r="C431" i="13"/>
  <c r="F431" i="13"/>
  <c r="G431" i="13"/>
  <c r="H431" i="13"/>
  <c r="D431" i="13"/>
  <c r="E431" i="13"/>
  <c r="T431" i="13"/>
  <c r="U431" i="13"/>
  <c r="X431" i="13"/>
  <c r="Y431" i="13"/>
  <c r="Z431" i="13"/>
  <c r="V431" i="13"/>
  <c r="W431" i="13"/>
  <c r="B432" i="13"/>
  <c r="C432" i="13"/>
  <c r="F432" i="13"/>
  <c r="G432" i="13"/>
  <c r="H432" i="13"/>
  <c r="D432" i="13"/>
  <c r="E432" i="13"/>
  <c r="T432" i="13"/>
  <c r="U432" i="13"/>
  <c r="X432" i="13"/>
  <c r="Y432" i="13"/>
  <c r="Z432" i="13"/>
  <c r="V432" i="13"/>
  <c r="W432" i="13"/>
  <c r="B433" i="13"/>
  <c r="C433" i="13"/>
  <c r="F433" i="13"/>
  <c r="G433" i="13"/>
  <c r="H433" i="13"/>
  <c r="D433" i="13"/>
  <c r="E433" i="13"/>
  <c r="T433" i="13"/>
  <c r="U433" i="13"/>
  <c r="X433" i="13"/>
  <c r="Y433" i="13"/>
  <c r="Z433" i="13"/>
  <c r="V433" i="13"/>
  <c r="W433" i="13"/>
  <c r="B434" i="13"/>
  <c r="C434" i="13"/>
  <c r="F434" i="13"/>
  <c r="G434" i="13"/>
  <c r="H434" i="13"/>
  <c r="D434" i="13"/>
  <c r="E434" i="13"/>
  <c r="T434" i="13"/>
  <c r="U434" i="13"/>
  <c r="X434" i="13"/>
  <c r="Y434" i="13"/>
  <c r="Z434" i="13"/>
  <c r="V434" i="13"/>
  <c r="W434" i="13"/>
  <c r="B435" i="13"/>
  <c r="C435" i="13"/>
  <c r="F435" i="13"/>
  <c r="G435" i="13"/>
  <c r="H435" i="13"/>
  <c r="D435" i="13"/>
  <c r="E435" i="13"/>
  <c r="T435" i="13"/>
  <c r="U435" i="13"/>
  <c r="X435" i="13"/>
  <c r="Y435" i="13"/>
  <c r="Z435" i="13"/>
  <c r="V435" i="13"/>
  <c r="W435" i="13"/>
  <c r="B436" i="13"/>
  <c r="C436" i="13"/>
  <c r="F436" i="13"/>
  <c r="G436" i="13"/>
  <c r="H436" i="13"/>
  <c r="D436" i="13"/>
  <c r="E436" i="13"/>
  <c r="T436" i="13"/>
  <c r="U436" i="13"/>
  <c r="X436" i="13"/>
  <c r="Y436" i="13"/>
  <c r="Z436" i="13"/>
  <c r="V436" i="13"/>
  <c r="W436" i="13"/>
  <c r="B437" i="13"/>
  <c r="C437" i="13"/>
  <c r="F437" i="13"/>
  <c r="G437" i="13"/>
  <c r="H437" i="13"/>
  <c r="D437" i="13"/>
  <c r="E437" i="13"/>
  <c r="T437" i="13"/>
  <c r="U437" i="13"/>
  <c r="X437" i="13"/>
  <c r="Y437" i="13"/>
  <c r="Z437" i="13"/>
  <c r="V437" i="13"/>
  <c r="W437" i="13"/>
  <c r="B438" i="13"/>
  <c r="C438" i="13"/>
  <c r="F438" i="13"/>
  <c r="G438" i="13"/>
  <c r="H438" i="13"/>
  <c r="D438" i="13"/>
  <c r="E438" i="13"/>
  <c r="T438" i="13"/>
  <c r="U438" i="13"/>
  <c r="X438" i="13"/>
  <c r="Y438" i="13"/>
  <c r="Z438" i="13"/>
  <c r="V438" i="13"/>
  <c r="W438" i="13"/>
  <c r="B439" i="13"/>
  <c r="C439" i="13"/>
  <c r="F439" i="13"/>
  <c r="G439" i="13"/>
  <c r="H439" i="13"/>
  <c r="D439" i="13"/>
  <c r="E439" i="13"/>
  <c r="T439" i="13"/>
  <c r="U439" i="13"/>
  <c r="X439" i="13"/>
  <c r="Y439" i="13"/>
  <c r="Z439" i="13"/>
  <c r="V439" i="13"/>
  <c r="W439" i="13"/>
  <c r="B440" i="13"/>
  <c r="C440" i="13"/>
  <c r="F440" i="13"/>
  <c r="G440" i="13"/>
  <c r="H440" i="13"/>
  <c r="D440" i="13"/>
  <c r="E440" i="13"/>
  <c r="T440" i="13"/>
  <c r="U440" i="13"/>
  <c r="X440" i="13"/>
  <c r="Y440" i="13"/>
  <c r="Z440" i="13"/>
  <c r="V440" i="13"/>
  <c r="W440" i="13"/>
  <c r="B441" i="13"/>
  <c r="C441" i="13"/>
  <c r="F441" i="13"/>
  <c r="G441" i="13"/>
  <c r="H441" i="13"/>
  <c r="D441" i="13"/>
  <c r="E441" i="13"/>
  <c r="T441" i="13"/>
  <c r="U441" i="13"/>
  <c r="X441" i="13"/>
  <c r="Y441" i="13"/>
  <c r="Z441" i="13"/>
  <c r="V441" i="13"/>
  <c r="W441" i="13"/>
  <c r="B442" i="13"/>
  <c r="C442" i="13"/>
  <c r="F442" i="13"/>
  <c r="G442" i="13"/>
  <c r="H442" i="13"/>
  <c r="D442" i="13"/>
  <c r="E442" i="13"/>
  <c r="T442" i="13"/>
  <c r="U442" i="13"/>
  <c r="X442" i="13"/>
  <c r="Y442" i="13"/>
  <c r="Z442" i="13"/>
  <c r="V442" i="13"/>
  <c r="W442" i="13"/>
  <c r="B443" i="13"/>
  <c r="C443" i="13"/>
  <c r="F443" i="13"/>
  <c r="G443" i="13"/>
  <c r="H443" i="13"/>
  <c r="D443" i="13"/>
  <c r="E443" i="13"/>
  <c r="T443" i="13"/>
  <c r="U443" i="13"/>
  <c r="X443" i="13"/>
  <c r="Y443" i="13"/>
  <c r="Z443" i="13"/>
  <c r="V443" i="13"/>
  <c r="W443" i="13"/>
  <c r="B444" i="13"/>
  <c r="C444" i="13"/>
  <c r="F444" i="13"/>
  <c r="G444" i="13"/>
  <c r="H444" i="13"/>
  <c r="D444" i="13"/>
  <c r="E444" i="13"/>
  <c r="T444" i="13"/>
  <c r="U444" i="13"/>
  <c r="X444" i="13"/>
  <c r="Y444" i="13"/>
  <c r="Z444" i="13"/>
  <c r="V444" i="13"/>
  <c r="W444" i="13"/>
  <c r="B445" i="13"/>
  <c r="C445" i="13"/>
  <c r="F445" i="13"/>
  <c r="G445" i="13"/>
  <c r="H445" i="13"/>
  <c r="D445" i="13"/>
  <c r="E445" i="13"/>
  <c r="T445" i="13"/>
  <c r="U445" i="13"/>
  <c r="X445" i="13"/>
  <c r="Y445" i="13"/>
  <c r="Z445" i="13"/>
  <c r="V445" i="13"/>
  <c r="W445" i="13"/>
  <c r="B446" i="13"/>
  <c r="C446" i="13"/>
  <c r="F446" i="13"/>
  <c r="G446" i="13"/>
  <c r="H446" i="13"/>
  <c r="D446" i="13"/>
  <c r="E446" i="13"/>
  <c r="T446" i="13"/>
  <c r="U446" i="13"/>
  <c r="X446" i="13"/>
  <c r="Y446" i="13"/>
  <c r="Z446" i="13"/>
  <c r="V446" i="13"/>
  <c r="W446" i="13"/>
  <c r="B447" i="13"/>
  <c r="C447" i="13"/>
  <c r="F447" i="13"/>
  <c r="G447" i="13"/>
  <c r="H447" i="13"/>
  <c r="D447" i="13"/>
  <c r="E447" i="13"/>
  <c r="T447" i="13"/>
  <c r="U447" i="13"/>
  <c r="X447" i="13"/>
  <c r="Y447" i="13"/>
  <c r="Z447" i="13"/>
  <c r="V447" i="13"/>
  <c r="W447" i="13"/>
  <c r="B448" i="13"/>
  <c r="C448" i="13"/>
  <c r="F448" i="13"/>
  <c r="G448" i="13"/>
  <c r="H448" i="13"/>
  <c r="D448" i="13"/>
  <c r="E448" i="13"/>
  <c r="T448" i="13"/>
  <c r="U448" i="13"/>
  <c r="X448" i="13"/>
  <c r="Y448" i="13"/>
  <c r="Z448" i="13"/>
  <c r="V448" i="13"/>
  <c r="W448" i="13"/>
  <c r="B449" i="13"/>
  <c r="C449" i="13"/>
  <c r="F449" i="13"/>
  <c r="G449" i="13"/>
  <c r="H449" i="13"/>
  <c r="D449" i="13"/>
  <c r="E449" i="13"/>
  <c r="T449" i="13"/>
  <c r="U449" i="13"/>
  <c r="X449" i="13"/>
  <c r="Y449" i="13"/>
  <c r="Z449" i="13"/>
  <c r="V449" i="13"/>
  <c r="W449" i="13"/>
  <c r="B450" i="13"/>
  <c r="C450" i="13"/>
  <c r="F450" i="13"/>
  <c r="G450" i="13"/>
  <c r="H450" i="13"/>
  <c r="D450" i="13"/>
  <c r="E450" i="13"/>
  <c r="T450" i="13"/>
  <c r="U450" i="13"/>
  <c r="X450" i="13"/>
  <c r="Y450" i="13"/>
  <c r="Z450" i="13"/>
  <c r="V450" i="13"/>
  <c r="W450" i="13"/>
  <c r="B451" i="13"/>
  <c r="C451" i="13"/>
  <c r="F451" i="13"/>
  <c r="G451" i="13"/>
  <c r="H451" i="13"/>
  <c r="D451" i="13"/>
  <c r="E451" i="13"/>
  <c r="T451" i="13"/>
  <c r="U451" i="13"/>
  <c r="X451" i="13"/>
  <c r="Y451" i="13"/>
  <c r="Z451" i="13"/>
  <c r="V451" i="13"/>
  <c r="W451" i="13"/>
  <c r="B452" i="13"/>
  <c r="C452" i="13"/>
  <c r="F452" i="13"/>
  <c r="G452" i="13"/>
  <c r="H452" i="13"/>
  <c r="D452" i="13"/>
  <c r="E452" i="13"/>
  <c r="T452" i="13"/>
  <c r="U452" i="13"/>
  <c r="X452" i="13"/>
  <c r="Y452" i="13"/>
  <c r="Z452" i="13"/>
  <c r="V452" i="13"/>
  <c r="W452" i="13"/>
  <c r="B453" i="13"/>
  <c r="C453" i="13"/>
  <c r="F453" i="13"/>
  <c r="G453" i="13"/>
  <c r="H453" i="13"/>
  <c r="D453" i="13"/>
  <c r="E453" i="13"/>
  <c r="T453" i="13"/>
  <c r="U453" i="13"/>
  <c r="X453" i="13"/>
  <c r="Y453" i="13"/>
  <c r="Z453" i="13"/>
  <c r="V453" i="13"/>
  <c r="W453" i="13"/>
  <c r="B454" i="13"/>
  <c r="C454" i="13"/>
  <c r="F454" i="13"/>
  <c r="G454" i="13"/>
  <c r="H454" i="13"/>
  <c r="D454" i="13"/>
  <c r="E454" i="13"/>
  <c r="T454" i="13"/>
  <c r="U454" i="13"/>
  <c r="X454" i="13"/>
  <c r="Y454" i="13"/>
  <c r="Z454" i="13"/>
  <c r="V454" i="13"/>
  <c r="W454" i="13"/>
  <c r="B455" i="13"/>
  <c r="C455" i="13"/>
  <c r="F455" i="13"/>
  <c r="G455" i="13"/>
  <c r="H455" i="13"/>
  <c r="D455" i="13"/>
  <c r="E455" i="13"/>
  <c r="T455" i="13"/>
  <c r="U455" i="13"/>
  <c r="X455" i="13"/>
  <c r="Y455" i="13"/>
  <c r="Z455" i="13"/>
  <c r="V455" i="13"/>
  <c r="W455" i="13"/>
  <c r="B456" i="13"/>
  <c r="C456" i="13"/>
  <c r="F456" i="13"/>
  <c r="G456" i="13"/>
  <c r="H456" i="13"/>
  <c r="D456" i="13"/>
  <c r="E456" i="13"/>
  <c r="T456" i="13"/>
  <c r="U456" i="13"/>
  <c r="X456" i="13"/>
  <c r="Y456" i="13"/>
  <c r="Z456" i="13"/>
  <c r="V456" i="13"/>
  <c r="W456" i="13"/>
  <c r="B457" i="13"/>
  <c r="C457" i="13"/>
  <c r="F457" i="13"/>
  <c r="G457" i="13"/>
  <c r="H457" i="13"/>
  <c r="D457" i="13"/>
  <c r="E457" i="13"/>
  <c r="T457" i="13"/>
  <c r="U457" i="13"/>
  <c r="X457" i="13"/>
  <c r="Y457" i="13"/>
  <c r="Z457" i="13"/>
  <c r="V457" i="13"/>
  <c r="W457" i="13"/>
  <c r="B458" i="13"/>
  <c r="C458" i="13"/>
  <c r="F458" i="13"/>
  <c r="G458" i="13"/>
  <c r="H458" i="13"/>
  <c r="D458" i="13"/>
  <c r="E458" i="13"/>
  <c r="T458" i="13"/>
  <c r="U458" i="13"/>
  <c r="X458" i="13"/>
  <c r="Y458" i="13"/>
  <c r="Z458" i="13"/>
  <c r="V458" i="13"/>
  <c r="W458" i="13"/>
  <c r="B459" i="13"/>
  <c r="C459" i="13"/>
  <c r="F459" i="13"/>
  <c r="G459" i="13"/>
  <c r="H459" i="13"/>
  <c r="D459" i="13"/>
  <c r="E459" i="13"/>
  <c r="T459" i="13"/>
  <c r="U459" i="13"/>
  <c r="X459" i="13"/>
  <c r="Y459" i="13"/>
  <c r="Z459" i="13"/>
  <c r="V459" i="13"/>
  <c r="W459" i="13"/>
  <c r="B460" i="13"/>
  <c r="C460" i="13"/>
  <c r="F460" i="13"/>
  <c r="G460" i="13"/>
  <c r="H460" i="13"/>
  <c r="D460" i="13"/>
  <c r="E460" i="13"/>
  <c r="T460" i="13"/>
  <c r="U460" i="13"/>
  <c r="X460" i="13"/>
  <c r="Y460" i="13"/>
  <c r="Z460" i="13"/>
  <c r="V460" i="13"/>
  <c r="W460" i="13"/>
  <c r="B461" i="13"/>
  <c r="C461" i="13"/>
  <c r="F461" i="13"/>
  <c r="G461" i="13"/>
  <c r="H461" i="13"/>
  <c r="D461" i="13"/>
  <c r="E461" i="13"/>
  <c r="T461" i="13"/>
  <c r="U461" i="13"/>
  <c r="X461" i="13"/>
  <c r="Y461" i="13"/>
  <c r="Z461" i="13"/>
  <c r="V461" i="13"/>
  <c r="W461" i="13"/>
  <c r="B462" i="13"/>
  <c r="C462" i="13"/>
  <c r="F462" i="13"/>
  <c r="G462" i="13"/>
  <c r="H462" i="13"/>
  <c r="D462" i="13"/>
  <c r="E462" i="13"/>
  <c r="T462" i="13"/>
  <c r="U462" i="13"/>
  <c r="X462" i="13"/>
  <c r="Y462" i="13"/>
  <c r="Z462" i="13"/>
  <c r="V462" i="13"/>
  <c r="W462" i="13"/>
  <c r="B463" i="13"/>
  <c r="C463" i="13"/>
  <c r="F463" i="13"/>
  <c r="G463" i="13"/>
  <c r="H463" i="13"/>
  <c r="D463" i="13"/>
  <c r="E463" i="13"/>
  <c r="T463" i="13"/>
  <c r="U463" i="13"/>
  <c r="X463" i="13"/>
  <c r="Y463" i="13"/>
  <c r="Z463" i="13"/>
  <c r="V463" i="13"/>
  <c r="W463" i="13"/>
  <c r="B464" i="13"/>
  <c r="C464" i="13"/>
  <c r="F464" i="13"/>
  <c r="G464" i="13"/>
  <c r="H464" i="13"/>
  <c r="D464" i="13"/>
  <c r="E464" i="13"/>
  <c r="T464" i="13"/>
  <c r="U464" i="13"/>
  <c r="X464" i="13"/>
  <c r="Y464" i="13"/>
  <c r="Z464" i="13"/>
  <c r="V464" i="13"/>
  <c r="W464" i="13"/>
  <c r="B465" i="13"/>
  <c r="C465" i="13"/>
  <c r="F465" i="13"/>
  <c r="G465" i="13"/>
  <c r="H465" i="13"/>
  <c r="D465" i="13"/>
  <c r="E465" i="13"/>
  <c r="T465" i="13"/>
  <c r="U465" i="13"/>
  <c r="X465" i="13"/>
  <c r="Y465" i="13"/>
  <c r="Z465" i="13"/>
  <c r="V465" i="13"/>
  <c r="W465" i="13"/>
  <c r="B466" i="13"/>
  <c r="C466" i="13"/>
  <c r="F466" i="13"/>
  <c r="G466" i="13"/>
  <c r="H466" i="13"/>
  <c r="D466" i="13"/>
  <c r="E466" i="13"/>
  <c r="T466" i="13"/>
  <c r="U466" i="13"/>
  <c r="X466" i="13"/>
  <c r="Y466" i="13"/>
  <c r="Z466" i="13"/>
  <c r="V466" i="13"/>
  <c r="W466" i="13"/>
  <c r="B467" i="13"/>
  <c r="C467" i="13"/>
  <c r="F467" i="13"/>
  <c r="G467" i="13"/>
  <c r="H467" i="13"/>
  <c r="D467" i="13"/>
  <c r="E467" i="13"/>
  <c r="T467" i="13"/>
  <c r="U467" i="13"/>
  <c r="X467" i="13"/>
  <c r="Y467" i="13"/>
  <c r="Z467" i="13"/>
  <c r="V467" i="13"/>
  <c r="W467" i="13"/>
  <c r="B468" i="13"/>
  <c r="C468" i="13"/>
  <c r="F468" i="13"/>
  <c r="G468" i="13"/>
  <c r="H468" i="13"/>
  <c r="D468" i="13"/>
  <c r="E468" i="13"/>
  <c r="T468" i="13"/>
  <c r="U468" i="13"/>
  <c r="X468" i="13"/>
  <c r="Y468" i="13"/>
  <c r="Z468" i="13"/>
  <c r="V468" i="13"/>
  <c r="W468" i="13"/>
  <c r="B469" i="13"/>
  <c r="C469" i="13"/>
  <c r="F469" i="13"/>
  <c r="G469" i="13"/>
  <c r="H469" i="13"/>
  <c r="D469" i="13"/>
  <c r="E469" i="13"/>
  <c r="T469" i="13"/>
  <c r="U469" i="13"/>
  <c r="X469" i="13"/>
  <c r="Y469" i="13"/>
  <c r="Z469" i="13"/>
  <c r="V469" i="13"/>
  <c r="W469" i="13"/>
  <c r="B470" i="13"/>
  <c r="C470" i="13"/>
  <c r="F470" i="13"/>
  <c r="G470" i="13"/>
  <c r="H470" i="13"/>
  <c r="D470" i="13"/>
  <c r="E470" i="13"/>
  <c r="T470" i="13"/>
  <c r="U470" i="13"/>
  <c r="X470" i="13"/>
  <c r="Y470" i="13"/>
  <c r="Z470" i="13"/>
  <c r="V470" i="13"/>
  <c r="W470" i="13"/>
  <c r="B471" i="13"/>
  <c r="C471" i="13"/>
  <c r="F471" i="13"/>
  <c r="G471" i="13"/>
  <c r="H471" i="13"/>
  <c r="D471" i="13"/>
  <c r="E471" i="13"/>
  <c r="T471" i="13"/>
  <c r="U471" i="13"/>
  <c r="X471" i="13"/>
  <c r="Y471" i="13"/>
  <c r="Z471" i="13"/>
  <c r="V471" i="13"/>
  <c r="W471" i="13"/>
  <c r="B472" i="13"/>
  <c r="C472" i="13"/>
  <c r="F472" i="13"/>
  <c r="G472" i="13"/>
  <c r="H472" i="13"/>
  <c r="D472" i="13"/>
  <c r="E472" i="13"/>
  <c r="T472" i="13"/>
  <c r="U472" i="13"/>
  <c r="X472" i="13"/>
  <c r="Y472" i="13"/>
  <c r="Z472" i="13"/>
  <c r="V472" i="13"/>
  <c r="W472" i="13"/>
  <c r="B473" i="13"/>
  <c r="C473" i="13"/>
  <c r="F473" i="13"/>
  <c r="G473" i="13"/>
  <c r="H473" i="13"/>
  <c r="D473" i="13"/>
  <c r="E473" i="13"/>
  <c r="T473" i="13"/>
  <c r="U473" i="13"/>
  <c r="X473" i="13"/>
  <c r="Y473" i="13"/>
  <c r="Z473" i="13"/>
  <c r="V473" i="13"/>
  <c r="W473" i="13"/>
  <c r="B474" i="13"/>
  <c r="C474" i="13"/>
  <c r="F474" i="13"/>
  <c r="G474" i="13"/>
  <c r="H474" i="13"/>
  <c r="D474" i="13"/>
  <c r="E474" i="13"/>
  <c r="T474" i="13"/>
  <c r="U474" i="13"/>
  <c r="X474" i="13"/>
  <c r="Y474" i="13"/>
  <c r="Z474" i="13"/>
  <c r="V474" i="13"/>
  <c r="W474" i="13"/>
  <c r="B475" i="13"/>
  <c r="C475" i="13"/>
  <c r="F475" i="13"/>
  <c r="G475" i="13"/>
  <c r="H475" i="13"/>
  <c r="D475" i="13"/>
  <c r="E475" i="13"/>
  <c r="T475" i="13"/>
  <c r="U475" i="13"/>
  <c r="X475" i="13"/>
  <c r="Y475" i="13"/>
  <c r="Z475" i="13"/>
  <c r="V475" i="13"/>
  <c r="W475" i="13"/>
  <c r="B476" i="13"/>
  <c r="C476" i="13"/>
  <c r="F476" i="13"/>
  <c r="G476" i="13"/>
  <c r="H476" i="13"/>
  <c r="D476" i="13"/>
  <c r="E476" i="13"/>
  <c r="T476" i="13"/>
  <c r="U476" i="13"/>
  <c r="X476" i="13"/>
  <c r="Y476" i="13"/>
  <c r="Z476" i="13"/>
  <c r="V476" i="13"/>
  <c r="W476" i="13"/>
  <c r="B477" i="13"/>
  <c r="C477" i="13"/>
  <c r="F477" i="13"/>
  <c r="G477" i="13"/>
  <c r="H477" i="13"/>
  <c r="D477" i="13"/>
  <c r="E477" i="13"/>
  <c r="T477" i="13"/>
  <c r="U477" i="13"/>
  <c r="X477" i="13"/>
  <c r="Y477" i="13"/>
  <c r="Z477" i="13"/>
  <c r="V477" i="13"/>
  <c r="W477" i="13"/>
  <c r="B478" i="13"/>
  <c r="C478" i="13"/>
  <c r="F478" i="13"/>
  <c r="G478" i="13"/>
  <c r="H478" i="13"/>
  <c r="D478" i="13"/>
  <c r="E478" i="13"/>
  <c r="T478" i="13"/>
  <c r="U478" i="13"/>
  <c r="X478" i="13"/>
  <c r="Y478" i="13"/>
  <c r="Z478" i="13"/>
  <c r="V478" i="13"/>
  <c r="W478" i="13"/>
  <c r="B479" i="13"/>
  <c r="C479" i="13"/>
  <c r="F479" i="13"/>
  <c r="G479" i="13"/>
  <c r="H479" i="13"/>
  <c r="D479" i="13"/>
  <c r="E479" i="13"/>
  <c r="T479" i="13"/>
  <c r="U479" i="13"/>
  <c r="X479" i="13"/>
  <c r="Y479" i="13"/>
  <c r="Z479" i="13"/>
  <c r="V479" i="13"/>
  <c r="W479" i="13"/>
  <c r="B480" i="13"/>
  <c r="C480" i="13"/>
  <c r="F480" i="13"/>
  <c r="G480" i="13"/>
  <c r="H480" i="13"/>
  <c r="D480" i="13"/>
  <c r="E480" i="13"/>
  <c r="T480" i="13"/>
  <c r="U480" i="13"/>
  <c r="X480" i="13"/>
  <c r="Y480" i="13"/>
  <c r="Z480" i="13"/>
  <c r="V480" i="13"/>
  <c r="W480" i="13"/>
  <c r="B481" i="13"/>
  <c r="C481" i="13"/>
  <c r="F481" i="13"/>
  <c r="G481" i="13"/>
  <c r="H481" i="13"/>
  <c r="D481" i="13"/>
  <c r="E481" i="13"/>
  <c r="T481" i="13"/>
  <c r="U481" i="13"/>
  <c r="X481" i="13"/>
  <c r="Y481" i="13"/>
  <c r="Z481" i="13"/>
  <c r="V481" i="13"/>
  <c r="W481" i="13"/>
  <c r="B482" i="13"/>
  <c r="C482" i="13"/>
  <c r="F482" i="13"/>
  <c r="G482" i="13"/>
  <c r="H482" i="13"/>
  <c r="D482" i="13"/>
  <c r="E482" i="13"/>
  <c r="T482" i="13"/>
  <c r="U482" i="13"/>
  <c r="X482" i="13"/>
  <c r="Y482" i="13"/>
  <c r="Z482" i="13"/>
  <c r="V482" i="13"/>
  <c r="W482" i="13"/>
  <c r="B483" i="13"/>
  <c r="C483" i="13"/>
  <c r="F483" i="13"/>
  <c r="G483" i="13"/>
  <c r="H483" i="13"/>
  <c r="D483" i="13"/>
  <c r="E483" i="13"/>
  <c r="T483" i="13"/>
  <c r="U483" i="13"/>
  <c r="X483" i="13"/>
  <c r="Y483" i="13"/>
  <c r="Z483" i="13"/>
  <c r="V483" i="13"/>
  <c r="W483" i="13"/>
  <c r="B484" i="13"/>
  <c r="C484" i="13"/>
  <c r="F484" i="13"/>
  <c r="G484" i="13"/>
  <c r="H484" i="13"/>
  <c r="D484" i="13"/>
  <c r="E484" i="13"/>
  <c r="T484" i="13"/>
  <c r="U484" i="13"/>
  <c r="X484" i="13"/>
  <c r="Y484" i="13"/>
  <c r="Z484" i="13"/>
  <c r="V484" i="13"/>
  <c r="W484" i="13"/>
  <c r="B485" i="13"/>
  <c r="C485" i="13"/>
  <c r="F485" i="13"/>
  <c r="G485" i="13"/>
  <c r="H485" i="13"/>
  <c r="D485" i="13"/>
  <c r="E485" i="13"/>
  <c r="T485" i="13"/>
  <c r="U485" i="13"/>
  <c r="X485" i="13"/>
  <c r="Y485" i="13"/>
  <c r="Z485" i="13"/>
  <c r="V485" i="13"/>
  <c r="W485" i="13"/>
  <c r="B486" i="13"/>
  <c r="C486" i="13"/>
  <c r="F486" i="13"/>
  <c r="G486" i="13"/>
  <c r="H486" i="13"/>
  <c r="D486" i="13"/>
  <c r="E486" i="13"/>
  <c r="T486" i="13"/>
  <c r="U486" i="13"/>
  <c r="X486" i="13"/>
  <c r="Y486" i="13"/>
  <c r="Z486" i="13"/>
  <c r="V486" i="13"/>
  <c r="W486" i="13"/>
  <c r="B487" i="13"/>
  <c r="C487" i="13"/>
  <c r="F487" i="13"/>
  <c r="G487" i="13"/>
  <c r="H487" i="13"/>
  <c r="D487" i="13"/>
  <c r="E487" i="13"/>
  <c r="T487" i="13"/>
  <c r="U487" i="13"/>
  <c r="X487" i="13"/>
  <c r="Y487" i="13"/>
  <c r="Z487" i="13"/>
  <c r="V487" i="13"/>
  <c r="W487" i="13"/>
  <c r="B488" i="13"/>
  <c r="C488" i="13"/>
  <c r="F488" i="13"/>
  <c r="G488" i="13"/>
  <c r="H488" i="13"/>
  <c r="D488" i="13"/>
  <c r="E488" i="13"/>
  <c r="T488" i="13"/>
  <c r="U488" i="13"/>
  <c r="X488" i="13"/>
  <c r="Y488" i="13"/>
  <c r="Z488" i="13"/>
  <c r="V488" i="13"/>
  <c r="W488" i="13"/>
  <c r="B489" i="13"/>
  <c r="C489" i="13"/>
  <c r="F489" i="13"/>
  <c r="G489" i="13"/>
  <c r="H489" i="13"/>
  <c r="D489" i="13"/>
  <c r="E489" i="13"/>
  <c r="T489" i="13"/>
  <c r="U489" i="13"/>
  <c r="X489" i="13"/>
  <c r="Y489" i="13"/>
  <c r="Z489" i="13"/>
  <c r="V489" i="13"/>
  <c r="W489" i="13"/>
  <c r="B490" i="13"/>
  <c r="C490" i="13"/>
  <c r="F490" i="13"/>
  <c r="G490" i="13"/>
  <c r="H490" i="13"/>
  <c r="D490" i="13"/>
  <c r="E490" i="13"/>
  <c r="T490" i="13"/>
  <c r="U490" i="13"/>
  <c r="X490" i="13"/>
  <c r="Y490" i="13"/>
  <c r="Z490" i="13"/>
  <c r="V490" i="13"/>
  <c r="W490" i="13"/>
  <c r="B491" i="13"/>
  <c r="C491" i="13"/>
  <c r="F491" i="13"/>
  <c r="G491" i="13"/>
  <c r="H491" i="13"/>
  <c r="D491" i="13"/>
  <c r="E491" i="13"/>
  <c r="T491" i="13"/>
  <c r="U491" i="13"/>
  <c r="X491" i="13"/>
  <c r="Y491" i="13"/>
  <c r="Z491" i="13"/>
  <c r="V491" i="13"/>
  <c r="W491" i="13"/>
  <c r="B492" i="13"/>
  <c r="C492" i="13"/>
  <c r="F492" i="13"/>
  <c r="G492" i="13"/>
  <c r="H492" i="13"/>
  <c r="D492" i="13"/>
  <c r="E492" i="13"/>
  <c r="T492" i="13"/>
  <c r="U492" i="13"/>
  <c r="X492" i="13"/>
  <c r="Y492" i="13"/>
  <c r="Z492" i="13"/>
  <c r="V492" i="13"/>
  <c r="W492" i="13"/>
  <c r="B493" i="13"/>
  <c r="C493" i="13"/>
  <c r="F493" i="13"/>
  <c r="G493" i="13"/>
  <c r="H493" i="13"/>
  <c r="D493" i="13"/>
  <c r="E493" i="13"/>
  <c r="T493" i="13"/>
  <c r="U493" i="13"/>
  <c r="X493" i="13"/>
  <c r="Y493" i="13"/>
  <c r="Z493" i="13"/>
  <c r="V493" i="13"/>
  <c r="W493" i="13"/>
  <c r="B494" i="13"/>
  <c r="C494" i="13"/>
  <c r="F494" i="13"/>
  <c r="G494" i="13"/>
  <c r="H494" i="13"/>
  <c r="D494" i="13"/>
  <c r="E494" i="13"/>
  <c r="T494" i="13"/>
  <c r="U494" i="13"/>
  <c r="X494" i="13"/>
  <c r="Y494" i="13"/>
  <c r="Z494" i="13"/>
  <c r="V494" i="13"/>
  <c r="W494" i="13"/>
  <c r="B495" i="13"/>
  <c r="C495" i="13"/>
  <c r="F495" i="13"/>
  <c r="G495" i="13"/>
  <c r="H495" i="13"/>
  <c r="D495" i="13"/>
  <c r="E495" i="13"/>
  <c r="T495" i="13"/>
  <c r="U495" i="13"/>
  <c r="X495" i="13"/>
  <c r="Y495" i="13"/>
  <c r="Z495" i="13"/>
  <c r="V495" i="13"/>
  <c r="W495" i="13"/>
  <c r="B496" i="13"/>
  <c r="C496" i="13"/>
  <c r="F496" i="13"/>
  <c r="G496" i="13"/>
  <c r="H496" i="13"/>
  <c r="D496" i="13"/>
  <c r="E496" i="13"/>
  <c r="T496" i="13"/>
  <c r="U496" i="13"/>
  <c r="X496" i="13"/>
  <c r="Y496" i="13"/>
  <c r="Z496" i="13"/>
  <c r="V496" i="13"/>
  <c r="W496" i="13"/>
  <c r="B497" i="13"/>
  <c r="C497" i="13"/>
  <c r="F497" i="13"/>
  <c r="G497" i="13"/>
  <c r="H497" i="13"/>
  <c r="D497" i="13"/>
  <c r="E497" i="13"/>
  <c r="T497" i="13"/>
  <c r="U497" i="13"/>
  <c r="X497" i="13"/>
  <c r="Y497" i="13"/>
  <c r="Z497" i="13"/>
  <c r="V497" i="13"/>
  <c r="W497" i="13"/>
  <c r="B498" i="13"/>
  <c r="C498" i="13"/>
  <c r="F498" i="13"/>
  <c r="G498" i="13"/>
  <c r="H498" i="13"/>
  <c r="D498" i="13"/>
  <c r="E498" i="13"/>
  <c r="T498" i="13"/>
  <c r="U498" i="13"/>
  <c r="X498" i="13"/>
  <c r="Y498" i="13"/>
  <c r="Z498" i="13"/>
  <c r="V498" i="13"/>
  <c r="W498" i="13"/>
  <c r="B499" i="13"/>
  <c r="C499" i="13"/>
  <c r="F499" i="13"/>
  <c r="G499" i="13"/>
  <c r="H499" i="13"/>
  <c r="D499" i="13"/>
  <c r="E499" i="13"/>
  <c r="T499" i="13"/>
  <c r="U499" i="13"/>
  <c r="X499" i="13"/>
  <c r="Y499" i="13"/>
  <c r="Z499" i="13"/>
  <c r="V499" i="13"/>
  <c r="W499" i="13"/>
  <c r="B500" i="13"/>
  <c r="C500" i="13"/>
  <c r="F500" i="13"/>
  <c r="G500" i="13"/>
  <c r="H500" i="13"/>
  <c r="D500" i="13"/>
  <c r="E500" i="13"/>
  <c r="T500" i="13"/>
  <c r="U500" i="13"/>
  <c r="X500" i="13"/>
  <c r="Y500" i="13"/>
  <c r="Z500" i="13"/>
  <c r="V500" i="13"/>
  <c r="W500" i="13"/>
  <c r="B501" i="13"/>
  <c r="C501" i="13"/>
  <c r="F501" i="13"/>
  <c r="G501" i="13"/>
  <c r="H501" i="13"/>
  <c r="D501" i="13"/>
  <c r="E501" i="13"/>
  <c r="T501" i="13"/>
  <c r="U501" i="13"/>
  <c r="X501" i="13"/>
  <c r="Y501" i="13"/>
  <c r="Z501" i="13"/>
  <c r="V501" i="13"/>
  <c r="W501" i="13"/>
  <c r="B502" i="13"/>
  <c r="C502" i="13"/>
  <c r="F502" i="13"/>
  <c r="G502" i="13"/>
  <c r="H502" i="13"/>
  <c r="D502" i="13"/>
  <c r="E502" i="13"/>
  <c r="T502" i="13"/>
  <c r="U502" i="13"/>
  <c r="X502" i="13"/>
  <c r="Y502" i="13"/>
  <c r="Z502" i="13"/>
  <c r="V502" i="13"/>
  <c r="W502" i="13"/>
  <c r="B503" i="13"/>
  <c r="C503" i="13"/>
  <c r="F503" i="13"/>
  <c r="G503" i="13"/>
  <c r="H503" i="13"/>
  <c r="D503" i="13"/>
  <c r="E503" i="13"/>
  <c r="T503" i="13"/>
  <c r="U503" i="13"/>
  <c r="X503" i="13"/>
  <c r="Y503" i="13"/>
  <c r="Z503" i="13"/>
  <c r="V503" i="13"/>
  <c r="W503" i="13"/>
  <c r="B504" i="13"/>
  <c r="C504" i="13"/>
  <c r="F504" i="13"/>
  <c r="G504" i="13"/>
  <c r="H504" i="13"/>
  <c r="D504" i="13"/>
  <c r="E504" i="13"/>
  <c r="T504" i="13"/>
  <c r="U504" i="13"/>
  <c r="X504" i="13"/>
  <c r="Y504" i="13"/>
  <c r="Z504" i="13"/>
  <c r="V504" i="13"/>
  <c r="W504" i="13"/>
  <c r="B505" i="13"/>
  <c r="C505" i="13"/>
  <c r="F505" i="13"/>
  <c r="G505" i="13"/>
  <c r="H505" i="13"/>
  <c r="D505" i="13"/>
  <c r="E505" i="13"/>
  <c r="T505" i="13"/>
  <c r="U505" i="13"/>
  <c r="X505" i="13"/>
  <c r="Y505" i="13"/>
  <c r="Z505" i="13"/>
  <c r="V505" i="13"/>
  <c r="W505" i="13"/>
  <c r="B506" i="13"/>
  <c r="C506" i="13"/>
  <c r="F506" i="13"/>
  <c r="G506" i="13"/>
  <c r="H506" i="13"/>
  <c r="D506" i="13"/>
  <c r="E506" i="13"/>
  <c r="T506" i="13"/>
  <c r="U506" i="13"/>
  <c r="X506" i="13"/>
  <c r="Y506" i="13"/>
  <c r="Z506" i="13"/>
  <c r="V506" i="13"/>
  <c r="W506" i="13"/>
  <c r="B507" i="13"/>
  <c r="C507" i="13"/>
  <c r="F507" i="13"/>
  <c r="G507" i="13"/>
  <c r="H507" i="13"/>
  <c r="D507" i="13"/>
  <c r="E507" i="13"/>
  <c r="T507" i="13"/>
  <c r="U507" i="13"/>
  <c r="X507" i="13"/>
  <c r="Y507" i="13"/>
  <c r="Z507" i="13"/>
  <c r="V507" i="13"/>
  <c r="W507" i="13"/>
  <c r="B508" i="13"/>
  <c r="C508" i="13"/>
  <c r="F508" i="13"/>
  <c r="G508" i="13"/>
  <c r="H508" i="13"/>
  <c r="D508" i="13"/>
  <c r="E508" i="13"/>
  <c r="T508" i="13"/>
  <c r="U508" i="13"/>
  <c r="X508" i="13"/>
  <c r="Y508" i="13"/>
  <c r="Z508" i="13"/>
  <c r="V508" i="13"/>
  <c r="W508" i="13"/>
  <c r="B509" i="13"/>
  <c r="C509" i="13"/>
  <c r="F509" i="13"/>
  <c r="G509" i="13"/>
  <c r="H509" i="13"/>
  <c r="D509" i="13"/>
  <c r="E509" i="13"/>
  <c r="T509" i="13"/>
  <c r="U509" i="13"/>
  <c r="X509" i="13"/>
  <c r="Y509" i="13"/>
  <c r="Z509" i="13"/>
  <c r="V509" i="13"/>
  <c r="W509" i="13"/>
  <c r="B510" i="13"/>
  <c r="C510" i="13"/>
  <c r="F510" i="13"/>
  <c r="G510" i="13"/>
  <c r="H510" i="13"/>
  <c r="D510" i="13"/>
  <c r="E510" i="13"/>
  <c r="T510" i="13"/>
  <c r="U510" i="13"/>
  <c r="X510" i="13"/>
  <c r="Y510" i="13"/>
  <c r="Z510" i="13"/>
  <c r="V510" i="13"/>
  <c r="W510" i="13"/>
  <c r="B511" i="13"/>
  <c r="C511" i="13"/>
  <c r="F511" i="13"/>
  <c r="G511" i="13"/>
  <c r="H511" i="13"/>
  <c r="D511" i="13"/>
  <c r="E511" i="13"/>
  <c r="T511" i="13"/>
  <c r="U511" i="13"/>
  <c r="X511" i="13"/>
  <c r="Y511" i="13"/>
  <c r="Z511" i="13"/>
  <c r="V511" i="13"/>
  <c r="W511" i="13"/>
  <c r="B512" i="13"/>
  <c r="C512" i="13"/>
  <c r="F512" i="13"/>
  <c r="G512" i="13"/>
  <c r="H512" i="13"/>
  <c r="D512" i="13"/>
  <c r="E512" i="13"/>
  <c r="T512" i="13"/>
  <c r="U512" i="13"/>
  <c r="X512" i="13"/>
  <c r="Y512" i="13"/>
  <c r="Z512" i="13"/>
  <c r="V512" i="13"/>
  <c r="W512" i="13"/>
  <c r="B513" i="13"/>
  <c r="C513" i="13"/>
  <c r="F513" i="13"/>
  <c r="G513" i="13"/>
  <c r="H513" i="13"/>
  <c r="D513" i="13"/>
  <c r="E513" i="13"/>
  <c r="T513" i="13"/>
  <c r="U513" i="13"/>
  <c r="X513" i="13"/>
  <c r="Y513" i="13"/>
  <c r="Z513" i="13"/>
  <c r="V513" i="13"/>
  <c r="W513" i="13"/>
  <c r="B514" i="13"/>
  <c r="C514" i="13"/>
  <c r="F514" i="13"/>
  <c r="G514" i="13"/>
  <c r="H514" i="13"/>
  <c r="D514" i="13"/>
  <c r="E514" i="13"/>
  <c r="T514" i="13"/>
  <c r="U514" i="13"/>
  <c r="X514" i="13"/>
  <c r="Y514" i="13"/>
  <c r="Z514" i="13"/>
  <c r="V514" i="13"/>
  <c r="W514" i="13"/>
  <c r="B515" i="13"/>
  <c r="C515" i="13"/>
  <c r="F515" i="13"/>
  <c r="G515" i="13"/>
  <c r="H515" i="13"/>
  <c r="D515" i="13"/>
  <c r="E515" i="13"/>
  <c r="T515" i="13"/>
  <c r="U515" i="13"/>
  <c r="X515" i="13"/>
  <c r="Y515" i="13"/>
  <c r="Z515" i="13"/>
  <c r="V515" i="13"/>
  <c r="W515" i="13"/>
  <c r="B516" i="13"/>
  <c r="C516" i="13"/>
  <c r="F516" i="13"/>
  <c r="G516" i="13"/>
  <c r="H516" i="13"/>
  <c r="D516" i="13"/>
  <c r="E516" i="13"/>
  <c r="T516" i="13"/>
  <c r="U516" i="13"/>
  <c r="X516" i="13"/>
  <c r="Y516" i="13"/>
  <c r="Z516" i="13"/>
  <c r="V516" i="13"/>
  <c r="W516" i="13"/>
  <c r="B517" i="13"/>
  <c r="C517" i="13"/>
  <c r="F517" i="13"/>
  <c r="G517" i="13"/>
  <c r="H517" i="13"/>
  <c r="D517" i="13"/>
  <c r="E517" i="13"/>
  <c r="T517" i="13"/>
  <c r="U517" i="13"/>
  <c r="X517" i="13"/>
  <c r="Y517" i="13"/>
  <c r="Z517" i="13"/>
  <c r="V517" i="13"/>
  <c r="W517" i="13"/>
  <c r="B518" i="13"/>
  <c r="C518" i="13"/>
  <c r="F518" i="13"/>
  <c r="G518" i="13"/>
  <c r="H518" i="13"/>
  <c r="D518" i="13"/>
  <c r="E518" i="13"/>
  <c r="T518" i="13"/>
  <c r="U518" i="13"/>
  <c r="X518" i="13"/>
  <c r="Y518" i="13"/>
  <c r="Z518" i="13"/>
  <c r="V518" i="13"/>
  <c r="W518" i="13"/>
  <c r="B519" i="13"/>
  <c r="C519" i="13"/>
  <c r="F519" i="13"/>
  <c r="G519" i="13"/>
  <c r="H519" i="13"/>
  <c r="D519" i="13"/>
  <c r="E519" i="13"/>
  <c r="T519" i="13"/>
  <c r="U519" i="13"/>
  <c r="X519" i="13"/>
  <c r="Y519" i="13"/>
  <c r="Z519" i="13"/>
  <c r="V519" i="13"/>
  <c r="W519" i="13"/>
  <c r="B520" i="13"/>
  <c r="C520" i="13"/>
  <c r="F520" i="13"/>
  <c r="G520" i="13"/>
  <c r="H520" i="13"/>
  <c r="D520" i="13"/>
  <c r="E520" i="13"/>
  <c r="T520" i="13"/>
  <c r="U520" i="13"/>
  <c r="X520" i="13"/>
  <c r="Y520" i="13"/>
  <c r="Z520" i="13"/>
  <c r="V520" i="13"/>
  <c r="W520" i="13"/>
  <c r="B521" i="13"/>
  <c r="C521" i="13"/>
  <c r="F521" i="13"/>
  <c r="G521" i="13"/>
  <c r="H521" i="13"/>
  <c r="D521" i="13"/>
  <c r="E521" i="13"/>
  <c r="T521" i="13"/>
  <c r="U521" i="13"/>
  <c r="X521" i="13"/>
  <c r="Y521" i="13"/>
  <c r="Z521" i="13"/>
  <c r="V521" i="13"/>
  <c r="W521" i="13"/>
  <c r="B522" i="13"/>
  <c r="C522" i="13"/>
  <c r="F522" i="13"/>
  <c r="G522" i="13"/>
  <c r="H522" i="13"/>
  <c r="D522" i="13"/>
  <c r="E522" i="13"/>
  <c r="T522" i="13"/>
  <c r="U522" i="13"/>
  <c r="X522" i="13"/>
  <c r="Y522" i="13"/>
  <c r="Z522" i="13"/>
  <c r="V522" i="13"/>
  <c r="W522" i="13"/>
  <c r="B523" i="13"/>
  <c r="C523" i="13"/>
  <c r="F523" i="13"/>
  <c r="G523" i="13"/>
  <c r="H523" i="13"/>
  <c r="D523" i="13"/>
  <c r="E523" i="13"/>
  <c r="T523" i="13"/>
  <c r="U523" i="13"/>
  <c r="X523" i="13"/>
  <c r="Y523" i="13"/>
  <c r="Z523" i="13"/>
  <c r="V523" i="13"/>
  <c r="W523" i="13"/>
  <c r="B524" i="13"/>
  <c r="C524" i="13"/>
  <c r="F524" i="13"/>
  <c r="G524" i="13"/>
  <c r="H524" i="13"/>
  <c r="D524" i="13"/>
  <c r="E524" i="13"/>
  <c r="T524" i="13"/>
  <c r="U524" i="13"/>
  <c r="X524" i="13"/>
  <c r="Y524" i="13"/>
  <c r="Z524" i="13"/>
  <c r="V524" i="13"/>
  <c r="W524" i="13"/>
  <c r="B525" i="13"/>
  <c r="C525" i="13"/>
  <c r="F525" i="13"/>
  <c r="G525" i="13"/>
  <c r="H525" i="13"/>
  <c r="D525" i="13"/>
  <c r="E525" i="13"/>
  <c r="T525" i="13"/>
  <c r="U525" i="13"/>
  <c r="X525" i="13"/>
  <c r="Y525" i="13"/>
  <c r="Z525" i="13"/>
  <c r="V525" i="13"/>
  <c r="W525" i="13"/>
  <c r="B526" i="13"/>
  <c r="C526" i="13"/>
  <c r="F526" i="13"/>
  <c r="G526" i="13"/>
  <c r="H526" i="13"/>
  <c r="D526" i="13"/>
  <c r="E526" i="13"/>
  <c r="T526" i="13"/>
  <c r="U526" i="13"/>
  <c r="X526" i="13"/>
  <c r="Y526" i="13"/>
  <c r="Z526" i="13"/>
  <c r="V526" i="13"/>
  <c r="W526" i="13"/>
  <c r="B527" i="13"/>
  <c r="C527" i="13"/>
  <c r="F527" i="13"/>
  <c r="G527" i="13"/>
  <c r="H527" i="13"/>
  <c r="D527" i="13"/>
  <c r="E527" i="13"/>
  <c r="T527" i="13"/>
  <c r="U527" i="13"/>
  <c r="X527" i="13"/>
  <c r="Y527" i="13"/>
  <c r="Z527" i="13"/>
  <c r="V527" i="13"/>
  <c r="W527" i="13"/>
  <c r="B528" i="13"/>
  <c r="C528" i="13"/>
  <c r="F528" i="13"/>
  <c r="G528" i="13"/>
  <c r="H528" i="13"/>
  <c r="D528" i="13"/>
  <c r="E528" i="13"/>
  <c r="T528" i="13"/>
  <c r="U528" i="13"/>
  <c r="X528" i="13"/>
  <c r="Y528" i="13"/>
  <c r="Z528" i="13"/>
  <c r="V528" i="13"/>
  <c r="W528" i="13"/>
  <c r="B529" i="13"/>
  <c r="C529" i="13"/>
  <c r="F529" i="13"/>
  <c r="G529" i="13"/>
  <c r="H529" i="13"/>
  <c r="D529" i="13"/>
  <c r="E529" i="13"/>
  <c r="T529" i="13"/>
  <c r="U529" i="13"/>
  <c r="X529" i="13"/>
  <c r="Y529" i="13"/>
  <c r="Z529" i="13"/>
  <c r="V529" i="13"/>
  <c r="W529" i="13"/>
  <c r="B530" i="13"/>
  <c r="C530" i="13"/>
  <c r="F530" i="13"/>
  <c r="G530" i="13"/>
  <c r="H530" i="13"/>
  <c r="D530" i="13"/>
  <c r="E530" i="13"/>
  <c r="T530" i="13"/>
  <c r="U530" i="13"/>
  <c r="X530" i="13"/>
  <c r="Y530" i="13"/>
  <c r="Z530" i="13"/>
  <c r="V530" i="13"/>
  <c r="W530" i="13"/>
  <c r="B531" i="13"/>
  <c r="C531" i="13"/>
  <c r="F531" i="13"/>
  <c r="G531" i="13"/>
  <c r="H531" i="13"/>
  <c r="D531" i="13"/>
  <c r="E531" i="13"/>
  <c r="T531" i="13"/>
  <c r="U531" i="13"/>
  <c r="X531" i="13"/>
  <c r="Y531" i="13"/>
  <c r="Z531" i="13"/>
  <c r="V531" i="13"/>
  <c r="W531" i="13"/>
  <c r="B532" i="13"/>
  <c r="C532" i="13"/>
  <c r="F532" i="13"/>
  <c r="G532" i="13"/>
  <c r="H532" i="13"/>
  <c r="D532" i="13"/>
  <c r="E532" i="13"/>
  <c r="T532" i="13"/>
  <c r="U532" i="13"/>
  <c r="X532" i="13"/>
  <c r="Y532" i="13"/>
  <c r="Z532" i="13"/>
  <c r="V532" i="13"/>
  <c r="W532" i="13"/>
  <c r="B533" i="13"/>
  <c r="C533" i="13"/>
  <c r="F533" i="13"/>
  <c r="G533" i="13"/>
  <c r="H533" i="13"/>
  <c r="D533" i="13"/>
  <c r="E533" i="13"/>
  <c r="T533" i="13"/>
  <c r="U533" i="13"/>
  <c r="X533" i="13"/>
  <c r="Y533" i="13"/>
  <c r="Z533" i="13"/>
  <c r="V533" i="13"/>
  <c r="W533" i="13"/>
  <c r="B534" i="13"/>
  <c r="C534" i="13"/>
  <c r="F534" i="13"/>
  <c r="G534" i="13"/>
  <c r="H534" i="13"/>
  <c r="D534" i="13"/>
  <c r="E534" i="13"/>
  <c r="T534" i="13"/>
  <c r="U534" i="13"/>
  <c r="X534" i="13"/>
  <c r="Y534" i="13"/>
  <c r="Z534" i="13"/>
  <c r="V534" i="13"/>
  <c r="W534" i="13"/>
  <c r="B535" i="13"/>
  <c r="C535" i="13"/>
  <c r="F535" i="13"/>
  <c r="G535" i="13"/>
  <c r="H535" i="13"/>
  <c r="D535" i="13"/>
  <c r="E535" i="13"/>
  <c r="T535" i="13"/>
  <c r="U535" i="13"/>
  <c r="X535" i="13"/>
  <c r="Y535" i="13"/>
  <c r="Z535" i="13"/>
  <c r="V535" i="13"/>
  <c r="W535" i="13"/>
  <c r="B536" i="13"/>
  <c r="C536" i="13"/>
  <c r="F536" i="13"/>
  <c r="G536" i="13"/>
  <c r="H536" i="13"/>
  <c r="D536" i="13"/>
  <c r="E536" i="13"/>
  <c r="T536" i="13"/>
  <c r="U536" i="13"/>
  <c r="X536" i="13"/>
  <c r="Y536" i="13"/>
  <c r="Z536" i="13"/>
  <c r="V536" i="13"/>
  <c r="W536" i="13"/>
  <c r="B537" i="13"/>
  <c r="C537" i="13"/>
  <c r="F537" i="13"/>
  <c r="G537" i="13"/>
  <c r="H537" i="13"/>
  <c r="D537" i="13"/>
  <c r="E537" i="13"/>
  <c r="T537" i="13"/>
  <c r="U537" i="13"/>
  <c r="X537" i="13"/>
  <c r="Y537" i="13"/>
  <c r="Z537" i="13"/>
  <c r="V537" i="13"/>
  <c r="W537" i="13"/>
  <c r="B538" i="13"/>
  <c r="C538" i="13"/>
  <c r="F538" i="13"/>
  <c r="G538" i="13"/>
  <c r="H538" i="13"/>
  <c r="D538" i="13"/>
  <c r="E538" i="13"/>
  <c r="T538" i="13"/>
  <c r="U538" i="13"/>
  <c r="X538" i="13"/>
  <c r="Y538" i="13"/>
  <c r="Z538" i="13"/>
  <c r="V538" i="13"/>
  <c r="W538" i="13"/>
  <c r="B539" i="13"/>
  <c r="C539" i="13"/>
  <c r="F539" i="13"/>
  <c r="G539" i="13"/>
  <c r="H539" i="13"/>
  <c r="D539" i="13"/>
  <c r="E539" i="13"/>
  <c r="T539" i="13"/>
  <c r="U539" i="13"/>
  <c r="X539" i="13"/>
  <c r="Y539" i="13"/>
  <c r="Z539" i="13"/>
  <c r="V539" i="13"/>
  <c r="W539" i="13"/>
  <c r="B540" i="13"/>
  <c r="C540" i="13"/>
  <c r="F540" i="13"/>
  <c r="G540" i="13"/>
  <c r="H540" i="13"/>
  <c r="D540" i="13"/>
  <c r="E540" i="13"/>
  <c r="T540" i="13"/>
  <c r="U540" i="13"/>
  <c r="X540" i="13"/>
  <c r="Y540" i="13"/>
  <c r="Z540" i="13"/>
  <c r="V540" i="13"/>
  <c r="W540" i="13"/>
  <c r="B541" i="13"/>
  <c r="C541" i="13"/>
  <c r="F541" i="13"/>
  <c r="G541" i="13"/>
  <c r="H541" i="13"/>
  <c r="D541" i="13"/>
  <c r="E541" i="13"/>
  <c r="T541" i="13"/>
  <c r="U541" i="13"/>
  <c r="X541" i="13"/>
  <c r="Y541" i="13"/>
  <c r="Z541" i="13"/>
  <c r="V541" i="13"/>
  <c r="W541" i="13"/>
  <c r="B542" i="13"/>
  <c r="C542" i="13"/>
  <c r="F542" i="13"/>
  <c r="G542" i="13"/>
  <c r="H542" i="13"/>
  <c r="D542" i="13"/>
  <c r="E542" i="13"/>
  <c r="T542" i="13"/>
  <c r="U542" i="13"/>
  <c r="X542" i="13"/>
  <c r="Y542" i="13"/>
  <c r="Z542" i="13"/>
  <c r="V542" i="13"/>
  <c r="W542" i="13"/>
  <c r="B543" i="13"/>
  <c r="C543" i="13"/>
  <c r="F543" i="13"/>
  <c r="G543" i="13"/>
  <c r="H543" i="13"/>
  <c r="D543" i="13"/>
  <c r="E543" i="13"/>
  <c r="T543" i="13"/>
  <c r="U543" i="13"/>
  <c r="X543" i="13"/>
  <c r="Y543" i="13"/>
  <c r="Z543" i="13"/>
  <c r="V543" i="13"/>
  <c r="W543" i="13"/>
  <c r="B544" i="13"/>
  <c r="C544" i="13"/>
  <c r="F544" i="13"/>
  <c r="G544" i="13"/>
  <c r="H544" i="13"/>
  <c r="D544" i="13"/>
  <c r="E544" i="13"/>
  <c r="T544" i="13"/>
  <c r="U544" i="13"/>
  <c r="X544" i="13"/>
  <c r="Y544" i="13"/>
  <c r="Z544" i="13"/>
  <c r="V544" i="13"/>
  <c r="W544" i="13"/>
  <c r="B545" i="13"/>
  <c r="C545" i="13"/>
  <c r="F545" i="13"/>
  <c r="G545" i="13"/>
  <c r="H545" i="13"/>
  <c r="D545" i="13"/>
  <c r="E545" i="13"/>
  <c r="T545" i="13"/>
  <c r="U545" i="13"/>
  <c r="X545" i="13"/>
  <c r="Y545" i="13"/>
  <c r="Z545" i="13"/>
  <c r="V545" i="13"/>
  <c r="W545" i="13"/>
  <c r="B546" i="13"/>
  <c r="C546" i="13"/>
  <c r="F546" i="13"/>
  <c r="G546" i="13"/>
  <c r="H546" i="13"/>
  <c r="D546" i="13"/>
  <c r="E546" i="13"/>
  <c r="T546" i="13"/>
  <c r="U546" i="13"/>
  <c r="X546" i="13"/>
  <c r="Y546" i="13"/>
  <c r="Z546" i="13"/>
  <c r="V546" i="13"/>
  <c r="W546" i="13"/>
  <c r="B547" i="13"/>
  <c r="C547" i="13"/>
  <c r="F547" i="13"/>
  <c r="G547" i="13"/>
  <c r="H547" i="13"/>
  <c r="D547" i="13"/>
  <c r="E547" i="13"/>
  <c r="T547" i="13"/>
  <c r="U547" i="13"/>
  <c r="X547" i="13"/>
  <c r="Y547" i="13"/>
  <c r="Z547" i="13"/>
  <c r="V547" i="13"/>
  <c r="W547" i="13"/>
  <c r="B548" i="13"/>
  <c r="C548" i="13"/>
  <c r="F548" i="13"/>
  <c r="G548" i="13"/>
  <c r="H548" i="13"/>
  <c r="D548" i="13"/>
  <c r="E548" i="13"/>
  <c r="T548" i="13"/>
  <c r="U548" i="13"/>
  <c r="X548" i="13"/>
  <c r="Y548" i="13"/>
  <c r="Z548" i="13"/>
  <c r="V548" i="13"/>
  <c r="W548" i="13"/>
  <c r="B549" i="13"/>
  <c r="C549" i="13"/>
  <c r="F549" i="13"/>
  <c r="G549" i="13"/>
  <c r="H549" i="13"/>
  <c r="D549" i="13"/>
  <c r="E549" i="13"/>
  <c r="T549" i="13"/>
  <c r="U549" i="13"/>
  <c r="X549" i="13"/>
  <c r="Y549" i="13"/>
  <c r="Z549" i="13"/>
  <c r="V549" i="13"/>
  <c r="W549" i="13"/>
  <c r="B550" i="13"/>
  <c r="C550" i="13"/>
  <c r="F550" i="13"/>
  <c r="G550" i="13"/>
  <c r="H550" i="13"/>
  <c r="D550" i="13"/>
  <c r="E550" i="13"/>
  <c r="T550" i="13"/>
  <c r="U550" i="13"/>
  <c r="X550" i="13"/>
  <c r="Y550" i="13"/>
  <c r="Z550" i="13"/>
  <c r="V550" i="13"/>
  <c r="W550" i="13"/>
  <c r="B551" i="13"/>
  <c r="C551" i="13"/>
  <c r="F551" i="13"/>
  <c r="G551" i="13"/>
  <c r="H551" i="13"/>
  <c r="D551" i="13"/>
  <c r="E551" i="13"/>
  <c r="T551" i="13"/>
  <c r="U551" i="13"/>
  <c r="X551" i="13"/>
  <c r="Y551" i="13"/>
  <c r="Z551" i="13"/>
  <c r="V551" i="13"/>
  <c r="W551" i="13"/>
  <c r="B552" i="13"/>
  <c r="C552" i="13"/>
  <c r="F552" i="13"/>
  <c r="G552" i="13"/>
  <c r="H552" i="13"/>
  <c r="D552" i="13"/>
  <c r="E552" i="13"/>
  <c r="T552" i="13"/>
  <c r="U552" i="13"/>
  <c r="X552" i="13"/>
  <c r="Y552" i="13"/>
  <c r="Z552" i="13"/>
  <c r="V552" i="13"/>
  <c r="W552" i="13"/>
  <c r="B553" i="13"/>
  <c r="C553" i="13"/>
  <c r="F553" i="13"/>
  <c r="G553" i="13"/>
  <c r="H553" i="13"/>
  <c r="D553" i="13"/>
  <c r="E553" i="13"/>
  <c r="T553" i="13"/>
  <c r="U553" i="13"/>
  <c r="X553" i="13"/>
  <c r="Y553" i="13"/>
  <c r="Z553" i="13"/>
  <c r="V553" i="13"/>
  <c r="W553" i="13"/>
  <c r="B554" i="13"/>
  <c r="C554" i="13"/>
  <c r="F554" i="13"/>
  <c r="G554" i="13"/>
  <c r="H554" i="13"/>
  <c r="D554" i="13"/>
  <c r="E554" i="13"/>
  <c r="T554" i="13"/>
  <c r="U554" i="13"/>
  <c r="X554" i="13"/>
  <c r="Y554" i="13"/>
  <c r="Z554" i="13"/>
  <c r="V554" i="13"/>
  <c r="W554" i="13"/>
  <c r="B555" i="13"/>
  <c r="C555" i="13"/>
  <c r="F555" i="13"/>
  <c r="G555" i="13"/>
  <c r="H555" i="13"/>
  <c r="D555" i="13"/>
  <c r="E555" i="13"/>
  <c r="T555" i="13"/>
  <c r="U555" i="13"/>
  <c r="X555" i="13"/>
  <c r="Y555" i="13"/>
  <c r="Z555" i="13"/>
  <c r="V555" i="13"/>
  <c r="W555" i="13"/>
  <c r="B556" i="13"/>
  <c r="C556" i="13"/>
  <c r="F556" i="13"/>
  <c r="G556" i="13"/>
  <c r="H556" i="13"/>
  <c r="D556" i="13"/>
  <c r="E556" i="13"/>
  <c r="T556" i="13"/>
  <c r="U556" i="13"/>
  <c r="X556" i="13"/>
  <c r="Y556" i="13"/>
  <c r="Z556" i="13"/>
  <c r="V556" i="13"/>
  <c r="W556" i="13"/>
  <c r="B557" i="13"/>
  <c r="C557" i="13"/>
  <c r="F557" i="13"/>
  <c r="G557" i="13"/>
  <c r="H557" i="13"/>
  <c r="D557" i="13"/>
  <c r="E557" i="13"/>
  <c r="T557" i="13"/>
  <c r="U557" i="13"/>
  <c r="X557" i="13"/>
  <c r="Y557" i="13"/>
  <c r="Z557" i="13"/>
  <c r="V557" i="13"/>
  <c r="W557" i="13"/>
  <c r="B558" i="13"/>
  <c r="C558" i="13"/>
  <c r="F558" i="13"/>
  <c r="G558" i="13"/>
  <c r="H558" i="13"/>
  <c r="D558" i="13"/>
  <c r="E558" i="13"/>
  <c r="T558" i="13"/>
  <c r="U558" i="13"/>
  <c r="X558" i="13"/>
  <c r="Y558" i="13"/>
  <c r="Z558" i="13"/>
  <c r="V558" i="13"/>
  <c r="W558" i="13"/>
  <c r="B559" i="13"/>
  <c r="C559" i="13"/>
  <c r="F559" i="13"/>
  <c r="G559" i="13"/>
  <c r="H559" i="13"/>
  <c r="D559" i="13"/>
  <c r="E559" i="13"/>
  <c r="T559" i="13"/>
  <c r="U559" i="13"/>
  <c r="X559" i="13"/>
  <c r="Y559" i="13"/>
  <c r="Z559" i="13"/>
  <c r="V559" i="13"/>
  <c r="W559" i="13"/>
  <c r="B560" i="13"/>
  <c r="C560" i="13"/>
  <c r="F560" i="13"/>
  <c r="G560" i="13"/>
  <c r="H560" i="13"/>
  <c r="D560" i="13"/>
  <c r="E560" i="13"/>
  <c r="T560" i="13"/>
  <c r="U560" i="13"/>
  <c r="X560" i="13"/>
  <c r="Y560" i="13"/>
  <c r="Z560" i="13"/>
  <c r="V560" i="13"/>
  <c r="W560" i="13"/>
  <c r="B561" i="13"/>
  <c r="C561" i="13"/>
  <c r="F561" i="13"/>
  <c r="G561" i="13"/>
  <c r="H561" i="13"/>
  <c r="D561" i="13"/>
  <c r="E561" i="13"/>
  <c r="T561" i="13"/>
  <c r="U561" i="13"/>
  <c r="X561" i="13"/>
  <c r="Y561" i="13"/>
  <c r="Z561" i="13"/>
  <c r="V561" i="13"/>
  <c r="W561" i="13"/>
  <c r="B562" i="13"/>
  <c r="C562" i="13"/>
  <c r="F562" i="13"/>
  <c r="G562" i="13"/>
  <c r="H562" i="13"/>
  <c r="D562" i="13"/>
  <c r="E562" i="13"/>
  <c r="T562" i="13"/>
  <c r="U562" i="13"/>
  <c r="X562" i="13"/>
  <c r="Y562" i="13"/>
  <c r="Z562" i="13"/>
  <c r="V562" i="13"/>
  <c r="W562" i="13"/>
  <c r="B563" i="13"/>
  <c r="C563" i="13"/>
  <c r="F563" i="13"/>
  <c r="G563" i="13"/>
  <c r="H563" i="13"/>
  <c r="D563" i="13"/>
  <c r="E563" i="13"/>
  <c r="T563" i="13"/>
  <c r="U563" i="13"/>
  <c r="X563" i="13"/>
  <c r="Y563" i="13"/>
  <c r="Z563" i="13"/>
  <c r="V563" i="13"/>
  <c r="W563" i="13"/>
  <c r="B564" i="13"/>
  <c r="C564" i="13"/>
  <c r="F564" i="13"/>
  <c r="G564" i="13"/>
  <c r="H564" i="13"/>
  <c r="D564" i="13"/>
  <c r="E564" i="13"/>
  <c r="T564" i="13"/>
  <c r="U564" i="13"/>
  <c r="X564" i="13"/>
  <c r="Y564" i="13"/>
  <c r="Z564" i="13"/>
  <c r="V564" i="13"/>
  <c r="W564" i="13"/>
  <c r="B565" i="13"/>
  <c r="C565" i="13"/>
  <c r="F565" i="13"/>
  <c r="G565" i="13"/>
  <c r="H565" i="13"/>
  <c r="D565" i="13"/>
  <c r="E565" i="13"/>
  <c r="T565" i="13"/>
  <c r="U565" i="13"/>
  <c r="X565" i="13"/>
  <c r="Y565" i="13"/>
  <c r="Z565" i="13"/>
  <c r="V565" i="13"/>
  <c r="W565" i="13"/>
  <c r="B566" i="13"/>
  <c r="C566" i="13"/>
  <c r="F566" i="13"/>
  <c r="G566" i="13"/>
  <c r="H566" i="13"/>
  <c r="D566" i="13"/>
  <c r="E566" i="13"/>
  <c r="T566" i="13"/>
  <c r="U566" i="13"/>
  <c r="X566" i="13"/>
  <c r="Y566" i="13"/>
  <c r="Z566" i="13"/>
  <c r="V566" i="13"/>
  <c r="W566" i="13"/>
  <c r="B567" i="13"/>
  <c r="C567" i="13"/>
  <c r="F567" i="13"/>
  <c r="G567" i="13"/>
  <c r="H567" i="13"/>
  <c r="D567" i="13"/>
  <c r="E567" i="13"/>
  <c r="T567" i="13"/>
  <c r="U567" i="13"/>
  <c r="X567" i="13"/>
  <c r="Y567" i="13"/>
  <c r="Z567" i="13"/>
  <c r="V567" i="13"/>
  <c r="W567" i="13"/>
  <c r="B568" i="13"/>
  <c r="C568" i="13"/>
  <c r="F568" i="13"/>
  <c r="G568" i="13"/>
  <c r="H568" i="13"/>
  <c r="D568" i="13"/>
  <c r="E568" i="13"/>
  <c r="T568" i="13"/>
  <c r="U568" i="13"/>
  <c r="X568" i="13"/>
  <c r="Y568" i="13"/>
  <c r="Z568" i="13"/>
  <c r="V568" i="13"/>
  <c r="W568" i="13"/>
  <c r="B569" i="13"/>
  <c r="C569" i="13"/>
  <c r="F569" i="13"/>
  <c r="G569" i="13"/>
  <c r="H569" i="13"/>
  <c r="D569" i="13"/>
  <c r="E569" i="13"/>
  <c r="T569" i="13"/>
  <c r="U569" i="13"/>
  <c r="X569" i="13"/>
  <c r="Y569" i="13"/>
  <c r="Z569" i="13"/>
  <c r="V569" i="13"/>
  <c r="W569" i="13"/>
  <c r="B570" i="13"/>
  <c r="C570" i="13"/>
  <c r="F570" i="13"/>
  <c r="G570" i="13"/>
  <c r="H570" i="13"/>
  <c r="D570" i="13"/>
  <c r="E570" i="13"/>
  <c r="T570" i="13"/>
  <c r="U570" i="13"/>
  <c r="X570" i="13"/>
  <c r="Y570" i="13"/>
  <c r="Z570" i="13"/>
  <c r="V570" i="13"/>
  <c r="W570" i="13"/>
  <c r="B571" i="13"/>
  <c r="C571" i="13"/>
  <c r="F571" i="13"/>
  <c r="G571" i="13"/>
  <c r="H571" i="13"/>
  <c r="D571" i="13"/>
  <c r="E571" i="13"/>
  <c r="T571" i="13"/>
  <c r="U571" i="13"/>
  <c r="X571" i="13"/>
  <c r="Y571" i="13"/>
  <c r="Z571" i="13"/>
  <c r="V571" i="13"/>
  <c r="W571" i="13"/>
  <c r="B572" i="13"/>
  <c r="C572" i="13"/>
  <c r="F572" i="13"/>
  <c r="G572" i="13"/>
  <c r="H572" i="13"/>
  <c r="D572" i="13"/>
  <c r="E572" i="13"/>
  <c r="T572" i="13"/>
  <c r="U572" i="13"/>
  <c r="X572" i="13"/>
  <c r="Y572" i="13"/>
  <c r="Z572" i="13"/>
  <c r="V572" i="13"/>
  <c r="W572" i="13"/>
  <c r="B573" i="13"/>
  <c r="C573" i="13"/>
  <c r="F573" i="13"/>
  <c r="G573" i="13"/>
  <c r="H573" i="13"/>
  <c r="D573" i="13"/>
  <c r="E573" i="13"/>
  <c r="T573" i="13"/>
  <c r="U573" i="13"/>
  <c r="X573" i="13"/>
  <c r="Y573" i="13"/>
  <c r="Z573" i="13"/>
  <c r="V573" i="13"/>
  <c r="W573" i="13"/>
  <c r="B574" i="13"/>
  <c r="C574" i="13"/>
  <c r="F574" i="13"/>
  <c r="G574" i="13"/>
  <c r="H574" i="13"/>
  <c r="D574" i="13"/>
  <c r="E574" i="13"/>
  <c r="T574" i="13"/>
  <c r="U574" i="13"/>
  <c r="X574" i="13"/>
  <c r="Y574" i="13"/>
  <c r="Z574" i="13"/>
  <c r="V574" i="13"/>
  <c r="W574" i="13"/>
  <c r="B575" i="13"/>
  <c r="C575" i="13"/>
  <c r="F575" i="13"/>
  <c r="G575" i="13"/>
  <c r="H575" i="13"/>
  <c r="D575" i="13"/>
  <c r="E575" i="13"/>
  <c r="T575" i="13"/>
  <c r="U575" i="13"/>
  <c r="X575" i="13"/>
  <c r="Y575" i="13"/>
  <c r="Z575" i="13"/>
  <c r="V575" i="13"/>
  <c r="W575" i="13"/>
  <c r="B576" i="13"/>
  <c r="C576" i="13"/>
  <c r="F576" i="13"/>
  <c r="G576" i="13"/>
  <c r="H576" i="13"/>
  <c r="D576" i="13"/>
  <c r="E576" i="13"/>
  <c r="T576" i="13"/>
  <c r="U576" i="13"/>
  <c r="X576" i="13"/>
  <c r="Y576" i="13"/>
  <c r="Z576" i="13"/>
  <c r="V576" i="13"/>
  <c r="W576" i="13"/>
  <c r="B577" i="13"/>
  <c r="C577" i="13"/>
  <c r="F577" i="13"/>
  <c r="G577" i="13"/>
  <c r="H577" i="13"/>
  <c r="D577" i="13"/>
  <c r="E577" i="13"/>
  <c r="T577" i="13"/>
  <c r="U577" i="13"/>
  <c r="X577" i="13"/>
  <c r="Y577" i="13"/>
  <c r="Z577" i="13"/>
  <c r="V577" i="13"/>
  <c r="W577" i="13"/>
  <c r="B578" i="13"/>
  <c r="C578" i="13"/>
  <c r="F578" i="13"/>
  <c r="G578" i="13"/>
  <c r="H578" i="13"/>
  <c r="D578" i="13"/>
  <c r="E578" i="13"/>
  <c r="T578" i="13"/>
  <c r="U578" i="13"/>
  <c r="X578" i="13"/>
  <c r="Y578" i="13"/>
  <c r="Z578" i="13"/>
  <c r="V578" i="13"/>
  <c r="W578" i="13"/>
  <c r="B579" i="13"/>
  <c r="C579" i="13"/>
  <c r="F579" i="13"/>
  <c r="G579" i="13"/>
  <c r="H579" i="13"/>
  <c r="D579" i="13"/>
  <c r="E579" i="13"/>
  <c r="T579" i="13"/>
  <c r="U579" i="13"/>
  <c r="X579" i="13"/>
  <c r="Y579" i="13"/>
  <c r="Z579" i="13"/>
  <c r="V579" i="13"/>
  <c r="W579" i="13"/>
  <c r="B580" i="13"/>
  <c r="C580" i="13"/>
  <c r="F580" i="13"/>
  <c r="G580" i="13"/>
  <c r="H580" i="13"/>
  <c r="D580" i="13"/>
  <c r="E580" i="13"/>
  <c r="T580" i="13"/>
  <c r="U580" i="13"/>
  <c r="X580" i="13"/>
  <c r="Y580" i="13"/>
  <c r="Z580" i="13"/>
  <c r="V580" i="13"/>
  <c r="W580" i="13"/>
  <c r="B581" i="13"/>
  <c r="C581" i="13"/>
  <c r="F581" i="13"/>
  <c r="G581" i="13"/>
  <c r="H581" i="13"/>
  <c r="D581" i="13"/>
  <c r="E581" i="13"/>
  <c r="T581" i="13"/>
  <c r="U581" i="13"/>
  <c r="X581" i="13"/>
  <c r="Y581" i="13"/>
  <c r="Z581" i="13"/>
  <c r="V581" i="13"/>
  <c r="W581" i="13"/>
  <c r="B582" i="13"/>
  <c r="C582" i="13"/>
  <c r="F582" i="13"/>
  <c r="G582" i="13"/>
  <c r="H582" i="13"/>
  <c r="D582" i="13"/>
  <c r="E582" i="13"/>
  <c r="T582" i="13"/>
  <c r="U582" i="13"/>
  <c r="X582" i="13"/>
  <c r="Y582" i="13"/>
  <c r="Z582" i="13"/>
  <c r="V582" i="13"/>
  <c r="W582" i="13"/>
  <c r="B583" i="13"/>
  <c r="C583" i="13"/>
  <c r="F583" i="13"/>
  <c r="G583" i="13"/>
  <c r="H583" i="13"/>
  <c r="D583" i="13"/>
  <c r="E583" i="13"/>
  <c r="T583" i="13"/>
  <c r="U583" i="13"/>
  <c r="X583" i="13"/>
  <c r="Y583" i="13"/>
  <c r="Z583" i="13"/>
  <c r="V583" i="13"/>
  <c r="W583" i="13"/>
  <c r="B584" i="13"/>
  <c r="C584" i="13"/>
  <c r="F584" i="13"/>
  <c r="G584" i="13"/>
  <c r="H584" i="13"/>
  <c r="D584" i="13"/>
  <c r="E584" i="13"/>
  <c r="T584" i="13"/>
  <c r="U584" i="13"/>
  <c r="X584" i="13"/>
  <c r="Y584" i="13"/>
  <c r="Z584" i="13"/>
  <c r="V584" i="13"/>
  <c r="W584" i="13"/>
  <c r="B585" i="13"/>
  <c r="C585" i="13"/>
  <c r="F585" i="13"/>
  <c r="G585" i="13"/>
  <c r="H585" i="13"/>
  <c r="D585" i="13"/>
  <c r="E585" i="13"/>
  <c r="T585" i="13"/>
  <c r="U585" i="13"/>
  <c r="X585" i="13"/>
  <c r="Y585" i="13"/>
  <c r="Z585" i="13"/>
  <c r="V585" i="13"/>
  <c r="W585" i="13"/>
  <c r="B586" i="13"/>
  <c r="C586" i="13"/>
  <c r="F586" i="13"/>
  <c r="G586" i="13"/>
  <c r="H586" i="13"/>
  <c r="D586" i="13"/>
  <c r="E586" i="13"/>
  <c r="T586" i="13"/>
  <c r="U586" i="13"/>
  <c r="X586" i="13"/>
  <c r="Y586" i="13"/>
  <c r="Z586" i="13"/>
  <c r="V586" i="13"/>
  <c r="W586" i="13"/>
  <c r="B587" i="13"/>
  <c r="C587" i="13"/>
  <c r="F587" i="13"/>
  <c r="G587" i="13"/>
  <c r="H587" i="13"/>
  <c r="D587" i="13"/>
  <c r="E587" i="13"/>
  <c r="T587" i="13"/>
  <c r="U587" i="13"/>
  <c r="X587" i="13"/>
  <c r="Y587" i="13"/>
  <c r="Z587" i="13"/>
  <c r="V587" i="13"/>
  <c r="W587" i="13"/>
  <c r="B588" i="13"/>
  <c r="C588" i="13"/>
  <c r="F588" i="13"/>
  <c r="G588" i="13"/>
  <c r="H588" i="13"/>
  <c r="D588" i="13"/>
  <c r="E588" i="13"/>
  <c r="T588" i="13"/>
  <c r="U588" i="13"/>
  <c r="X588" i="13"/>
  <c r="Y588" i="13"/>
  <c r="Z588" i="13"/>
  <c r="V588" i="13"/>
  <c r="W588" i="13"/>
  <c r="B589" i="13"/>
  <c r="C589" i="13"/>
  <c r="F589" i="13"/>
  <c r="G589" i="13"/>
  <c r="H589" i="13"/>
  <c r="D589" i="13"/>
  <c r="E589" i="13"/>
  <c r="T589" i="13"/>
  <c r="U589" i="13"/>
  <c r="X589" i="13"/>
  <c r="Y589" i="13"/>
  <c r="Z589" i="13"/>
  <c r="V589" i="13"/>
  <c r="W589" i="13"/>
  <c r="B590" i="13"/>
  <c r="C590" i="13"/>
  <c r="F590" i="13"/>
  <c r="G590" i="13"/>
  <c r="H590" i="13"/>
  <c r="D590" i="13"/>
  <c r="E590" i="13"/>
  <c r="T590" i="13"/>
  <c r="U590" i="13"/>
  <c r="X590" i="13"/>
  <c r="Y590" i="13"/>
  <c r="Z590" i="13"/>
  <c r="V590" i="13"/>
  <c r="W590" i="13"/>
  <c r="B591" i="13"/>
  <c r="C591" i="13"/>
  <c r="F591" i="13"/>
  <c r="G591" i="13"/>
  <c r="H591" i="13"/>
  <c r="D591" i="13"/>
  <c r="E591" i="13"/>
  <c r="T591" i="13"/>
  <c r="U591" i="13"/>
  <c r="X591" i="13"/>
  <c r="Y591" i="13"/>
  <c r="Z591" i="13"/>
  <c r="V591" i="13"/>
  <c r="W591" i="13"/>
  <c r="B592" i="13"/>
  <c r="C592" i="13"/>
  <c r="F592" i="13"/>
  <c r="G592" i="13"/>
  <c r="H592" i="13"/>
  <c r="D592" i="13"/>
  <c r="E592" i="13"/>
  <c r="T592" i="13"/>
  <c r="U592" i="13"/>
  <c r="X592" i="13"/>
  <c r="Y592" i="13"/>
  <c r="Z592" i="13"/>
  <c r="V592" i="13"/>
  <c r="W592" i="13"/>
  <c r="B593" i="13"/>
  <c r="C593" i="13"/>
  <c r="F593" i="13"/>
  <c r="G593" i="13"/>
  <c r="H593" i="13"/>
  <c r="D593" i="13"/>
  <c r="E593" i="13"/>
  <c r="T593" i="13"/>
  <c r="U593" i="13"/>
  <c r="X593" i="13"/>
  <c r="Y593" i="13"/>
  <c r="Z593" i="13"/>
  <c r="V593" i="13"/>
  <c r="W593" i="13"/>
  <c r="B594" i="13"/>
  <c r="C594" i="13"/>
  <c r="F594" i="13"/>
  <c r="G594" i="13"/>
  <c r="H594" i="13"/>
  <c r="D594" i="13"/>
  <c r="E594" i="13"/>
  <c r="T594" i="13"/>
  <c r="U594" i="13"/>
  <c r="X594" i="13"/>
  <c r="Y594" i="13"/>
  <c r="Z594" i="13"/>
  <c r="V594" i="13"/>
  <c r="W594" i="13"/>
  <c r="B595" i="13"/>
  <c r="C595" i="13"/>
  <c r="F595" i="13"/>
  <c r="G595" i="13"/>
  <c r="H595" i="13"/>
  <c r="D595" i="13"/>
  <c r="E595" i="13"/>
  <c r="T595" i="13"/>
  <c r="U595" i="13"/>
  <c r="X595" i="13"/>
  <c r="Y595" i="13"/>
  <c r="Z595" i="13"/>
  <c r="V595" i="13"/>
  <c r="W595" i="13"/>
  <c r="B596" i="13"/>
  <c r="C596" i="13"/>
  <c r="F596" i="13"/>
  <c r="G596" i="13"/>
  <c r="H596" i="13"/>
  <c r="D596" i="13"/>
  <c r="E596" i="13"/>
  <c r="T596" i="13"/>
  <c r="U596" i="13"/>
  <c r="X596" i="13"/>
  <c r="Y596" i="13"/>
  <c r="Z596" i="13"/>
  <c r="V596" i="13"/>
  <c r="W596" i="13"/>
  <c r="B597" i="13"/>
  <c r="C597" i="13"/>
  <c r="F597" i="13"/>
  <c r="G597" i="13"/>
  <c r="H597" i="13"/>
  <c r="D597" i="13"/>
  <c r="E597" i="13"/>
  <c r="T597" i="13"/>
  <c r="U597" i="13"/>
  <c r="X597" i="13"/>
  <c r="Y597" i="13"/>
  <c r="Z597" i="13"/>
  <c r="V597" i="13"/>
  <c r="W597" i="13"/>
  <c r="B598" i="13"/>
  <c r="C598" i="13"/>
  <c r="F598" i="13"/>
  <c r="G598" i="13"/>
  <c r="H598" i="13"/>
  <c r="D598" i="13"/>
  <c r="E598" i="13"/>
  <c r="T598" i="13"/>
  <c r="U598" i="13"/>
  <c r="X598" i="13"/>
  <c r="Y598" i="13"/>
  <c r="Z598" i="13"/>
  <c r="V598" i="13"/>
  <c r="W598" i="13"/>
  <c r="B599" i="13"/>
  <c r="C599" i="13"/>
  <c r="F599" i="13"/>
  <c r="G599" i="13"/>
  <c r="H599" i="13"/>
  <c r="D599" i="13"/>
  <c r="E599" i="13"/>
  <c r="T599" i="13"/>
  <c r="U599" i="13"/>
  <c r="X599" i="13"/>
  <c r="Y599" i="13"/>
  <c r="Z599" i="13"/>
  <c r="V599" i="13"/>
  <c r="W599" i="13"/>
  <c r="B600" i="13"/>
  <c r="C600" i="13"/>
  <c r="F600" i="13"/>
  <c r="G600" i="13"/>
  <c r="H600" i="13"/>
  <c r="D600" i="13"/>
  <c r="E600" i="13"/>
  <c r="T600" i="13"/>
  <c r="U600" i="13"/>
  <c r="X600" i="13"/>
  <c r="Y600" i="13"/>
  <c r="Z600" i="13"/>
  <c r="V600" i="13"/>
  <c r="W600" i="13"/>
  <c r="B601" i="13"/>
  <c r="C601" i="13"/>
  <c r="F601" i="13"/>
  <c r="G601" i="13"/>
  <c r="H601" i="13"/>
  <c r="D601" i="13"/>
  <c r="E601" i="13"/>
  <c r="T601" i="13"/>
  <c r="U601" i="13"/>
  <c r="X601" i="13"/>
  <c r="Y601" i="13"/>
  <c r="Z601" i="13"/>
  <c r="V601" i="13"/>
  <c r="W601" i="13"/>
  <c r="B602" i="13"/>
  <c r="C602" i="13"/>
  <c r="F602" i="13"/>
  <c r="G602" i="13"/>
  <c r="H602" i="13"/>
  <c r="D602" i="13"/>
  <c r="E602" i="13"/>
  <c r="T602" i="13"/>
  <c r="U602" i="13"/>
  <c r="X602" i="13"/>
  <c r="Y602" i="13"/>
  <c r="Z602" i="13"/>
  <c r="V602" i="13"/>
  <c r="W602" i="13"/>
  <c r="B603" i="13"/>
  <c r="C603" i="13"/>
  <c r="F603" i="13"/>
  <c r="G603" i="13"/>
  <c r="H603" i="13"/>
  <c r="D603" i="13"/>
  <c r="E603" i="13"/>
  <c r="T603" i="13"/>
  <c r="U603" i="13"/>
  <c r="X603" i="13"/>
  <c r="Y603" i="13"/>
  <c r="Z603" i="13"/>
  <c r="V603" i="13"/>
  <c r="W603" i="13"/>
  <c r="B604" i="13"/>
  <c r="C604" i="13"/>
  <c r="F604" i="13"/>
  <c r="G604" i="13"/>
  <c r="H604" i="13"/>
  <c r="D604" i="13"/>
  <c r="E604" i="13"/>
  <c r="T604" i="13"/>
  <c r="U604" i="13"/>
  <c r="X604" i="13"/>
  <c r="Y604" i="13"/>
  <c r="Z604" i="13"/>
  <c r="V604" i="13"/>
  <c r="W604" i="13"/>
  <c r="B605" i="13"/>
  <c r="C605" i="13"/>
  <c r="F605" i="13"/>
  <c r="G605" i="13"/>
  <c r="H605" i="13"/>
  <c r="D605" i="13"/>
  <c r="E605" i="13"/>
  <c r="T605" i="13"/>
  <c r="U605" i="13"/>
  <c r="X605" i="13"/>
  <c r="Y605" i="13"/>
  <c r="Z605" i="13"/>
  <c r="V605" i="13"/>
  <c r="W605" i="13"/>
  <c r="B606" i="13"/>
  <c r="C606" i="13"/>
  <c r="F606" i="13"/>
  <c r="G606" i="13"/>
  <c r="H606" i="13"/>
  <c r="D606" i="13"/>
  <c r="E606" i="13"/>
  <c r="T606" i="13"/>
  <c r="U606" i="13"/>
  <c r="X606" i="13"/>
  <c r="Y606" i="13"/>
  <c r="Z606" i="13"/>
  <c r="V606" i="13"/>
  <c r="W606" i="13"/>
  <c r="B607" i="13"/>
  <c r="C607" i="13"/>
  <c r="F607" i="13"/>
  <c r="G607" i="13"/>
  <c r="H607" i="13"/>
  <c r="D607" i="13"/>
  <c r="E607" i="13"/>
  <c r="T607" i="13"/>
  <c r="U607" i="13"/>
  <c r="X607" i="13"/>
  <c r="Y607" i="13"/>
  <c r="Z607" i="13"/>
  <c r="V607" i="13"/>
  <c r="W607" i="13"/>
  <c r="B608" i="13"/>
  <c r="C608" i="13"/>
  <c r="F608" i="13"/>
  <c r="G608" i="13"/>
  <c r="H608" i="13"/>
  <c r="D608" i="13"/>
  <c r="E608" i="13"/>
  <c r="T608" i="13"/>
  <c r="U608" i="13"/>
  <c r="X608" i="13"/>
  <c r="Y608" i="13"/>
  <c r="Z608" i="13"/>
  <c r="V608" i="13"/>
  <c r="W608" i="13"/>
  <c r="B609" i="13"/>
  <c r="C609" i="13"/>
  <c r="F609" i="13"/>
  <c r="G609" i="13"/>
  <c r="H609" i="13"/>
  <c r="D609" i="13"/>
  <c r="E609" i="13"/>
  <c r="T609" i="13"/>
  <c r="U609" i="13"/>
  <c r="X609" i="13"/>
  <c r="Y609" i="13"/>
  <c r="Z609" i="13"/>
  <c r="V609" i="13"/>
  <c r="W609" i="13"/>
  <c r="B610" i="13"/>
  <c r="C610" i="13"/>
  <c r="F610" i="13"/>
  <c r="G610" i="13"/>
  <c r="H610" i="13"/>
  <c r="D610" i="13"/>
  <c r="E610" i="13"/>
  <c r="T610" i="13"/>
  <c r="U610" i="13"/>
  <c r="X610" i="13"/>
  <c r="Y610" i="13"/>
  <c r="Z610" i="13"/>
  <c r="V610" i="13"/>
  <c r="W610" i="13"/>
  <c r="B611" i="13"/>
  <c r="C611" i="13"/>
  <c r="F611" i="13"/>
  <c r="G611" i="13"/>
  <c r="H611" i="13"/>
  <c r="D611" i="13"/>
  <c r="E611" i="13"/>
  <c r="T611" i="13"/>
  <c r="U611" i="13"/>
  <c r="X611" i="13"/>
  <c r="Y611" i="13"/>
  <c r="Z611" i="13"/>
  <c r="V611" i="13"/>
  <c r="W611" i="13"/>
  <c r="B612" i="13"/>
  <c r="C612" i="13"/>
  <c r="F612" i="13"/>
  <c r="G612" i="13"/>
  <c r="H612" i="13"/>
  <c r="D612" i="13"/>
  <c r="E612" i="13"/>
  <c r="T612" i="13"/>
  <c r="U612" i="13"/>
  <c r="X612" i="13"/>
  <c r="Y612" i="13"/>
  <c r="Z612" i="13"/>
  <c r="V612" i="13"/>
  <c r="W612" i="13"/>
  <c r="B613" i="13"/>
  <c r="C613" i="13"/>
  <c r="F613" i="13"/>
  <c r="G613" i="13"/>
  <c r="H613" i="13"/>
  <c r="D613" i="13"/>
  <c r="E613" i="13"/>
  <c r="T613" i="13"/>
  <c r="U613" i="13"/>
  <c r="X613" i="13"/>
  <c r="Y613" i="13"/>
  <c r="Z613" i="13"/>
  <c r="V613" i="13"/>
  <c r="W613" i="13"/>
  <c r="B614" i="13"/>
  <c r="C614" i="13"/>
  <c r="F614" i="13"/>
  <c r="G614" i="13"/>
  <c r="H614" i="13"/>
  <c r="D614" i="13"/>
  <c r="E614" i="13"/>
  <c r="T614" i="13"/>
  <c r="U614" i="13"/>
  <c r="X614" i="13"/>
  <c r="Y614" i="13"/>
  <c r="Z614" i="13"/>
  <c r="V614" i="13"/>
  <c r="W614" i="13"/>
  <c r="B615" i="13"/>
  <c r="C615" i="13"/>
  <c r="F615" i="13"/>
  <c r="G615" i="13"/>
  <c r="H615" i="13"/>
  <c r="D615" i="13"/>
  <c r="E615" i="13"/>
  <c r="T615" i="13"/>
  <c r="U615" i="13"/>
  <c r="X615" i="13"/>
  <c r="Y615" i="13"/>
  <c r="Z615" i="13"/>
  <c r="V615" i="13"/>
  <c r="W615" i="13"/>
  <c r="B616" i="13"/>
  <c r="C616" i="13"/>
  <c r="F616" i="13"/>
  <c r="G616" i="13"/>
  <c r="H616" i="13"/>
  <c r="D616" i="13"/>
  <c r="E616" i="13"/>
  <c r="T616" i="13"/>
  <c r="U616" i="13"/>
  <c r="X616" i="13"/>
  <c r="Y616" i="13"/>
  <c r="Z616" i="13"/>
  <c r="V616" i="13"/>
  <c r="W616" i="13"/>
  <c r="B617" i="13"/>
  <c r="C617" i="13"/>
  <c r="F617" i="13"/>
  <c r="G617" i="13"/>
  <c r="H617" i="13"/>
  <c r="D617" i="13"/>
  <c r="E617" i="13"/>
  <c r="T617" i="13"/>
  <c r="U617" i="13"/>
  <c r="X617" i="13"/>
  <c r="Y617" i="13"/>
  <c r="Z617" i="13"/>
  <c r="V617" i="13"/>
  <c r="W617" i="13"/>
  <c r="B618" i="13"/>
  <c r="C618" i="13"/>
  <c r="F618" i="13"/>
  <c r="G618" i="13"/>
  <c r="H618" i="13"/>
  <c r="D618" i="13"/>
  <c r="E618" i="13"/>
  <c r="T618" i="13"/>
  <c r="U618" i="13"/>
  <c r="X618" i="13"/>
  <c r="Y618" i="13"/>
  <c r="Z618" i="13"/>
  <c r="V618" i="13"/>
  <c r="W618" i="13"/>
  <c r="B619" i="13"/>
  <c r="C619" i="13"/>
  <c r="F619" i="13"/>
  <c r="G619" i="13"/>
  <c r="H619" i="13"/>
  <c r="D619" i="13"/>
  <c r="E619" i="13"/>
  <c r="T619" i="13"/>
  <c r="U619" i="13"/>
  <c r="X619" i="13"/>
  <c r="Y619" i="13"/>
  <c r="Z619" i="13"/>
  <c r="V619" i="13"/>
  <c r="W619" i="13"/>
  <c r="B620" i="13"/>
  <c r="C620" i="13"/>
  <c r="F620" i="13"/>
  <c r="G620" i="13"/>
  <c r="H620" i="13"/>
  <c r="D620" i="13"/>
  <c r="E620" i="13"/>
  <c r="T620" i="13"/>
  <c r="U620" i="13"/>
  <c r="X620" i="13"/>
  <c r="Y620" i="13"/>
  <c r="Z620" i="13"/>
  <c r="V620" i="13"/>
  <c r="W620" i="13"/>
  <c r="B621" i="13"/>
  <c r="C621" i="13"/>
  <c r="F621" i="13"/>
  <c r="G621" i="13"/>
  <c r="H621" i="13"/>
  <c r="D621" i="13"/>
  <c r="E621" i="13"/>
  <c r="T621" i="13"/>
  <c r="U621" i="13"/>
  <c r="X621" i="13"/>
  <c r="Y621" i="13"/>
  <c r="Z621" i="13"/>
  <c r="V621" i="13"/>
  <c r="W621" i="13"/>
  <c r="B622" i="13"/>
  <c r="C622" i="13"/>
  <c r="F622" i="13"/>
  <c r="G622" i="13"/>
  <c r="H622" i="13"/>
  <c r="D622" i="13"/>
  <c r="E622" i="13"/>
  <c r="T622" i="13"/>
  <c r="U622" i="13"/>
  <c r="X622" i="13"/>
  <c r="Y622" i="13"/>
  <c r="Z622" i="13"/>
  <c r="V622" i="13"/>
  <c r="W622" i="13"/>
  <c r="B623" i="13"/>
  <c r="C623" i="13"/>
  <c r="F623" i="13"/>
  <c r="G623" i="13"/>
  <c r="H623" i="13"/>
  <c r="D623" i="13"/>
  <c r="E623" i="13"/>
  <c r="T623" i="13"/>
  <c r="U623" i="13"/>
  <c r="X623" i="13"/>
  <c r="Y623" i="13"/>
  <c r="Z623" i="13"/>
  <c r="V623" i="13"/>
  <c r="W623" i="13"/>
  <c r="B624" i="13"/>
  <c r="C624" i="13"/>
  <c r="F624" i="13"/>
  <c r="G624" i="13"/>
  <c r="H624" i="13"/>
  <c r="D624" i="13"/>
  <c r="E624" i="13"/>
  <c r="T624" i="13"/>
  <c r="U624" i="13"/>
  <c r="X624" i="13"/>
  <c r="Y624" i="13"/>
  <c r="Z624" i="13"/>
  <c r="V624" i="13"/>
  <c r="W624" i="13"/>
  <c r="B625" i="13"/>
  <c r="C625" i="13"/>
  <c r="F625" i="13"/>
  <c r="G625" i="13"/>
  <c r="H625" i="13"/>
  <c r="D625" i="13"/>
  <c r="E625" i="13"/>
  <c r="T625" i="13"/>
  <c r="U625" i="13"/>
  <c r="X625" i="13"/>
  <c r="Y625" i="13"/>
  <c r="Z625" i="13"/>
  <c r="V625" i="13"/>
  <c r="W625" i="13"/>
  <c r="B626" i="13"/>
  <c r="C626" i="13"/>
  <c r="F626" i="13"/>
  <c r="G626" i="13"/>
  <c r="H626" i="13"/>
  <c r="D626" i="13"/>
  <c r="E626" i="13"/>
  <c r="T626" i="13"/>
  <c r="U626" i="13"/>
  <c r="X626" i="13"/>
  <c r="Y626" i="13"/>
  <c r="Z626" i="13"/>
  <c r="V626" i="13"/>
  <c r="W626" i="13"/>
  <c r="B627" i="13"/>
  <c r="C627" i="13"/>
  <c r="F627" i="13"/>
  <c r="G627" i="13"/>
  <c r="H627" i="13"/>
  <c r="D627" i="13"/>
  <c r="E627" i="13"/>
  <c r="T627" i="13"/>
  <c r="U627" i="13"/>
  <c r="X627" i="13"/>
  <c r="Y627" i="13"/>
  <c r="Z627" i="13"/>
  <c r="V627" i="13"/>
  <c r="W627" i="13"/>
  <c r="B628" i="13"/>
  <c r="C628" i="13"/>
  <c r="F628" i="13"/>
  <c r="G628" i="13"/>
  <c r="H628" i="13"/>
  <c r="D628" i="13"/>
  <c r="E628" i="13"/>
  <c r="T628" i="13"/>
  <c r="U628" i="13"/>
  <c r="X628" i="13"/>
  <c r="Y628" i="13"/>
  <c r="Z628" i="13"/>
  <c r="V628" i="13"/>
  <c r="W628" i="13"/>
  <c r="B629" i="13"/>
  <c r="C629" i="13"/>
  <c r="F629" i="13"/>
  <c r="G629" i="13"/>
  <c r="H629" i="13"/>
  <c r="D629" i="13"/>
  <c r="E629" i="13"/>
  <c r="T629" i="13"/>
  <c r="U629" i="13"/>
  <c r="X629" i="13"/>
  <c r="Y629" i="13"/>
  <c r="Z629" i="13"/>
  <c r="V629" i="13"/>
  <c r="W629" i="13"/>
  <c r="B630" i="13"/>
  <c r="C630" i="13"/>
  <c r="F630" i="13"/>
  <c r="G630" i="13"/>
  <c r="H630" i="13"/>
  <c r="D630" i="13"/>
  <c r="E630" i="13"/>
  <c r="T630" i="13"/>
  <c r="U630" i="13"/>
  <c r="X630" i="13"/>
  <c r="Y630" i="13"/>
  <c r="Z630" i="13"/>
  <c r="V630" i="13"/>
  <c r="W630" i="13"/>
  <c r="B631" i="13"/>
  <c r="C631" i="13"/>
  <c r="F631" i="13"/>
  <c r="G631" i="13"/>
  <c r="H631" i="13"/>
  <c r="D631" i="13"/>
  <c r="E631" i="13"/>
  <c r="T631" i="13"/>
  <c r="U631" i="13"/>
  <c r="X631" i="13"/>
  <c r="Y631" i="13"/>
  <c r="Z631" i="13"/>
  <c r="V631" i="13"/>
  <c r="W631" i="13"/>
  <c r="B632" i="13"/>
  <c r="C632" i="13"/>
  <c r="F632" i="13"/>
  <c r="G632" i="13"/>
  <c r="H632" i="13"/>
  <c r="D632" i="13"/>
  <c r="E632" i="13"/>
  <c r="T632" i="13"/>
  <c r="U632" i="13"/>
  <c r="X632" i="13"/>
  <c r="Y632" i="13"/>
  <c r="Z632" i="13"/>
  <c r="V632" i="13"/>
  <c r="W632" i="13"/>
  <c r="B633" i="13"/>
  <c r="C633" i="13"/>
  <c r="F633" i="13"/>
  <c r="G633" i="13"/>
  <c r="H633" i="13"/>
  <c r="D633" i="13"/>
  <c r="E633" i="13"/>
  <c r="T633" i="13"/>
  <c r="U633" i="13"/>
  <c r="X633" i="13"/>
  <c r="Y633" i="13"/>
  <c r="Z633" i="13"/>
  <c r="V633" i="13"/>
  <c r="W633" i="13"/>
  <c r="B634" i="13"/>
  <c r="C634" i="13"/>
  <c r="F634" i="13"/>
  <c r="G634" i="13"/>
  <c r="H634" i="13"/>
  <c r="D634" i="13"/>
  <c r="E634" i="13"/>
  <c r="T634" i="13"/>
  <c r="U634" i="13"/>
  <c r="X634" i="13"/>
  <c r="Y634" i="13"/>
  <c r="Z634" i="13"/>
  <c r="V634" i="13"/>
  <c r="W634" i="13"/>
  <c r="B635" i="13"/>
  <c r="C635" i="13"/>
  <c r="F635" i="13"/>
  <c r="G635" i="13"/>
  <c r="H635" i="13"/>
  <c r="D635" i="13"/>
  <c r="E635" i="13"/>
  <c r="T635" i="13"/>
  <c r="U635" i="13"/>
  <c r="X635" i="13"/>
  <c r="Y635" i="13"/>
  <c r="Z635" i="13"/>
  <c r="V635" i="13"/>
  <c r="W635" i="13"/>
  <c r="B636" i="13"/>
  <c r="C636" i="13"/>
  <c r="F636" i="13"/>
  <c r="G636" i="13"/>
  <c r="H636" i="13"/>
  <c r="D636" i="13"/>
  <c r="E636" i="13"/>
  <c r="T636" i="13"/>
  <c r="U636" i="13"/>
  <c r="X636" i="13"/>
  <c r="Y636" i="13"/>
  <c r="Z636" i="13"/>
  <c r="V636" i="13"/>
  <c r="W636" i="13"/>
  <c r="B637" i="13"/>
  <c r="C637" i="13"/>
  <c r="F637" i="13"/>
  <c r="G637" i="13"/>
  <c r="H637" i="13"/>
  <c r="D637" i="13"/>
  <c r="E637" i="13"/>
  <c r="T637" i="13"/>
  <c r="U637" i="13"/>
  <c r="X637" i="13"/>
  <c r="Y637" i="13"/>
  <c r="Z637" i="13"/>
  <c r="V637" i="13"/>
  <c r="W637" i="13"/>
  <c r="B638" i="13"/>
  <c r="C638" i="13"/>
  <c r="F638" i="13"/>
  <c r="G638" i="13"/>
  <c r="H638" i="13"/>
  <c r="D638" i="13"/>
  <c r="E638" i="13"/>
  <c r="T638" i="13"/>
  <c r="U638" i="13"/>
  <c r="X638" i="13"/>
  <c r="Y638" i="13"/>
  <c r="Z638" i="13"/>
  <c r="V638" i="13"/>
  <c r="W638" i="13"/>
  <c r="B639" i="13"/>
  <c r="C639" i="13"/>
  <c r="F639" i="13"/>
  <c r="G639" i="13"/>
  <c r="H639" i="13"/>
  <c r="D639" i="13"/>
  <c r="E639" i="13"/>
  <c r="T639" i="13"/>
  <c r="U639" i="13"/>
  <c r="X639" i="13"/>
  <c r="Y639" i="13"/>
  <c r="Z639" i="13"/>
  <c r="V639" i="13"/>
  <c r="W639" i="13"/>
  <c r="B640" i="13"/>
  <c r="C640" i="13"/>
  <c r="F640" i="13"/>
  <c r="G640" i="13"/>
  <c r="H640" i="13"/>
  <c r="D640" i="13"/>
  <c r="E640" i="13"/>
  <c r="T640" i="13"/>
  <c r="U640" i="13"/>
  <c r="X640" i="13"/>
  <c r="Y640" i="13"/>
  <c r="Z640" i="13"/>
  <c r="V640" i="13"/>
  <c r="W640" i="13"/>
  <c r="B641" i="13"/>
  <c r="C641" i="13"/>
  <c r="F641" i="13"/>
  <c r="G641" i="13"/>
  <c r="H641" i="13"/>
  <c r="D641" i="13"/>
  <c r="E641" i="13"/>
  <c r="T641" i="13"/>
  <c r="U641" i="13"/>
  <c r="X641" i="13"/>
  <c r="Y641" i="13"/>
  <c r="Z641" i="13"/>
  <c r="V641" i="13"/>
  <c r="W641" i="13"/>
  <c r="B642" i="13"/>
  <c r="C642" i="13"/>
  <c r="F642" i="13"/>
  <c r="G642" i="13"/>
  <c r="H642" i="13"/>
  <c r="D642" i="13"/>
  <c r="E642" i="13"/>
  <c r="T642" i="13"/>
  <c r="U642" i="13"/>
  <c r="X642" i="13"/>
  <c r="Y642" i="13"/>
  <c r="Z642" i="13"/>
  <c r="V642" i="13"/>
  <c r="W642" i="13"/>
  <c r="B643" i="13"/>
  <c r="C643" i="13"/>
  <c r="F643" i="13"/>
  <c r="G643" i="13"/>
  <c r="H643" i="13"/>
  <c r="D643" i="13"/>
  <c r="E643" i="13"/>
  <c r="T643" i="13"/>
  <c r="U643" i="13"/>
  <c r="X643" i="13"/>
  <c r="Y643" i="13"/>
  <c r="Z643" i="13"/>
  <c r="V643" i="13"/>
  <c r="W643" i="13"/>
  <c r="B644" i="13"/>
  <c r="C644" i="13"/>
  <c r="F644" i="13"/>
  <c r="G644" i="13"/>
  <c r="H644" i="13"/>
  <c r="D644" i="13"/>
  <c r="E644" i="13"/>
  <c r="T644" i="13"/>
  <c r="U644" i="13"/>
  <c r="X644" i="13"/>
  <c r="Y644" i="13"/>
  <c r="Z644" i="13"/>
  <c r="V644" i="13"/>
  <c r="W644" i="13"/>
  <c r="B645" i="13"/>
  <c r="C645" i="13"/>
  <c r="F645" i="13"/>
  <c r="G645" i="13"/>
  <c r="H645" i="13"/>
  <c r="D645" i="13"/>
  <c r="E645" i="13"/>
  <c r="T645" i="13"/>
  <c r="U645" i="13"/>
  <c r="X645" i="13"/>
  <c r="Y645" i="13"/>
  <c r="Z645" i="13"/>
  <c r="V645" i="13"/>
  <c r="W645" i="13"/>
  <c r="B646" i="13"/>
  <c r="C646" i="13"/>
  <c r="F646" i="13"/>
  <c r="G646" i="13"/>
  <c r="H646" i="13"/>
  <c r="D646" i="13"/>
  <c r="E646" i="13"/>
  <c r="T646" i="13"/>
  <c r="U646" i="13"/>
  <c r="X646" i="13"/>
  <c r="Y646" i="13"/>
  <c r="Z646" i="13"/>
  <c r="V646" i="13"/>
  <c r="W646" i="13"/>
  <c r="B647" i="13"/>
  <c r="C647" i="13"/>
  <c r="F647" i="13"/>
  <c r="G647" i="13"/>
  <c r="H647" i="13"/>
  <c r="D647" i="13"/>
  <c r="E647" i="13"/>
  <c r="T647" i="13"/>
  <c r="U647" i="13"/>
  <c r="X647" i="13"/>
  <c r="Y647" i="13"/>
  <c r="Z647" i="13"/>
  <c r="V647" i="13"/>
  <c r="W647" i="13"/>
  <c r="B648" i="13"/>
  <c r="C648" i="13"/>
  <c r="F648" i="13"/>
  <c r="G648" i="13"/>
  <c r="H648" i="13"/>
  <c r="D648" i="13"/>
  <c r="E648" i="13"/>
  <c r="T648" i="13"/>
  <c r="U648" i="13"/>
  <c r="X648" i="13"/>
  <c r="Y648" i="13"/>
  <c r="Z648" i="13"/>
  <c r="V648" i="13"/>
  <c r="W648" i="13"/>
  <c r="B649" i="13"/>
  <c r="C649" i="13"/>
  <c r="F649" i="13"/>
  <c r="G649" i="13"/>
  <c r="H649" i="13"/>
  <c r="D649" i="13"/>
  <c r="E649" i="13"/>
  <c r="T649" i="13"/>
  <c r="U649" i="13"/>
  <c r="X649" i="13"/>
  <c r="Y649" i="13"/>
  <c r="Z649" i="13"/>
  <c r="V649" i="13"/>
  <c r="W649" i="13"/>
  <c r="B650" i="13"/>
  <c r="C650" i="13"/>
  <c r="F650" i="13"/>
  <c r="G650" i="13"/>
  <c r="H650" i="13"/>
  <c r="D650" i="13"/>
  <c r="E650" i="13"/>
  <c r="T650" i="13"/>
  <c r="U650" i="13"/>
  <c r="X650" i="13"/>
  <c r="Y650" i="13"/>
  <c r="Z650" i="13"/>
  <c r="V650" i="13"/>
  <c r="W650" i="13"/>
  <c r="B651" i="13"/>
  <c r="C651" i="13"/>
  <c r="F651" i="13"/>
  <c r="G651" i="13"/>
  <c r="H651" i="13"/>
  <c r="D651" i="13"/>
  <c r="E651" i="13"/>
  <c r="T651" i="13"/>
  <c r="U651" i="13"/>
  <c r="X651" i="13"/>
  <c r="Y651" i="13"/>
  <c r="Z651" i="13"/>
  <c r="V651" i="13"/>
  <c r="W651" i="13"/>
  <c r="B652" i="13"/>
  <c r="C652" i="13"/>
  <c r="F652" i="13"/>
  <c r="G652" i="13"/>
  <c r="H652" i="13"/>
  <c r="D652" i="13"/>
  <c r="E652" i="13"/>
  <c r="T652" i="13"/>
  <c r="U652" i="13"/>
  <c r="X652" i="13"/>
  <c r="Y652" i="13"/>
  <c r="Z652" i="13"/>
  <c r="V652" i="13"/>
  <c r="W652" i="13"/>
  <c r="B653" i="13"/>
  <c r="C653" i="13"/>
  <c r="F653" i="13"/>
  <c r="G653" i="13"/>
  <c r="H653" i="13"/>
  <c r="D653" i="13"/>
  <c r="E653" i="13"/>
  <c r="T653" i="13"/>
  <c r="U653" i="13"/>
  <c r="X653" i="13"/>
  <c r="Y653" i="13"/>
  <c r="Z653" i="13"/>
  <c r="V653" i="13"/>
  <c r="W653" i="13"/>
  <c r="B654" i="13"/>
  <c r="C654" i="13"/>
  <c r="F654" i="13"/>
  <c r="G654" i="13"/>
  <c r="H654" i="13"/>
  <c r="D654" i="13"/>
  <c r="E654" i="13"/>
  <c r="T654" i="13"/>
  <c r="U654" i="13"/>
  <c r="X654" i="13"/>
  <c r="Y654" i="13"/>
  <c r="Z654" i="13"/>
  <c r="V654" i="13"/>
  <c r="W654" i="13"/>
  <c r="B655" i="13"/>
  <c r="C655" i="13"/>
  <c r="F655" i="13"/>
  <c r="G655" i="13"/>
  <c r="H655" i="13"/>
  <c r="D655" i="13"/>
  <c r="E655" i="13"/>
  <c r="T655" i="13"/>
  <c r="U655" i="13"/>
  <c r="X655" i="13"/>
  <c r="Y655" i="13"/>
  <c r="Z655" i="13"/>
  <c r="V655" i="13"/>
  <c r="W655" i="13"/>
  <c r="B656" i="13"/>
  <c r="C656" i="13"/>
  <c r="F656" i="13"/>
  <c r="G656" i="13"/>
  <c r="H656" i="13"/>
  <c r="D656" i="13"/>
  <c r="E656" i="13"/>
  <c r="T656" i="13"/>
  <c r="U656" i="13"/>
  <c r="X656" i="13"/>
  <c r="Y656" i="13"/>
  <c r="Z656" i="13"/>
  <c r="V656" i="13"/>
  <c r="W656" i="13"/>
  <c r="B657" i="13"/>
  <c r="C657" i="13"/>
  <c r="F657" i="13"/>
  <c r="G657" i="13"/>
  <c r="H657" i="13"/>
  <c r="D657" i="13"/>
  <c r="E657" i="13"/>
  <c r="T657" i="13"/>
  <c r="U657" i="13"/>
  <c r="X657" i="13"/>
  <c r="Y657" i="13"/>
  <c r="Z657" i="13"/>
  <c r="V657" i="13"/>
  <c r="W657" i="13"/>
  <c r="B658" i="13"/>
  <c r="C658" i="13"/>
  <c r="F658" i="13"/>
  <c r="G658" i="13"/>
  <c r="H658" i="13"/>
  <c r="D658" i="13"/>
  <c r="E658" i="13"/>
  <c r="T658" i="13"/>
  <c r="U658" i="13"/>
  <c r="X658" i="13"/>
  <c r="Y658" i="13"/>
  <c r="Z658" i="13"/>
  <c r="V658" i="13"/>
  <c r="W658" i="13"/>
  <c r="B659" i="13"/>
  <c r="C659" i="13"/>
  <c r="F659" i="13"/>
  <c r="G659" i="13"/>
  <c r="H659" i="13"/>
  <c r="D659" i="13"/>
  <c r="E659" i="13"/>
  <c r="T659" i="13"/>
  <c r="U659" i="13"/>
  <c r="X659" i="13"/>
  <c r="Y659" i="13"/>
  <c r="Z659" i="13"/>
  <c r="V659" i="13"/>
  <c r="W659" i="13"/>
  <c r="B660" i="13"/>
  <c r="C660" i="13"/>
  <c r="F660" i="13"/>
  <c r="G660" i="13"/>
  <c r="H660" i="13"/>
  <c r="D660" i="13"/>
  <c r="E660" i="13"/>
  <c r="T660" i="13"/>
  <c r="U660" i="13"/>
  <c r="X660" i="13"/>
  <c r="Y660" i="13"/>
  <c r="Z660" i="13"/>
  <c r="V660" i="13"/>
  <c r="W660" i="13"/>
  <c r="B661" i="13"/>
  <c r="C661" i="13"/>
  <c r="F661" i="13"/>
  <c r="G661" i="13"/>
  <c r="H661" i="13"/>
  <c r="D661" i="13"/>
  <c r="E661" i="13"/>
  <c r="T661" i="13"/>
  <c r="U661" i="13"/>
  <c r="X661" i="13"/>
  <c r="Y661" i="13"/>
  <c r="Z661" i="13"/>
  <c r="V661" i="13"/>
  <c r="W661" i="13"/>
  <c r="B662" i="13"/>
  <c r="C662" i="13"/>
  <c r="F662" i="13"/>
  <c r="G662" i="13"/>
  <c r="H662" i="13"/>
  <c r="D662" i="13"/>
  <c r="E662" i="13"/>
  <c r="T662" i="13"/>
  <c r="U662" i="13"/>
  <c r="X662" i="13"/>
  <c r="Y662" i="13"/>
  <c r="Z662" i="13"/>
  <c r="V662" i="13"/>
  <c r="W662" i="13"/>
  <c r="B663" i="13"/>
  <c r="C663" i="13"/>
  <c r="F663" i="13"/>
  <c r="G663" i="13"/>
  <c r="H663" i="13"/>
  <c r="D663" i="13"/>
  <c r="E663" i="13"/>
  <c r="T663" i="13"/>
  <c r="U663" i="13"/>
  <c r="X663" i="13"/>
  <c r="Y663" i="13"/>
  <c r="Z663" i="13"/>
  <c r="V663" i="13"/>
  <c r="W663" i="13"/>
  <c r="B664" i="13"/>
  <c r="C664" i="13"/>
  <c r="F664" i="13"/>
  <c r="G664" i="13"/>
  <c r="H664" i="13"/>
  <c r="D664" i="13"/>
  <c r="E664" i="13"/>
  <c r="T664" i="13"/>
  <c r="U664" i="13"/>
  <c r="X664" i="13"/>
  <c r="Y664" i="13"/>
  <c r="Z664" i="13"/>
  <c r="V664" i="13"/>
  <c r="W664" i="13"/>
  <c r="B665" i="13"/>
  <c r="C665" i="13"/>
  <c r="F665" i="13"/>
  <c r="G665" i="13"/>
  <c r="H665" i="13"/>
  <c r="D665" i="13"/>
  <c r="E665" i="13"/>
  <c r="T665" i="13"/>
  <c r="U665" i="13"/>
  <c r="X665" i="13"/>
  <c r="Y665" i="13"/>
  <c r="Z665" i="13"/>
  <c r="V665" i="13"/>
  <c r="W665" i="13"/>
  <c r="B666" i="13"/>
  <c r="C666" i="13"/>
  <c r="F666" i="13"/>
  <c r="G666" i="13"/>
  <c r="H666" i="13"/>
  <c r="D666" i="13"/>
  <c r="E666" i="13"/>
  <c r="T666" i="13"/>
  <c r="U666" i="13"/>
  <c r="X666" i="13"/>
  <c r="Y666" i="13"/>
  <c r="Z666" i="13"/>
  <c r="V666" i="13"/>
  <c r="W666" i="13"/>
  <c r="B667" i="13"/>
  <c r="C667" i="13"/>
  <c r="F667" i="13"/>
  <c r="G667" i="13"/>
  <c r="H667" i="13"/>
  <c r="D667" i="13"/>
  <c r="E667" i="13"/>
  <c r="T667" i="13"/>
  <c r="U667" i="13"/>
  <c r="X667" i="13"/>
  <c r="Y667" i="13"/>
  <c r="Z667" i="13"/>
  <c r="V667" i="13"/>
  <c r="W667" i="13"/>
  <c r="B668" i="13"/>
  <c r="C668" i="13"/>
  <c r="F668" i="13"/>
  <c r="G668" i="13"/>
  <c r="H668" i="13"/>
  <c r="D668" i="13"/>
  <c r="E668" i="13"/>
  <c r="T668" i="13"/>
  <c r="U668" i="13"/>
  <c r="X668" i="13"/>
  <c r="Y668" i="13"/>
  <c r="Z668" i="13"/>
  <c r="V668" i="13"/>
  <c r="W668" i="13"/>
  <c r="B669" i="13"/>
  <c r="C669" i="13"/>
  <c r="F669" i="13"/>
  <c r="G669" i="13"/>
  <c r="H669" i="13"/>
  <c r="D669" i="13"/>
  <c r="E669" i="13"/>
  <c r="T669" i="13"/>
  <c r="U669" i="13"/>
  <c r="X669" i="13"/>
  <c r="Y669" i="13"/>
  <c r="Z669" i="13"/>
  <c r="V669" i="13"/>
  <c r="W669" i="13"/>
  <c r="B670" i="13"/>
  <c r="C670" i="13"/>
  <c r="F670" i="13"/>
  <c r="G670" i="13"/>
  <c r="H670" i="13"/>
  <c r="D670" i="13"/>
  <c r="E670" i="13"/>
  <c r="T670" i="13"/>
  <c r="U670" i="13"/>
  <c r="X670" i="13"/>
  <c r="Y670" i="13"/>
  <c r="Z670" i="13"/>
  <c r="V670" i="13"/>
  <c r="W670" i="13"/>
  <c r="B671" i="13"/>
  <c r="C671" i="13"/>
  <c r="F671" i="13"/>
  <c r="G671" i="13"/>
  <c r="H671" i="13"/>
  <c r="D671" i="13"/>
  <c r="E671" i="13"/>
  <c r="T671" i="13"/>
  <c r="U671" i="13"/>
  <c r="X671" i="13"/>
  <c r="Y671" i="13"/>
  <c r="Z671" i="13"/>
  <c r="V671" i="13"/>
  <c r="W671" i="13"/>
  <c r="B672" i="13"/>
  <c r="C672" i="13"/>
  <c r="F672" i="13"/>
  <c r="G672" i="13"/>
  <c r="H672" i="13"/>
  <c r="D672" i="13"/>
  <c r="E672" i="13"/>
  <c r="T672" i="13"/>
  <c r="U672" i="13"/>
  <c r="X672" i="13"/>
  <c r="Y672" i="13"/>
  <c r="Z672" i="13"/>
  <c r="V672" i="13"/>
  <c r="W672" i="13"/>
  <c r="B673" i="13"/>
  <c r="C673" i="13"/>
  <c r="F673" i="13"/>
  <c r="G673" i="13"/>
  <c r="H673" i="13"/>
  <c r="D673" i="13"/>
  <c r="E673" i="13"/>
  <c r="T673" i="13"/>
  <c r="U673" i="13"/>
  <c r="X673" i="13"/>
  <c r="Y673" i="13"/>
  <c r="Z673" i="13"/>
  <c r="V673" i="13"/>
  <c r="W673" i="13"/>
  <c r="B674" i="13"/>
  <c r="C674" i="13"/>
  <c r="F674" i="13"/>
  <c r="G674" i="13"/>
  <c r="H674" i="13"/>
  <c r="D674" i="13"/>
  <c r="E674" i="13"/>
  <c r="T674" i="13"/>
  <c r="U674" i="13"/>
  <c r="X674" i="13"/>
  <c r="Y674" i="13"/>
  <c r="Z674" i="13"/>
  <c r="V674" i="13"/>
  <c r="W674" i="13"/>
  <c r="B675" i="13"/>
  <c r="C675" i="13"/>
  <c r="F675" i="13"/>
  <c r="G675" i="13"/>
  <c r="H675" i="13"/>
  <c r="D675" i="13"/>
  <c r="E675" i="13"/>
  <c r="T675" i="13"/>
  <c r="U675" i="13"/>
  <c r="X675" i="13"/>
  <c r="Y675" i="13"/>
  <c r="Z675" i="13"/>
  <c r="V675" i="13"/>
  <c r="W675" i="13"/>
  <c r="B676" i="13"/>
  <c r="C676" i="13"/>
  <c r="F676" i="13"/>
  <c r="G676" i="13"/>
  <c r="H676" i="13"/>
  <c r="D676" i="13"/>
  <c r="E676" i="13"/>
  <c r="T676" i="13"/>
  <c r="U676" i="13"/>
  <c r="X676" i="13"/>
  <c r="Y676" i="13"/>
  <c r="Z676" i="13"/>
  <c r="V676" i="13"/>
  <c r="W676" i="13"/>
  <c r="B677" i="13"/>
  <c r="C677" i="13"/>
  <c r="F677" i="13"/>
  <c r="G677" i="13"/>
  <c r="H677" i="13"/>
  <c r="D677" i="13"/>
  <c r="E677" i="13"/>
  <c r="T677" i="13"/>
  <c r="U677" i="13"/>
  <c r="X677" i="13"/>
  <c r="Y677" i="13"/>
  <c r="Z677" i="13"/>
  <c r="V677" i="13"/>
  <c r="W677" i="13"/>
  <c r="B678" i="13"/>
  <c r="C678" i="13"/>
  <c r="F678" i="13"/>
  <c r="G678" i="13"/>
  <c r="H678" i="13"/>
  <c r="D678" i="13"/>
  <c r="E678" i="13"/>
  <c r="T678" i="13"/>
  <c r="U678" i="13"/>
  <c r="X678" i="13"/>
  <c r="Y678" i="13"/>
  <c r="Z678" i="13"/>
  <c r="V678" i="13"/>
  <c r="W678" i="13"/>
  <c r="B679" i="13"/>
  <c r="C679" i="13"/>
  <c r="F679" i="13"/>
  <c r="G679" i="13"/>
  <c r="H679" i="13"/>
  <c r="D679" i="13"/>
  <c r="E679" i="13"/>
  <c r="T679" i="13"/>
  <c r="U679" i="13"/>
  <c r="X679" i="13"/>
  <c r="Y679" i="13"/>
  <c r="Z679" i="13"/>
  <c r="V679" i="13"/>
  <c r="W679" i="13"/>
  <c r="B680" i="13"/>
  <c r="C680" i="13"/>
  <c r="F680" i="13"/>
  <c r="G680" i="13"/>
  <c r="H680" i="13"/>
  <c r="D680" i="13"/>
  <c r="E680" i="13"/>
  <c r="T680" i="13"/>
  <c r="U680" i="13"/>
  <c r="X680" i="13"/>
  <c r="Y680" i="13"/>
  <c r="Z680" i="13"/>
  <c r="V680" i="13"/>
  <c r="W680" i="13"/>
  <c r="B681" i="13"/>
  <c r="C681" i="13"/>
  <c r="F681" i="13"/>
  <c r="G681" i="13"/>
  <c r="H681" i="13"/>
  <c r="D681" i="13"/>
  <c r="E681" i="13"/>
  <c r="T681" i="13"/>
  <c r="U681" i="13"/>
  <c r="X681" i="13"/>
  <c r="Y681" i="13"/>
  <c r="Z681" i="13"/>
  <c r="V681" i="13"/>
  <c r="W681" i="13"/>
  <c r="B682" i="13"/>
  <c r="C682" i="13"/>
  <c r="F682" i="13"/>
  <c r="G682" i="13"/>
  <c r="H682" i="13"/>
  <c r="D682" i="13"/>
  <c r="E682" i="13"/>
  <c r="T682" i="13"/>
  <c r="U682" i="13"/>
  <c r="X682" i="13"/>
  <c r="Y682" i="13"/>
  <c r="Z682" i="13"/>
  <c r="V682" i="13"/>
  <c r="W682" i="13"/>
  <c r="B683" i="13"/>
  <c r="C683" i="13"/>
  <c r="F683" i="13"/>
  <c r="G683" i="13"/>
  <c r="H683" i="13"/>
  <c r="D683" i="13"/>
  <c r="E683" i="13"/>
  <c r="T683" i="13"/>
  <c r="U683" i="13"/>
  <c r="X683" i="13"/>
  <c r="Y683" i="13"/>
  <c r="Z683" i="13"/>
  <c r="V683" i="13"/>
  <c r="W683" i="13"/>
  <c r="B684" i="13"/>
  <c r="C684" i="13"/>
  <c r="F684" i="13"/>
  <c r="G684" i="13"/>
  <c r="H684" i="13"/>
  <c r="D684" i="13"/>
  <c r="E684" i="13"/>
  <c r="T684" i="13"/>
  <c r="U684" i="13"/>
  <c r="X684" i="13"/>
  <c r="Y684" i="13"/>
  <c r="Z684" i="13"/>
  <c r="V684" i="13"/>
  <c r="W684" i="13"/>
  <c r="B685" i="13"/>
  <c r="C685" i="13"/>
  <c r="F685" i="13"/>
  <c r="G685" i="13"/>
  <c r="H685" i="13"/>
  <c r="D685" i="13"/>
  <c r="E685" i="13"/>
  <c r="T685" i="13"/>
  <c r="U685" i="13"/>
  <c r="X685" i="13"/>
  <c r="Y685" i="13"/>
  <c r="Z685" i="13"/>
  <c r="V685" i="13"/>
  <c r="W685" i="13"/>
  <c r="B686" i="13"/>
  <c r="C686" i="13"/>
  <c r="F686" i="13"/>
  <c r="G686" i="13"/>
  <c r="H686" i="13"/>
  <c r="D686" i="13"/>
  <c r="E686" i="13"/>
  <c r="T686" i="13"/>
  <c r="U686" i="13"/>
  <c r="X686" i="13"/>
  <c r="Y686" i="13"/>
  <c r="Z686" i="13"/>
  <c r="V686" i="13"/>
  <c r="W686" i="13"/>
  <c r="B687" i="13"/>
  <c r="C687" i="13"/>
  <c r="F687" i="13"/>
  <c r="G687" i="13"/>
  <c r="H687" i="13"/>
  <c r="D687" i="13"/>
  <c r="E687" i="13"/>
  <c r="T687" i="13"/>
  <c r="U687" i="13"/>
  <c r="X687" i="13"/>
  <c r="Y687" i="13"/>
  <c r="Z687" i="13"/>
  <c r="V687" i="13"/>
  <c r="W687" i="13"/>
  <c r="B688" i="13"/>
  <c r="C688" i="13"/>
  <c r="F688" i="13"/>
  <c r="G688" i="13"/>
  <c r="H688" i="13"/>
  <c r="D688" i="13"/>
  <c r="E688" i="13"/>
  <c r="T688" i="13"/>
  <c r="U688" i="13"/>
  <c r="X688" i="13"/>
  <c r="Y688" i="13"/>
  <c r="Z688" i="13"/>
  <c r="V688" i="13"/>
  <c r="W688" i="13"/>
  <c r="B689" i="13"/>
  <c r="C689" i="13"/>
  <c r="F689" i="13"/>
  <c r="G689" i="13"/>
  <c r="H689" i="13"/>
  <c r="D689" i="13"/>
  <c r="E689" i="13"/>
  <c r="T689" i="13"/>
  <c r="U689" i="13"/>
  <c r="X689" i="13"/>
  <c r="Y689" i="13"/>
  <c r="Z689" i="13"/>
  <c r="V689" i="13"/>
  <c r="W689" i="13"/>
  <c r="B690" i="13"/>
  <c r="C690" i="13"/>
  <c r="F690" i="13"/>
  <c r="G690" i="13"/>
  <c r="H690" i="13"/>
  <c r="D690" i="13"/>
  <c r="E690" i="13"/>
  <c r="T690" i="13"/>
  <c r="U690" i="13"/>
  <c r="X690" i="13"/>
  <c r="Y690" i="13"/>
  <c r="Z690" i="13"/>
  <c r="V690" i="13"/>
  <c r="W690" i="13"/>
  <c r="B691" i="13"/>
  <c r="C691" i="13"/>
  <c r="F691" i="13"/>
  <c r="G691" i="13"/>
  <c r="H691" i="13"/>
  <c r="D691" i="13"/>
  <c r="E691" i="13"/>
  <c r="T691" i="13"/>
  <c r="U691" i="13"/>
  <c r="X691" i="13"/>
  <c r="Y691" i="13"/>
  <c r="Z691" i="13"/>
  <c r="V691" i="13"/>
  <c r="W691" i="13"/>
  <c r="B692" i="13"/>
  <c r="C692" i="13"/>
  <c r="F692" i="13"/>
  <c r="G692" i="13"/>
  <c r="H692" i="13"/>
  <c r="D692" i="13"/>
  <c r="E692" i="13"/>
  <c r="T692" i="13"/>
  <c r="U692" i="13"/>
  <c r="X692" i="13"/>
  <c r="Y692" i="13"/>
  <c r="Z692" i="13"/>
  <c r="V692" i="13"/>
  <c r="W692" i="13"/>
  <c r="B693" i="13"/>
  <c r="C693" i="13"/>
  <c r="F693" i="13"/>
  <c r="G693" i="13"/>
  <c r="H693" i="13"/>
  <c r="D693" i="13"/>
  <c r="E693" i="13"/>
  <c r="T693" i="13"/>
  <c r="U693" i="13"/>
  <c r="X693" i="13"/>
  <c r="Y693" i="13"/>
  <c r="Z693" i="13"/>
  <c r="V693" i="13"/>
  <c r="W693" i="13"/>
  <c r="B694" i="13"/>
  <c r="C694" i="13"/>
  <c r="F694" i="13"/>
  <c r="G694" i="13"/>
  <c r="H694" i="13"/>
  <c r="D694" i="13"/>
  <c r="E694" i="13"/>
  <c r="T694" i="13"/>
  <c r="U694" i="13"/>
  <c r="X694" i="13"/>
  <c r="Y694" i="13"/>
  <c r="Z694" i="13"/>
  <c r="V694" i="13"/>
  <c r="W694" i="13"/>
  <c r="B695" i="13"/>
  <c r="C695" i="13"/>
  <c r="F695" i="13"/>
  <c r="G695" i="13"/>
  <c r="H695" i="13"/>
  <c r="D695" i="13"/>
  <c r="E695" i="13"/>
  <c r="T695" i="13"/>
  <c r="U695" i="13"/>
  <c r="X695" i="13"/>
  <c r="Y695" i="13"/>
  <c r="Z695" i="13"/>
  <c r="V695" i="13"/>
  <c r="W695" i="13"/>
  <c r="B696" i="13"/>
  <c r="C696" i="13"/>
  <c r="F696" i="13"/>
  <c r="G696" i="13"/>
  <c r="H696" i="13"/>
  <c r="D696" i="13"/>
  <c r="E696" i="13"/>
  <c r="T696" i="13"/>
  <c r="U696" i="13"/>
  <c r="X696" i="13"/>
  <c r="Y696" i="13"/>
  <c r="Z696" i="13"/>
  <c r="V696" i="13"/>
  <c r="W696" i="13"/>
  <c r="B697" i="13"/>
  <c r="C697" i="13"/>
  <c r="F697" i="13"/>
  <c r="G697" i="13"/>
  <c r="H697" i="13"/>
  <c r="D697" i="13"/>
  <c r="E697" i="13"/>
  <c r="T697" i="13"/>
  <c r="U697" i="13"/>
  <c r="X697" i="13"/>
  <c r="Y697" i="13"/>
  <c r="Z697" i="13"/>
  <c r="V697" i="13"/>
  <c r="W697" i="13"/>
  <c r="B698" i="13"/>
  <c r="C698" i="13"/>
  <c r="F698" i="13"/>
  <c r="G698" i="13"/>
  <c r="H698" i="13"/>
  <c r="D698" i="13"/>
  <c r="E698" i="13"/>
  <c r="T698" i="13"/>
  <c r="U698" i="13"/>
  <c r="X698" i="13"/>
  <c r="Y698" i="13"/>
  <c r="Z698" i="13"/>
  <c r="V698" i="13"/>
  <c r="W698" i="13"/>
  <c r="B699" i="13"/>
  <c r="C699" i="13"/>
  <c r="F699" i="13"/>
  <c r="G699" i="13"/>
  <c r="H699" i="13"/>
  <c r="D699" i="13"/>
  <c r="E699" i="13"/>
  <c r="T699" i="13"/>
  <c r="U699" i="13"/>
  <c r="X699" i="13"/>
  <c r="Y699" i="13"/>
  <c r="Z699" i="13"/>
  <c r="V699" i="13"/>
  <c r="W699" i="13"/>
  <c r="B700" i="13"/>
  <c r="C700" i="13"/>
  <c r="F700" i="13"/>
  <c r="G700" i="13"/>
  <c r="H700" i="13"/>
  <c r="D700" i="13"/>
  <c r="E700" i="13"/>
  <c r="T700" i="13"/>
  <c r="U700" i="13"/>
  <c r="X700" i="13"/>
  <c r="Y700" i="13"/>
  <c r="Z700" i="13"/>
  <c r="V700" i="13"/>
  <c r="W700" i="13"/>
  <c r="B701" i="13"/>
  <c r="C701" i="13"/>
  <c r="F701" i="13"/>
  <c r="G701" i="13"/>
  <c r="H701" i="13"/>
  <c r="D701" i="13"/>
  <c r="E701" i="13"/>
  <c r="T701" i="13"/>
  <c r="U701" i="13"/>
  <c r="X701" i="13"/>
  <c r="Y701" i="13"/>
  <c r="Z701" i="13"/>
  <c r="V701" i="13"/>
  <c r="W701" i="13"/>
  <c r="B702" i="13"/>
  <c r="C702" i="13"/>
  <c r="F702" i="13"/>
  <c r="G702" i="13"/>
  <c r="H702" i="13"/>
  <c r="D702" i="13"/>
  <c r="E702" i="13"/>
  <c r="T702" i="13"/>
  <c r="U702" i="13"/>
  <c r="X702" i="13"/>
  <c r="Y702" i="13"/>
  <c r="Z702" i="13"/>
  <c r="V702" i="13"/>
  <c r="W702" i="13"/>
  <c r="B703" i="13"/>
  <c r="C703" i="13"/>
  <c r="F703" i="13"/>
  <c r="G703" i="13"/>
  <c r="H703" i="13"/>
  <c r="D703" i="13"/>
  <c r="E703" i="13"/>
  <c r="T703" i="13"/>
  <c r="U703" i="13"/>
  <c r="X703" i="13"/>
  <c r="Y703" i="13"/>
  <c r="Z703" i="13"/>
  <c r="V703" i="13"/>
  <c r="W703" i="13"/>
  <c r="B704" i="13"/>
  <c r="C704" i="13"/>
  <c r="F704" i="13"/>
  <c r="G704" i="13"/>
  <c r="H704" i="13"/>
  <c r="D704" i="13"/>
  <c r="E704" i="13"/>
  <c r="T704" i="13"/>
  <c r="U704" i="13"/>
  <c r="X704" i="13"/>
  <c r="Y704" i="13"/>
  <c r="Z704" i="13"/>
  <c r="V704" i="13"/>
  <c r="W704" i="13"/>
  <c r="B705" i="13"/>
  <c r="C705" i="13"/>
  <c r="F705" i="13"/>
  <c r="G705" i="13"/>
  <c r="H705" i="13"/>
  <c r="D705" i="13"/>
  <c r="E705" i="13"/>
  <c r="T705" i="13"/>
  <c r="U705" i="13"/>
  <c r="X705" i="13"/>
  <c r="Y705" i="13"/>
  <c r="Z705" i="13"/>
  <c r="V705" i="13"/>
  <c r="W705" i="13"/>
  <c r="B706" i="13"/>
  <c r="C706" i="13"/>
  <c r="F706" i="13"/>
  <c r="G706" i="13"/>
  <c r="H706" i="13"/>
  <c r="D706" i="13"/>
  <c r="E706" i="13"/>
  <c r="T706" i="13"/>
  <c r="U706" i="13"/>
  <c r="X706" i="13"/>
  <c r="Y706" i="13"/>
  <c r="Z706" i="13"/>
  <c r="V706" i="13"/>
  <c r="W706" i="13"/>
  <c r="B707" i="13"/>
  <c r="C707" i="13"/>
  <c r="F707" i="13"/>
  <c r="G707" i="13"/>
  <c r="H707" i="13"/>
  <c r="D707" i="13"/>
  <c r="E707" i="13"/>
  <c r="T707" i="13"/>
  <c r="U707" i="13"/>
  <c r="X707" i="13"/>
  <c r="Y707" i="13"/>
  <c r="Z707" i="13"/>
  <c r="V707" i="13"/>
  <c r="W707" i="13"/>
  <c r="B708" i="13"/>
  <c r="C708" i="13"/>
  <c r="F708" i="13"/>
  <c r="G708" i="13"/>
  <c r="H708" i="13"/>
  <c r="D708" i="13"/>
  <c r="E708" i="13"/>
  <c r="T708" i="13"/>
  <c r="U708" i="13"/>
  <c r="X708" i="13"/>
  <c r="Y708" i="13"/>
  <c r="Z708" i="13"/>
  <c r="V708" i="13"/>
  <c r="W708" i="13"/>
  <c r="B709" i="13"/>
  <c r="C709" i="13"/>
  <c r="F709" i="13"/>
  <c r="G709" i="13"/>
  <c r="H709" i="13"/>
  <c r="D709" i="13"/>
  <c r="E709" i="13"/>
  <c r="T709" i="13"/>
  <c r="U709" i="13"/>
  <c r="X709" i="13"/>
  <c r="Y709" i="13"/>
  <c r="Z709" i="13"/>
  <c r="V709" i="13"/>
  <c r="W709" i="13"/>
  <c r="B710" i="13"/>
  <c r="C710" i="13"/>
  <c r="F710" i="13"/>
  <c r="G710" i="13"/>
  <c r="H710" i="13"/>
  <c r="D710" i="13"/>
  <c r="E710" i="13"/>
  <c r="T710" i="13"/>
  <c r="U710" i="13"/>
  <c r="X710" i="13"/>
  <c r="Y710" i="13"/>
  <c r="Z710" i="13"/>
  <c r="V710" i="13"/>
  <c r="W710" i="13"/>
  <c r="B711" i="13"/>
  <c r="C711" i="13"/>
  <c r="F711" i="13"/>
  <c r="G711" i="13"/>
  <c r="H711" i="13"/>
  <c r="D711" i="13"/>
  <c r="E711" i="13"/>
  <c r="T711" i="13"/>
  <c r="U711" i="13"/>
  <c r="X711" i="13"/>
  <c r="Y711" i="13"/>
  <c r="Z711" i="13"/>
  <c r="V711" i="13"/>
  <c r="W711" i="13"/>
  <c r="B712" i="13"/>
  <c r="C712" i="13"/>
  <c r="F712" i="13"/>
  <c r="G712" i="13"/>
  <c r="H712" i="13"/>
  <c r="D712" i="13"/>
  <c r="E712" i="13"/>
  <c r="T712" i="13"/>
  <c r="U712" i="13"/>
  <c r="X712" i="13"/>
  <c r="Y712" i="13"/>
  <c r="Z712" i="13"/>
  <c r="V712" i="13"/>
  <c r="W712" i="13"/>
  <c r="B713" i="13"/>
  <c r="C713" i="13"/>
  <c r="F713" i="13"/>
  <c r="G713" i="13"/>
  <c r="H713" i="13"/>
  <c r="D713" i="13"/>
  <c r="E713" i="13"/>
  <c r="T713" i="13"/>
  <c r="U713" i="13"/>
  <c r="X713" i="13"/>
  <c r="Y713" i="13"/>
  <c r="Z713" i="13"/>
  <c r="V713" i="13"/>
  <c r="W713" i="13"/>
  <c r="B714" i="13"/>
  <c r="C714" i="13"/>
  <c r="F714" i="13"/>
  <c r="G714" i="13"/>
  <c r="H714" i="13"/>
  <c r="D714" i="13"/>
  <c r="E714" i="13"/>
  <c r="T714" i="13"/>
  <c r="U714" i="13"/>
  <c r="X714" i="13"/>
  <c r="Y714" i="13"/>
  <c r="Z714" i="13"/>
  <c r="V714" i="13"/>
  <c r="W714" i="13"/>
  <c r="B715" i="13"/>
  <c r="C715" i="13"/>
  <c r="F715" i="13"/>
  <c r="G715" i="13"/>
  <c r="H715" i="13"/>
  <c r="D715" i="13"/>
  <c r="E715" i="13"/>
  <c r="T715" i="13"/>
  <c r="U715" i="13"/>
  <c r="X715" i="13"/>
  <c r="Y715" i="13"/>
  <c r="Z715" i="13"/>
  <c r="V715" i="13"/>
  <c r="W715" i="13"/>
  <c r="B716" i="13"/>
  <c r="C716" i="13"/>
  <c r="F716" i="13"/>
  <c r="G716" i="13"/>
  <c r="H716" i="13"/>
  <c r="D716" i="13"/>
  <c r="E716" i="13"/>
  <c r="T716" i="13"/>
  <c r="U716" i="13"/>
  <c r="X716" i="13"/>
  <c r="Y716" i="13"/>
  <c r="Z716" i="13"/>
  <c r="V716" i="13"/>
  <c r="W716" i="13"/>
  <c r="B717" i="13"/>
  <c r="C717" i="13"/>
  <c r="F717" i="13"/>
  <c r="G717" i="13"/>
  <c r="H717" i="13"/>
  <c r="D717" i="13"/>
  <c r="E717" i="13"/>
  <c r="T717" i="13"/>
  <c r="U717" i="13"/>
  <c r="X717" i="13"/>
  <c r="Y717" i="13"/>
  <c r="Z717" i="13"/>
  <c r="V717" i="13"/>
  <c r="W717" i="13"/>
  <c r="B718" i="13"/>
  <c r="C718" i="13"/>
  <c r="F718" i="13"/>
  <c r="G718" i="13"/>
  <c r="H718" i="13"/>
  <c r="D718" i="13"/>
  <c r="E718" i="13"/>
  <c r="T718" i="13"/>
  <c r="U718" i="13"/>
  <c r="X718" i="13"/>
  <c r="Y718" i="13"/>
  <c r="Z718" i="13"/>
  <c r="V718" i="13"/>
  <c r="W718" i="13"/>
  <c r="B719" i="13"/>
  <c r="C719" i="13"/>
  <c r="F719" i="13"/>
  <c r="G719" i="13"/>
  <c r="H719" i="13"/>
  <c r="D719" i="13"/>
  <c r="E719" i="13"/>
  <c r="T719" i="13"/>
  <c r="U719" i="13"/>
  <c r="X719" i="13"/>
  <c r="Y719" i="13"/>
  <c r="Z719" i="13"/>
  <c r="V719" i="13"/>
  <c r="W719" i="13"/>
  <c r="B720" i="13"/>
  <c r="C720" i="13"/>
  <c r="F720" i="13"/>
  <c r="G720" i="13"/>
  <c r="H720" i="13"/>
  <c r="D720" i="13"/>
  <c r="E720" i="13"/>
  <c r="T720" i="13"/>
  <c r="U720" i="13"/>
  <c r="X720" i="13"/>
  <c r="Y720" i="13"/>
  <c r="Z720" i="13"/>
  <c r="V720" i="13"/>
  <c r="W720" i="13"/>
  <c r="B721" i="13"/>
  <c r="C721" i="13"/>
  <c r="F721" i="13"/>
  <c r="G721" i="13"/>
  <c r="H721" i="13"/>
  <c r="D721" i="13"/>
  <c r="E721" i="13"/>
  <c r="T721" i="13"/>
  <c r="U721" i="13"/>
  <c r="X721" i="13"/>
  <c r="Y721" i="13"/>
  <c r="Z721" i="13"/>
  <c r="V721" i="13"/>
  <c r="W721" i="13"/>
  <c r="B722" i="13"/>
  <c r="C722" i="13"/>
  <c r="F722" i="13"/>
  <c r="G722" i="13"/>
  <c r="H722" i="13"/>
  <c r="D722" i="13"/>
  <c r="E722" i="13"/>
  <c r="T722" i="13"/>
  <c r="U722" i="13"/>
  <c r="X722" i="13"/>
  <c r="Y722" i="13"/>
  <c r="Z722" i="13"/>
  <c r="V722" i="13"/>
  <c r="W722" i="13"/>
  <c r="B723" i="13"/>
  <c r="C723" i="13"/>
  <c r="F723" i="13"/>
  <c r="G723" i="13"/>
  <c r="H723" i="13"/>
  <c r="D723" i="13"/>
  <c r="E723" i="13"/>
  <c r="T723" i="13"/>
  <c r="U723" i="13"/>
  <c r="X723" i="13"/>
  <c r="Y723" i="13"/>
  <c r="Z723" i="13"/>
  <c r="V723" i="13"/>
  <c r="W723" i="13"/>
  <c r="B724" i="13"/>
  <c r="C724" i="13"/>
  <c r="F724" i="13"/>
  <c r="G724" i="13"/>
  <c r="H724" i="13"/>
  <c r="D724" i="13"/>
  <c r="E724" i="13"/>
  <c r="T724" i="13"/>
  <c r="U724" i="13"/>
  <c r="X724" i="13"/>
  <c r="Y724" i="13"/>
  <c r="Z724" i="13"/>
  <c r="V724" i="13"/>
  <c r="W724" i="13"/>
  <c r="B725" i="13"/>
  <c r="C725" i="13"/>
  <c r="F725" i="13"/>
  <c r="G725" i="13"/>
  <c r="H725" i="13"/>
  <c r="D725" i="13"/>
  <c r="E725" i="13"/>
  <c r="T725" i="13"/>
  <c r="U725" i="13"/>
  <c r="X725" i="13"/>
  <c r="Y725" i="13"/>
  <c r="Z725" i="13"/>
  <c r="V725" i="13"/>
  <c r="W725" i="13"/>
  <c r="B726" i="13"/>
  <c r="C726" i="13"/>
  <c r="F726" i="13"/>
  <c r="G726" i="13"/>
  <c r="H726" i="13"/>
  <c r="D726" i="13"/>
  <c r="E726" i="13"/>
  <c r="T726" i="13"/>
  <c r="U726" i="13"/>
  <c r="X726" i="13"/>
  <c r="Y726" i="13"/>
  <c r="Z726" i="13"/>
  <c r="V726" i="13"/>
  <c r="W726" i="13"/>
  <c r="B727" i="13"/>
  <c r="C727" i="13"/>
  <c r="F727" i="13"/>
  <c r="G727" i="13"/>
  <c r="H727" i="13"/>
  <c r="D727" i="13"/>
  <c r="E727" i="13"/>
  <c r="T727" i="13"/>
  <c r="U727" i="13"/>
  <c r="X727" i="13"/>
  <c r="Y727" i="13"/>
  <c r="Z727" i="13"/>
  <c r="V727" i="13"/>
  <c r="W727" i="13"/>
  <c r="B728" i="13"/>
  <c r="C728" i="13"/>
  <c r="F728" i="13"/>
  <c r="G728" i="13"/>
  <c r="H728" i="13"/>
  <c r="D728" i="13"/>
  <c r="E728" i="13"/>
  <c r="T728" i="13"/>
  <c r="U728" i="13"/>
  <c r="X728" i="13"/>
  <c r="Y728" i="13"/>
  <c r="Z728" i="13"/>
  <c r="V728" i="13"/>
  <c r="W728" i="13"/>
  <c r="B729" i="13"/>
  <c r="C729" i="13"/>
  <c r="F729" i="13"/>
  <c r="G729" i="13"/>
  <c r="H729" i="13"/>
  <c r="D729" i="13"/>
  <c r="E729" i="13"/>
  <c r="T729" i="13"/>
  <c r="U729" i="13"/>
  <c r="X729" i="13"/>
  <c r="Y729" i="13"/>
  <c r="Z729" i="13"/>
  <c r="V729" i="13"/>
  <c r="W729" i="13"/>
  <c r="B730" i="13"/>
  <c r="C730" i="13"/>
  <c r="F730" i="13"/>
  <c r="G730" i="13"/>
  <c r="H730" i="13"/>
  <c r="D730" i="13"/>
  <c r="E730" i="13"/>
  <c r="T730" i="13"/>
  <c r="U730" i="13"/>
  <c r="X730" i="13"/>
  <c r="Y730" i="13"/>
  <c r="Z730" i="13"/>
  <c r="V730" i="13"/>
  <c r="W730" i="13"/>
  <c r="B731" i="13"/>
  <c r="C731" i="13"/>
  <c r="F731" i="13"/>
  <c r="G731" i="13"/>
  <c r="H731" i="13"/>
  <c r="D731" i="13"/>
  <c r="E731" i="13"/>
  <c r="T731" i="13"/>
  <c r="U731" i="13"/>
  <c r="X731" i="13"/>
  <c r="Y731" i="13"/>
  <c r="Z731" i="13"/>
  <c r="V731" i="13"/>
  <c r="W731" i="13"/>
  <c r="B732" i="13"/>
  <c r="C732" i="13"/>
  <c r="F732" i="13"/>
  <c r="G732" i="13"/>
  <c r="H732" i="13"/>
  <c r="D732" i="13"/>
  <c r="E732" i="13"/>
  <c r="T732" i="13"/>
  <c r="U732" i="13"/>
  <c r="X732" i="13"/>
  <c r="Y732" i="13"/>
  <c r="Z732" i="13"/>
  <c r="V732" i="13"/>
  <c r="W732" i="13"/>
  <c r="B733" i="13"/>
  <c r="C733" i="13"/>
  <c r="F733" i="13"/>
  <c r="G733" i="13"/>
  <c r="H733" i="13"/>
  <c r="D733" i="13"/>
  <c r="E733" i="13"/>
  <c r="T733" i="13"/>
  <c r="U733" i="13"/>
  <c r="X733" i="13"/>
  <c r="Y733" i="13"/>
  <c r="Z733" i="13"/>
  <c r="V733" i="13"/>
  <c r="W733" i="13"/>
  <c r="B734" i="13"/>
  <c r="C734" i="13"/>
  <c r="F734" i="13"/>
  <c r="G734" i="13"/>
  <c r="H734" i="13"/>
  <c r="D734" i="13"/>
  <c r="E734" i="13"/>
  <c r="T734" i="13"/>
  <c r="U734" i="13"/>
  <c r="X734" i="13"/>
  <c r="Y734" i="13"/>
  <c r="Z734" i="13"/>
  <c r="V734" i="13"/>
  <c r="W734" i="13"/>
  <c r="B735" i="13"/>
  <c r="C735" i="13"/>
  <c r="F735" i="13"/>
  <c r="G735" i="13"/>
  <c r="H735" i="13"/>
  <c r="D735" i="13"/>
  <c r="E735" i="13"/>
  <c r="T735" i="13"/>
  <c r="U735" i="13"/>
  <c r="X735" i="13"/>
  <c r="Y735" i="13"/>
  <c r="Z735" i="13"/>
  <c r="V735" i="13"/>
  <c r="W735" i="13"/>
  <c r="B736" i="13"/>
  <c r="C736" i="13"/>
  <c r="F736" i="13"/>
  <c r="G736" i="13"/>
  <c r="H736" i="13"/>
  <c r="D736" i="13"/>
  <c r="E736" i="13"/>
  <c r="T736" i="13"/>
  <c r="U736" i="13"/>
  <c r="X736" i="13"/>
  <c r="Y736" i="13"/>
  <c r="Z736" i="13"/>
  <c r="V736" i="13"/>
  <c r="W736" i="13"/>
  <c r="B737" i="13"/>
  <c r="C737" i="13"/>
  <c r="F737" i="13"/>
  <c r="G737" i="13"/>
  <c r="H737" i="13"/>
  <c r="D737" i="13"/>
  <c r="E737" i="13"/>
  <c r="T737" i="13"/>
  <c r="U737" i="13"/>
  <c r="X737" i="13"/>
  <c r="Y737" i="13"/>
  <c r="Z737" i="13"/>
  <c r="V737" i="13"/>
  <c r="W737" i="13"/>
  <c r="B738" i="13"/>
  <c r="C738" i="13"/>
  <c r="F738" i="13"/>
  <c r="G738" i="13"/>
  <c r="H738" i="13"/>
  <c r="D738" i="13"/>
  <c r="E738" i="13"/>
  <c r="T738" i="13"/>
  <c r="U738" i="13"/>
  <c r="X738" i="13"/>
  <c r="Y738" i="13"/>
  <c r="Z738" i="13"/>
  <c r="V738" i="13"/>
  <c r="W738" i="13"/>
  <c r="B739" i="13"/>
  <c r="C739" i="13"/>
  <c r="F739" i="13"/>
  <c r="G739" i="13"/>
  <c r="H739" i="13"/>
  <c r="D739" i="13"/>
  <c r="E739" i="13"/>
  <c r="T739" i="13"/>
  <c r="U739" i="13"/>
  <c r="X739" i="13"/>
  <c r="Y739" i="13"/>
  <c r="Z739" i="13"/>
  <c r="V739" i="13"/>
  <c r="W739" i="13"/>
  <c r="B740" i="13"/>
  <c r="C740" i="13"/>
  <c r="F740" i="13"/>
  <c r="G740" i="13"/>
  <c r="H740" i="13"/>
  <c r="D740" i="13"/>
  <c r="E740" i="13"/>
  <c r="T740" i="13"/>
  <c r="U740" i="13"/>
  <c r="X740" i="13"/>
  <c r="Y740" i="13"/>
  <c r="Z740" i="13"/>
  <c r="V740" i="13"/>
  <c r="W740" i="13"/>
  <c r="B741" i="13"/>
  <c r="C741" i="13"/>
  <c r="F741" i="13"/>
  <c r="G741" i="13"/>
  <c r="H741" i="13"/>
  <c r="D741" i="13"/>
  <c r="E741" i="13"/>
  <c r="T741" i="13"/>
  <c r="U741" i="13"/>
  <c r="X741" i="13"/>
  <c r="Y741" i="13"/>
  <c r="Z741" i="13"/>
  <c r="V741" i="13"/>
  <c r="W741" i="13"/>
  <c r="B742" i="13"/>
  <c r="C742" i="13"/>
  <c r="F742" i="13"/>
  <c r="G742" i="13"/>
  <c r="H742" i="13"/>
  <c r="D742" i="13"/>
  <c r="E742" i="13"/>
  <c r="T742" i="13"/>
  <c r="U742" i="13"/>
  <c r="X742" i="13"/>
  <c r="Y742" i="13"/>
  <c r="Z742" i="13"/>
  <c r="V742" i="13"/>
  <c r="W742" i="13"/>
  <c r="B743" i="13"/>
  <c r="C743" i="13"/>
  <c r="F743" i="13"/>
  <c r="G743" i="13"/>
  <c r="H743" i="13"/>
  <c r="D743" i="13"/>
  <c r="E743" i="13"/>
  <c r="T743" i="13"/>
  <c r="U743" i="13"/>
  <c r="X743" i="13"/>
  <c r="Y743" i="13"/>
  <c r="Z743" i="13"/>
  <c r="V743" i="13"/>
  <c r="W743" i="13"/>
  <c r="B744" i="13"/>
  <c r="C744" i="13"/>
  <c r="F744" i="13"/>
  <c r="G744" i="13"/>
  <c r="H744" i="13"/>
  <c r="D744" i="13"/>
  <c r="E744" i="13"/>
  <c r="T744" i="13"/>
  <c r="U744" i="13"/>
  <c r="X744" i="13"/>
  <c r="Y744" i="13"/>
  <c r="Z744" i="13"/>
  <c r="V744" i="13"/>
  <c r="W744" i="13"/>
  <c r="B745" i="13"/>
  <c r="C745" i="13"/>
  <c r="F745" i="13"/>
  <c r="G745" i="13"/>
  <c r="H745" i="13"/>
  <c r="D745" i="13"/>
  <c r="E745" i="13"/>
  <c r="T745" i="13"/>
  <c r="U745" i="13"/>
  <c r="X745" i="13"/>
  <c r="Y745" i="13"/>
  <c r="Z745" i="13"/>
  <c r="V745" i="13"/>
  <c r="W745" i="13"/>
  <c r="B746" i="13"/>
  <c r="C746" i="13"/>
  <c r="F746" i="13"/>
  <c r="G746" i="13"/>
  <c r="H746" i="13"/>
  <c r="D746" i="13"/>
  <c r="E746" i="13"/>
  <c r="T746" i="13"/>
  <c r="U746" i="13"/>
  <c r="X746" i="13"/>
  <c r="Y746" i="13"/>
  <c r="Z746" i="13"/>
  <c r="V746" i="13"/>
  <c r="W746" i="13"/>
  <c r="B747" i="13"/>
  <c r="C747" i="13"/>
  <c r="F747" i="13"/>
  <c r="G747" i="13"/>
  <c r="H747" i="13"/>
  <c r="D747" i="13"/>
  <c r="E747" i="13"/>
  <c r="T747" i="13"/>
  <c r="U747" i="13"/>
  <c r="X747" i="13"/>
  <c r="Y747" i="13"/>
  <c r="Z747" i="13"/>
  <c r="V747" i="13"/>
  <c r="W747" i="13"/>
  <c r="B748" i="13"/>
  <c r="C748" i="13"/>
  <c r="F748" i="13"/>
  <c r="G748" i="13"/>
  <c r="H748" i="13"/>
  <c r="D748" i="13"/>
  <c r="E748" i="13"/>
  <c r="T748" i="13"/>
  <c r="U748" i="13"/>
  <c r="X748" i="13"/>
  <c r="Y748" i="13"/>
  <c r="Z748" i="13"/>
  <c r="V748" i="13"/>
  <c r="W748" i="13"/>
  <c r="B749" i="13"/>
  <c r="C749" i="13"/>
  <c r="F749" i="13"/>
  <c r="G749" i="13"/>
  <c r="H749" i="13"/>
  <c r="D749" i="13"/>
  <c r="E749" i="13"/>
  <c r="T749" i="13"/>
  <c r="U749" i="13"/>
  <c r="X749" i="13"/>
  <c r="Y749" i="13"/>
  <c r="Z749" i="13"/>
  <c r="V749" i="13"/>
  <c r="W749" i="13"/>
  <c r="B750" i="13"/>
  <c r="C750" i="13"/>
  <c r="F750" i="13"/>
  <c r="G750" i="13"/>
  <c r="H750" i="13"/>
  <c r="D750" i="13"/>
  <c r="E750" i="13"/>
  <c r="T750" i="13"/>
  <c r="U750" i="13"/>
  <c r="X750" i="13"/>
  <c r="Y750" i="13"/>
  <c r="Z750" i="13"/>
  <c r="V750" i="13"/>
  <c r="W750" i="13"/>
  <c r="B751" i="13"/>
  <c r="C751" i="13"/>
  <c r="F751" i="13"/>
  <c r="G751" i="13"/>
  <c r="H751" i="13"/>
  <c r="D751" i="13"/>
  <c r="E751" i="13"/>
  <c r="T751" i="13"/>
  <c r="U751" i="13"/>
  <c r="X751" i="13"/>
  <c r="Y751" i="13"/>
  <c r="Z751" i="13"/>
  <c r="V751" i="13"/>
  <c r="W751" i="13"/>
  <c r="B752" i="13"/>
  <c r="C752" i="13"/>
  <c r="F752" i="13"/>
  <c r="G752" i="13"/>
  <c r="H752" i="13"/>
  <c r="D752" i="13"/>
  <c r="E752" i="13"/>
  <c r="T752" i="13"/>
  <c r="U752" i="13"/>
  <c r="X752" i="13"/>
  <c r="Y752" i="13"/>
  <c r="Z752" i="13"/>
  <c r="V752" i="13"/>
  <c r="W752" i="13"/>
  <c r="B753" i="13"/>
  <c r="C753" i="13"/>
  <c r="F753" i="13"/>
  <c r="G753" i="13"/>
  <c r="H753" i="13"/>
  <c r="D753" i="13"/>
  <c r="E753" i="13"/>
  <c r="T753" i="13"/>
  <c r="U753" i="13"/>
  <c r="X753" i="13"/>
  <c r="Y753" i="13"/>
  <c r="Z753" i="13"/>
  <c r="V753" i="13"/>
  <c r="W753" i="13"/>
  <c r="B754" i="13"/>
  <c r="C754" i="13"/>
  <c r="F754" i="13"/>
  <c r="G754" i="13"/>
  <c r="H754" i="13"/>
  <c r="D754" i="13"/>
  <c r="E754" i="13"/>
  <c r="T754" i="13"/>
  <c r="U754" i="13"/>
  <c r="X754" i="13"/>
  <c r="Y754" i="13"/>
  <c r="Z754" i="13"/>
  <c r="V754" i="13"/>
  <c r="W754" i="13"/>
  <c r="B755" i="13"/>
  <c r="C755" i="13"/>
  <c r="F755" i="13"/>
  <c r="G755" i="13"/>
  <c r="H755" i="13"/>
  <c r="D755" i="13"/>
  <c r="E755" i="13"/>
  <c r="T755" i="13"/>
  <c r="U755" i="13"/>
  <c r="X755" i="13"/>
  <c r="Y755" i="13"/>
  <c r="Z755" i="13"/>
  <c r="V755" i="13"/>
  <c r="W755" i="13"/>
  <c r="B756" i="13"/>
  <c r="C756" i="13"/>
  <c r="F756" i="13"/>
  <c r="G756" i="13"/>
  <c r="H756" i="13"/>
  <c r="D756" i="13"/>
  <c r="E756" i="13"/>
  <c r="T756" i="13"/>
  <c r="U756" i="13"/>
  <c r="X756" i="13"/>
  <c r="Y756" i="13"/>
  <c r="Z756" i="13"/>
  <c r="V756" i="13"/>
  <c r="W756" i="13"/>
  <c r="B757" i="13"/>
  <c r="C757" i="13"/>
  <c r="F757" i="13"/>
  <c r="G757" i="13"/>
  <c r="H757" i="13"/>
  <c r="D757" i="13"/>
  <c r="E757" i="13"/>
  <c r="T757" i="13"/>
  <c r="U757" i="13"/>
  <c r="X757" i="13"/>
  <c r="Y757" i="13"/>
  <c r="Z757" i="13"/>
  <c r="V757" i="13"/>
  <c r="W757" i="13"/>
  <c r="B758" i="13"/>
  <c r="C758" i="13"/>
  <c r="F758" i="13"/>
  <c r="G758" i="13"/>
  <c r="H758" i="13"/>
  <c r="D758" i="13"/>
  <c r="E758" i="13"/>
  <c r="T758" i="13"/>
  <c r="U758" i="13"/>
  <c r="X758" i="13"/>
  <c r="Y758" i="13"/>
  <c r="Z758" i="13"/>
  <c r="V758" i="13"/>
  <c r="W758" i="13"/>
  <c r="B759" i="13"/>
  <c r="C759" i="13"/>
  <c r="F759" i="13"/>
  <c r="G759" i="13"/>
  <c r="H759" i="13"/>
  <c r="D759" i="13"/>
  <c r="E759" i="13"/>
  <c r="T759" i="13"/>
  <c r="U759" i="13"/>
  <c r="X759" i="13"/>
  <c r="Y759" i="13"/>
  <c r="Z759" i="13"/>
  <c r="V759" i="13"/>
  <c r="W759" i="13"/>
  <c r="B760" i="13"/>
  <c r="C760" i="13"/>
  <c r="F760" i="13"/>
  <c r="G760" i="13"/>
  <c r="H760" i="13"/>
  <c r="D760" i="13"/>
  <c r="E760" i="13"/>
  <c r="T760" i="13"/>
  <c r="U760" i="13"/>
  <c r="X760" i="13"/>
  <c r="Y760" i="13"/>
  <c r="Z760" i="13"/>
  <c r="V760" i="13"/>
  <c r="W760" i="13"/>
  <c r="B761" i="13"/>
  <c r="C761" i="13"/>
  <c r="F761" i="13"/>
  <c r="G761" i="13"/>
  <c r="H761" i="13"/>
  <c r="D761" i="13"/>
  <c r="E761" i="13"/>
  <c r="T761" i="13"/>
  <c r="U761" i="13"/>
  <c r="X761" i="13"/>
  <c r="Y761" i="13"/>
  <c r="Z761" i="13"/>
  <c r="V761" i="13"/>
  <c r="W761" i="13"/>
  <c r="B762" i="13"/>
  <c r="C762" i="13"/>
  <c r="F762" i="13"/>
  <c r="G762" i="13"/>
  <c r="H762" i="13"/>
  <c r="D762" i="13"/>
  <c r="E762" i="13"/>
  <c r="T762" i="13"/>
  <c r="U762" i="13"/>
  <c r="X762" i="13"/>
  <c r="Y762" i="13"/>
  <c r="Z762" i="13"/>
  <c r="V762" i="13"/>
  <c r="W762" i="13"/>
  <c r="B763" i="13"/>
  <c r="C763" i="13"/>
  <c r="F763" i="13"/>
  <c r="G763" i="13"/>
  <c r="H763" i="13"/>
  <c r="D763" i="13"/>
  <c r="E763" i="13"/>
  <c r="T763" i="13"/>
  <c r="U763" i="13"/>
  <c r="X763" i="13"/>
  <c r="Y763" i="13"/>
  <c r="Z763" i="13"/>
  <c r="V763" i="13"/>
  <c r="W763" i="13"/>
  <c r="B764" i="13"/>
  <c r="C764" i="13"/>
  <c r="F764" i="13"/>
  <c r="G764" i="13"/>
  <c r="H764" i="13"/>
  <c r="D764" i="13"/>
  <c r="E764" i="13"/>
  <c r="T764" i="13"/>
  <c r="U764" i="13"/>
  <c r="X764" i="13"/>
  <c r="Y764" i="13"/>
  <c r="Z764" i="13"/>
  <c r="V764" i="13"/>
  <c r="W764" i="13"/>
  <c r="B765" i="13"/>
  <c r="C765" i="13"/>
  <c r="F765" i="13"/>
  <c r="G765" i="13"/>
  <c r="H765" i="13"/>
  <c r="D765" i="13"/>
  <c r="E765" i="13"/>
  <c r="T765" i="13"/>
  <c r="U765" i="13"/>
  <c r="X765" i="13"/>
  <c r="Y765" i="13"/>
  <c r="Z765" i="13"/>
  <c r="V765" i="13"/>
  <c r="W765" i="13"/>
  <c r="B766" i="13"/>
  <c r="C766" i="13"/>
  <c r="F766" i="13"/>
  <c r="G766" i="13"/>
  <c r="H766" i="13"/>
  <c r="D766" i="13"/>
  <c r="E766" i="13"/>
  <c r="T766" i="13"/>
  <c r="U766" i="13"/>
  <c r="X766" i="13"/>
  <c r="Y766" i="13"/>
  <c r="Z766" i="13"/>
  <c r="V766" i="13"/>
  <c r="W766" i="13"/>
  <c r="B767" i="13"/>
  <c r="C767" i="13"/>
  <c r="F767" i="13"/>
  <c r="G767" i="13"/>
  <c r="H767" i="13"/>
  <c r="D767" i="13"/>
  <c r="E767" i="13"/>
  <c r="T767" i="13"/>
  <c r="U767" i="13"/>
  <c r="X767" i="13"/>
  <c r="Y767" i="13"/>
  <c r="Z767" i="13"/>
  <c r="V767" i="13"/>
  <c r="W767" i="13"/>
  <c r="B768" i="13"/>
  <c r="C768" i="13"/>
  <c r="F768" i="13"/>
  <c r="G768" i="13"/>
  <c r="H768" i="13"/>
  <c r="D768" i="13"/>
  <c r="E768" i="13"/>
  <c r="T768" i="13"/>
  <c r="U768" i="13"/>
  <c r="X768" i="13"/>
  <c r="Y768" i="13"/>
  <c r="Z768" i="13"/>
  <c r="V768" i="13"/>
  <c r="W768" i="13"/>
  <c r="B769" i="13"/>
  <c r="C769" i="13"/>
  <c r="F769" i="13"/>
  <c r="G769" i="13"/>
  <c r="H769" i="13"/>
  <c r="D769" i="13"/>
  <c r="E769" i="13"/>
  <c r="T769" i="13"/>
  <c r="U769" i="13"/>
  <c r="X769" i="13"/>
  <c r="Y769" i="13"/>
  <c r="Z769" i="13"/>
  <c r="V769" i="13"/>
  <c r="W769" i="13"/>
  <c r="B770" i="13"/>
  <c r="C770" i="13"/>
  <c r="F770" i="13"/>
  <c r="G770" i="13"/>
  <c r="H770" i="13"/>
  <c r="D770" i="13"/>
  <c r="E770" i="13"/>
  <c r="T770" i="13"/>
  <c r="U770" i="13"/>
  <c r="X770" i="13"/>
  <c r="Y770" i="13"/>
  <c r="Z770" i="13"/>
  <c r="V770" i="13"/>
  <c r="W770" i="13"/>
  <c r="B771" i="13"/>
  <c r="C771" i="13"/>
  <c r="F771" i="13"/>
  <c r="G771" i="13"/>
  <c r="H771" i="13"/>
  <c r="D771" i="13"/>
  <c r="E771" i="13"/>
  <c r="T771" i="13"/>
  <c r="U771" i="13"/>
  <c r="X771" i="13"/>
  <c r="Y771" i="13"/>
  <c r="Z771" i="13"/>
  <c r="V771" i="13"/>
  <c r="W771" i="13"/>
  <c r="B772" i="13"/>
  <c r="C772" i="13"/>
  <c r="F772" i="13"/>
  <c r="G772" i="13"/>
  <c r="H772" i="13"/>
  <c r="D772" i="13"/>
  <c r="E772" i="13"/>
  <c r="T772" i="13"/>
  <c r="U772" i="13"/>
  <c r="X772" i="13"/>
  <c r="Y772" i="13"/>
  <c r="Z772" i="13"/>
  <c r="V772" i="13"/>
  <c r="W772" i="13"/>
  <c r="B773" i="13"/>
  <c r="C773" i="13"/>
  <c r="F773" i="13"/>
  <c r="G773" i="13"/>
  <c r="H773" i="13"/>
  <c r="D773" i="13"/>
  <c r="E773" i="13"/>
  <c r="T773" i="13"/>
  <c r="U773" i="13"/>
  <c r="X773" i="13"/>
  <c r="Y773" i="13"/>
  <c r="Z773" i="13"/>
  <c r="V773" i="13"/>
  <c r="W773" i="13"/>
  <c r="B774" i="13"/>
  <c r="C774" i="13"/>
  <c r="F774" i="13"/>
  <c r="G774" i="13"/>
  <c r="H774" i="13"/>
  <c r="D774" i="13"/>
  <c r="E774" i="13"/>
  <c r="T774" i="13"/>
  <c r="U774" i="13"/>
  <c r="X774" i="13"/>
  <c r="Y774" i="13"/>
  <c r="Z774" i="13"/>
  <c r="V774" i="13"/>
  <c r="W774" i="13"/>
  <c r="B775" i="13"/>
  <c r="C775" i="13"/>
  <c r="F775" i="13"/>
  <c r="G775" i="13"/>
  <c r="H775" i="13"/>
  <c r="D775" i="13"/>
  <c r="E775" i="13"/>
  <c r="T775" i="13"/>
  <c r="U775" i="13"/>
  <c r="X775" i="13"/>
  <c r="Y775" i="13"/>
  <c r="Z775" i="13"/>
  <c r="V775" i="13"/>
  <c r="W775" i="13"/>
  <c r="B776" i="13"/>
  <c r="C776" i="13"/>
  <c r="F776" i="13"/>
  <c r="G776" i="13"/>
  <c r="H776" i="13"/>
  <c r="D776" i="13"/>
  <c r="E776" i="13"/>
  <c r="T776" i="13"/>
  <c r="U776" i="13"/>
  <c r="X776" i="13"/>
  <c r="Y776" i="13"/>
  <c r="Z776" i="13"/>
  <c r="V776" i="13"/>
  <c r="W776" i="13"/>
  <c r="B777" i="13"/>
  <c r="C777" i="13"/>
  <c r="F777" i="13"/>
  <c r="G777" i="13"/>
  <c r="H777" i="13"/>
  <c r="D777" i="13"/>
  <c r="E777" i="13"/>
  <c r="T777" i="13"/>
  <c r="U777" i="13"/>
  <c r="X777" i="13"/>
  <c r="Y777" i="13"/>
  <c r="Z777" i="13"/>
  <c r="V777" i="13"/>
  <c r="W777" i="13"/>
  <c r="B778" i="13"/>
  <c r="C778" i="13"/>
  <c r="F778" i="13"/>
  <c r="G778" i="13"/>
  <c r="H778" i="13"/>
  <c r="D778" i="13"/>
  <c r="E778" i="13"/>
  <c r="T778" i="13"/>
  <c r="U778" i="13"/>
  <c r="X778" i="13"/>
  <c r="Y778" i="13"/>
  <c r="Z778" i="13"/>
  <c r="V778" i="13"/>
  <c r="W778" i="13"/>
  <c r="B779" i="13"/>
  <c r="C779" i="13"/>
  <c r="F779" i="13"/>
  <c r="G779" i="13"/>
  <c r="H779" i="13"/>
  <c r="D779" i="13"/>
  <c r="E779" i="13"/>
  <c r="T779" i="13"/>
  <c r="U779" i="13"/>
  <c r="X779" i="13"/>
  <c r="Y779" i="13"/>
  <c r="Z779" i="13"/>
  <c r="V779" i="13"/>
  <c r="W779" i="13"/>
  <c r="B780" i="13"/>
  <c r="C780" i="13"/>
  <c r="F780" i="13"/>
  <c r="G780" i="13"/>
  <c r="H780" i="13"/>
  <c r="D780" i="13"/>
  <c r="E780" i="13"/>
  <c r="T780" i="13"/>
  <c r="U780" i="13"/>
  <c r="X780" i="13"/>
  <c r="Y780" i="13"/>
  <c r="Z780" i="13"/>
  <c r="V780" i="13"/>
  <c r="W780" i="13"/>
  <c r="B781" i="13"/>
  <c r="C781" i="13"/>
  <c r="F781" i="13"/>
  <c r="G781" i="13"/>
  <c r="H781" i="13"/>
  <c r="D781" i="13"/>
  <c r="E781" i="13"/>
  <c r="T781" i="13"/>
  <c r="U781" i="13"/>
  <c r="X781" i="13"/>
  <c r="Y781" i="13"/>
  <c r="Z781" i="13"/>
  <c r="V781" i="13"/>
  <c r="W781" i="13"/>
  <c r="B782" i="13"/>
  <c r="C782" i="13"/>
  <c r="F782" i="13"/>
  <c r="G782" i="13"/>
  <c r="H782" i="13"/>
  <c r="D782" i="13"/>
  <c r="E782" i="13"/>
  <c r="T782" i="13"/>
  <c r="U782" i="13"/>
  <c r="X782" i="13"/>
  <c r="Y782" i="13"/>
  <c r="Z782" i="13"/>
  <c r="V782" i="13"/>
  <c r="W782" i="13"/>
  <c r="B783" i="13"/>
  <c r="C783" i="13"/>
  <c r="F783" i="13"/>
  <c r="G783" i="13"/>
  <c r="H783" i="13"/>
  <c r="D783" i="13"/>
  <c r="E783" i="13"/>
  <c r="T783" i="13"/>
  <c r="U783" i="13"/>
  <c r="X783" i="13"/>
  <c r="Y783" i="13"/>
  <c r="Z783" i="13"/>
  <c r="V783" i="13"/>
  <c r="W783" i="13"/>
  <c r="B784" i="13"/>
  <c r="C784" i="13"/>
  <c r="F784" i="13"/>
  <c r="G784" i="13"/>
  <c r="H784" i="13"/>
  <c r="D784" i="13"/>
  <c r="E784" i="13"/>
  <c r="T784" i="13"/>
  <c r="U784" i="13"/>
  <c r="X784" i="13"/>
  <c r="Y784" i="13"/>
  <c r="Z784" i="13"/>
  <c r="V784" i="13"/>
  <c r="W784" i="13"/>
  <c r="B785" i="13"/>
  <c r="C785" i="13"/>
  <c r="F785" i="13"/>
  <c r="G785" i="13"/>
  <c r="H785" i="13"/>
  <c r="D785" i="13"/>
  <c r="E785" i="13"/>
  <c r="T785" i="13"/>
  <c r="U785" i="13"/>
  <c r="X785" i="13"/>
  <c r="Y785" i="13"/>
  <c r="Z785" i="13"/>
  <c r="V785" i="13"/>
  <c r="W785" i="13"/>
  <c r="B786" i="13"/>
  <c r="C786" i="13"/>
  <c r="F786" i="13"/>
  <c r="G786" i="13"/>
  <c r="H786" i="13"/>
  <c r="D786" i="13"/>
  <c r="E786" i="13"/>
  <c r="T786" i="13"/>
  <c r="U786" i="13"/>
  <c r="X786" i="13"/>
  <c r="Y786" i="13"/>
  <c r="Z786" i="13"/>
  <c r="V786" i="13"/>
  <c r="W786" i="13"/>
  <c r="B787" i="13"/>
  <c r="C787" i="13"/>
  <c r="F787" i="13"/>
  <c r="G787" i="13"/>
  <c r="H787" i="13"/>
  <c r="D787" i="13"/>
  <c r="E787" i="13"/>
  <c r="T787" i="13"/>
  <c r="U787" i="13"/>
  <c r="X787" i="13"/>
  <c r="Y787" i="13"/>
  <c r="Z787" i="13"/>
  <c r="V787" i="13"/>
  <c r="W787" i="13"/>
  <c r="B788" i="13"/>
  <c r="C788" i="13"/>
  <c r="F788" i="13"/>
  <c r="G788" i="13"/>
  <c r="H788" i="13"/>
  <c r="D788" i="13"/>
  <c r="E788" i="13"/>
  <c r="T788" i="13"/>
  <c r="U788" i="13"/>
  <c r="X788" i="13"/>
  <c r="Y788" i="13"/>
  <c r="Z788" i="13"/>
  <c r="V788" i="13"/>
  <c r="W788" i="13"/>
  <c r="B789" i="13"/>
  <c r="C789" i="13"/>
  <c r="F789" i="13"/>
  <c r="G789" i="13"/>
  <c r="H789" i="13"/>
  <c r="D789" i="13"/>
  <c r="E789" i="13"/>
  <c r="T789" i="13"/>
  <c r="U789" i="13"/>
  <c r="X789" i="13"/>
  <c r="Y789" i="13"/>
  <c r="Z789" i="13"/>
  <c r="V789" i="13"/>
  <c r="W789" i="13"/>
  <c r="B790" i="13"/>
  <c r="C790" i="13"/>
  <c r="F790" i="13"/>
  <c r="G790" i="13"/>
  <c r="H790" i="13"/>
  <c r="D790" i="13"/>
  <c r="E790" i="13"/>
  <c r="T790" i="13"/>
  <c r="U790" i="13"/>
  <c r="X790" i="13"/>
  <c r="Y790" i="13"/>
  <c r="Z790" i="13"/>
  <c r="V790" i="13"/>
  <c r="W790" i="13"/>
  <c r="B791" i="13"/>
  <c r="C791" i="13"/>
  <c r="F791" i="13"/>
  <c r="G791" i="13"/>
  <c r="H791" i="13"/>
  <c r="D791" i="13"/>
  <c r="E791" i="13"/>
  <c r="T791" i="13"/>
  <c r="U791" i="13"/>
  <c r="X791" i="13"/>
  <c r="Y791" i="13"/>
  <c r="Z791" i="13"/>
  <c r="V791" i="13"/>
  <c r="W791" i="13"/>
  <c r="B792" i="13"/>
  <c r="C792" i="13"/>
  <c r="F792" i="13"/>
  <c r="G792" i="13"/>
  <c r="H792" i="13"/>
  <c r="D792" i="13"/>
  <c r="E792" i="13"/>
  <c r="T792" i="13"/>
  <c r="U792" i="13"/>
  <c r="X792" i="13"/>
  <c r="Y792" i="13"/>
  <c r="Z792" i="13"/>
  <c r="V792" i="13"/>
  <c r="W792" i="13"/>
  <c r="B793" i="13"/>
  <c r="C793" i="13"/>
  <c r="F793" i="13"/>
  <c r="G793" i="13"/>
  <c r="H793" i="13"/>
  <c r="D793" i="13"/>
  <c r="E793" i="13"/>
  <c r="T793" i="13"/>
  <c r="U793" i="13"/>
  <c r="X793" i="13"/>
  <c r="Y793" i="13"/>
  <c r="Z793" i="13"/>
  <c r="V793" i="13"/>
  <c r="W793" i="13"/>
  <c r="B794" i="13"/>
  <c r="C794" i="13"/>
  <c r="F794" i="13"/>
  <c r="G794" i="13"/>
  <c r="H794" i="13"/>
  <c r="D794" i="13"/>
  <c r="E794" i="13"/>
  <c r="T794" i="13"/>
  <c r="U794" i="13"/>
  <c r="X794" i="13"/>
  <c r="Y794" i="13"/>
  <c r="Z794" i="13"/>
  <c r="V794" i="13"/>
  <c r="W794" i="13"/>
  <c r="B795" i="13"/>
  <c r="C795" i="13"/>
  <c r="F795" i="13"/>
  <c r="G795" i="13"/>
  <c r="H795" i="13"/>
  <c r="D795" i="13"/>
  <c r="E795" i="13"/>
  <c r="T795" i="13"/>
  <c r="U795" i="13"/>
  <c r="X795" i="13"/>
  <c r="Y795" i="13"/>
  <c r="Z795" i="13"/>
  <c r="V795" i="13"/>
  <c r="W795" i="13"/>
  <c r="B796" i="13"/>
  <c r="C796" i="13"/>
  <c r="F796" i="13"/>
  <c r="G796" i="13"/>
  <c r="H796" i="13"/>
  <c r="D796" i="13"/>
  <c r="E796" i="13"/>
  <c r="T796" i="13"/>
  <c r="U796" i="13"/>
  <c r="X796" i="13"/>
  <c r="Y796" i="13"/>
  <c r="Z796" i="13"/>
  <c r="V796" i="13"/>
  <c r="W796" i="13"/>
  <c r="B797" i="13"/>
  <c r="C797" i="13"/>
  <c r="F797" i="13"/>
  <c r="G797" i="13"/>
  <c r="H797" i="13"/>
  <c r="D797" i="13"/>
  <c r="E797" i="13"/>
  <c r="T797" i="13"/>
  <c r="U797" i="13"/>
  <c r="X797" i="13"/>
  <c r="Y797" i="13"/>
  <c r="Z797" i="13"/>
  <c r="V797" i="13"/>
  <c r="W797" i="13"/>
  <c r="B798" i="13"/>
  <c r="C798" i="13"/>
  <c r="F798" i="13"/>
  <c r="G798" i="13"/>
  <c r="H798" i="13"/>
  <c r="D798" i="13"/>
  <c r="E798" i="13"/>
  <c r="T798" i="13"/>
  <c r="U798" i="13"/>
  <c r="X798" i="13"/>
  <c r="Y798" i="13"/>
  <c r="Z798" i="13"/>
  <c r="V798" i="13"/>
  <c r="W798" i="13"/>
  <c r="B799" i="13"/>
  <c r="C799" i="13"/>
  <c r="F799" i="13"/>
  <c r="G799" i="13"/>
  <c r="H799" i="13"/>
  <c r="D799" i="13"/>
  <c r="E799" i="13"/>
  <c r="T799" i="13"/>
  <c r="U799" i="13"/>
  <c r="X799" i="13"/>
  <c r="Y799" i="13"/>
  <c r="Z799" i="13"/>
  <c r="V799" i="13"/>
  <c r="W799" i="13"/>
  <c r="B800" i="13"/>
  <c r="C800" i="13"/>
  <c r="F800" i="13"/>
  <c r="G800" i="13"/>
  <c r="H800" i="13"/>
  <c r="D800" i="13"/>
  <c r="E800" i="13"/>
  <c r="T800" i="13"/>
  <c r="U800" i="13"/>
  <c r="X800" i="13"/>
  <c r="Y800" i="13"/>
  <c r="Z800" i="13"/>
  <c r="V800" i="13"/>
  <c r="W800" i="13"/>
  <c r="B801" i="13"/>
  <c r="C801" i="13"/>
  <c r="F801" i="13"/>
  <c r="G801" i="13"/>
  <c r="H801" i="13"/>
  <c r="D801" i="13"/>
  <c r="E801" i="13"/>
  <c r="T801" i="13"/>
  <c r="U801" i="13"/>
  <c r="X801" i="13"/>
  <c r="Y801" i="13"/>
  <c r="Z801" i="13"/>
  <c r="V801" i="13"/>
  <c r="W801" i="13"/>
  <c r="B802" i="13"/>
  <c r="C802" i="13"/>
  <c r="F802" i="13"/>
  <c r="G802" i="13"/>
  <c r="H802" i="13"/>
  <c r="D802" i="13"/>
  <c r="E802" i="13"/>
  <c r="T802" i="13"/>
  <c r="U802" i="13"/>
  <c r="X802" i="13"/>
  <c r="Y802" i="13"/>
  <c r="Z802" i="13"/>
  <c r="V802" i="13"/>
  <c r="W802" i="13"/>
  <c r="B803" i="13"/>
  <c r="C803" i="13"/>
  <c r="F803" i="13"/>
  <c r="G803" i="13"/>
  <c r="H803" i="13"/>
  <c r="D803" i="13"/>
  <c r="E803" i="13"/>
  <c r="T803" i="13"/>
  <c r="U803" i="13"/>
  <c r="X803" i="13"/>
  <c r="Y803" i="13"/>
  <c r="Z803" i="13"/>
  <c r="V803" i="13"/>
  <c r="W803" i="13"/>
  <c r="B804" i="13"/>
  <c r="C804" i="13"/>
  <c r="F804" i="13"/>
  <c r="G804" i="13"/>
  <c r="H804" i="13"/>
  <c r="D804" i="13"/>
  <c r="E804" i="13"/>
  <c r="T804" i="13"/>
  <c r="U804" i="13"/>
  <c r="X804" i="13"/>
  <c r="Y804" i="13"/>
  <c r="Z804" i="13"/>
  <c r="V804" i="13"/>
  <c r="W804" i="13"/>
  <c r="B805" i="13"/>
  <c r="C805" i="13"/>
  <c r="F805" i="13"/>
  <c r="G805" i="13"/>
  <c r="H805" i="13"/>
  <c r="D805" i="13"/>
  <c r="E805" i="13"/>
  <c r="T805" i="13"/>
  <c r="U805" i="13"/>
  <c r="X805" i="13"/>
  <c r="Y805" i="13"/>
  <c r="Z805" i="13"/>
  <c r="V805" i="13"/>
  <c r="W805" i="13"/>
  <c r="B806" i="13"/>
  <c r="C806" i="13"/>
  <c r="F806" i="13"/>
  <c r="G806" i="13"/>
  <c r="H806" i="13"/>
  <c r="D806" i="13"/>
  <c r="E806" i="13"/>
  <c r="T806" i="13"/>
  <c r="U806" i="13"/>
  <c r="X806" i="13"/>
  <c r="Y806" i="13"/>
  <c r="Z806" i="13"/>
  <c r="V806" i="13"/>
  <c r="W806" i="13"/>
  <c r="B807" i="13"/>
  <c r="C807" i="13"/>
  <c r="F807" i="13"/>
  <c r="G807" i="13"/>
  <c r="H807" i="13"/>
  <c r="D807" i="13"/>
  <c r="E807" i="13"/>
  <c r="T807" i="13"/>
  <c r="U807" i="13"/>
  <c r="X807" i="13"/>
  <c r="Y807" i="13"/>
  <c r="Z807" i="13"/>
  <c r="V807" i="13"/>
  <c r="W807" i="13"/>
  <c r="B808" i="13"/>
  <c r="C808" i="13"/>
  <c r="F808" i="13"/>
  <c r="G808" i="13"/>
  <c r="H808" i="13"/>
  <c r="D808" i="13"/>
  <c r="E808" i="13"/>
  <c r="T808" i="13"/>
  <c r="U808" i="13"/>
  <c r="X808" i="13"/>
  <c r="Y808" i="13"/>
  <c r="Z808" i="13"/>
  <c r="V808" i="13"/>
  <c r="W808" i="13"/>
  <c r="B809" i="13"/>
  <c r="C809" i="13"/>
  <c r="F809" i="13"/>
  <c r="G809" i="13"/>
  <c r="H809" i="13"/>
  <c r="D809" i="13"/>
  <c r="E809" i="13"/>
  <c r="T809" i="13"/>
  <c r="U809" i="13"/>
  <c r="X809" i="13"/>
  <c r="Y809" i="13"/>
  <c r="Z809" i="13"/>
  <c r="V809" i="13"/>
  <c r="W809" i="13"/>
  <c r="B810" i="13"/>
  <c r="C810" i="13"/>
  <c r="F810" i="13"/>
  <c r="G810" i="13"/>
  <c r="H810" i="13"/>
  <c r="D810" i="13"/>
  <c r="E810" i="13"/>
  <c r="T810" i="13"/>
  <c r="U810" i="13"/>
  <c r="X810" i="13"/>
  <c r="Y810" i="13"/>
  <c r="Z810" i="13"/>
  <c r="V810" i="13"/>
  <c r="W810" i="13"/>
  <c r="B811" i="13"/>
  <c r="C811" i="13"/>
  <c r="F811" i="13"/>
  <c r="G811" i="13"/>
  <c r="H811" i="13"/>
  <c r="D811" i="13"/>
  <c r="E811" i="13"/>
  <c r="T811" i="13"/>
  <c r="U811" i="13"/>
  <c r="X811" i="13"/>
  <c r="Y811" i="13"/>
  <c r="Z811" i="13"/>
  <c r="V811" i="13"/>
  <c r="W811" i="13"/>
  <c r="B812" i="13"/>
  <c r="C812" i="13"/>
  <c r="F812" i="13"/>
  <c r="G812" i="13"/>
  <c r="H812" i="13"/>
  <c r="D812" i="13"/>
  <c r="E812" i="13"/>
  <c r="T812" i="13"/>
  <c r="U812" i="13"/>
  <c r="X812" i="13"/>
  <c r="Y812" i="13"/>
  <c r="Z812" i="13"/>
  <c r="V812" i="13"/>
  <c r="W812" i="13"/>
  <c r="B813" i="13"/>
  <c r="C813" i="13"/>
  <c r="F813" i="13"/>
  <c r="G813" i="13"/>
  <c r="H813" i="13"/>
  <c r="D813" i="13"/>
  <c r="E813" i="13"/>
  <c r="T813" i="13"/>
  <c r="U813" i="13"/>
  <c r="X813" i="13"/>
  <c r="Y813" i="13"/>
  <c r="Z813" i="13"/>
  <c r="V813" i="13"/>
  <c r="W813" i="13"/>
  <c r="B814" i="13"/>
  <c r="C814" i="13"/>
  <c r="F814" i="13"/>
  <c r="G814" i="13"/>
  <c r="H814" i="13"/>
  <c r="D814" i="13"/>
  <c r="E814" i="13"/>
  <c r="T814" i="13"/>
  <c r="U814" i="13"/>
  <c r="X814" i="13"/>
  <c r="Y814" i="13"/>
  <c r="Z814" i="13"/>
  <c r="V814" i="13"/>
  <c r="W814" i="13"/>
  <c r="B815" i="13"/>
  <c r="C815" i="13"/>
  <c r="F815" i="13"/>
  <c r="G815" i="13"/>
  <c r="H815" i="13"/>
  <c r="D815" i="13"/>
  <c r="E815" i="13"/>
  <c r="T815" i="13"/>
  <c r="U815" i="13"/>
  <c r="X815" i="13"/>
  <c r="Y815" i="13"/>
  <c r="Z815" i="13"/>
  <c r="V815" i="13"/>
  <c r="W815" i="13"/>
  <c r="B816" i="13"/>
  <c r="C816" i="13"/>
  <c r="F816" i="13"/>
  <c r="G816" i="13"/>
  <c r="H816" i="13"/>
  <c r="D816" i="13"/>
  <c r="E816" i="13"/>
  <c r="T816" i="13"/>
  <c r="U816" i="13"/>
  <c r="X816" i="13"/>
  <c r="Y816" i="13"/>
  <c r="Z816" i="13"/>
  <c r="V816" i="13"/>
  <c r="W816" i="13"/>
  <c r="B817" i="13"/>
  <c r="C817" i="13"/>
  <c r="F817" i="13"/>
  <c r="G817" i="13"/>
  <c r="H817" i="13"/>
  <c r="D817" i="13"/>
  <c r="E817" i="13"/>
  <c r="T817" i="13"/>
  <c r="U817" i="13"/>
  <c r="X817" i="13"/>
  <c r="Y817" i="13"/>
  <c r="Z817" i="13"/>
  <c r="V817" i="13"/>
  <c r="W817" i="13"/>
  <c r="B818" i="13"/>
  <c r="C818" i="13"/>
  <c r="F818" i="13"/>
  <c r="G818" i="13"/>
  <c r="H818" i="13"/>
  <c r="D818" i="13"/>
  <c r="E818" i="13"/>
  <c r="T818" i="13"/>
  <c r="U818" i="13"/>
  <c r="X818" i="13"/>
  <c r="Y818" i="13"/>
  <c r="Z818" i="13"/>
  <c r="V818" i="13"/>
  <c r="W818" i="13"/>
  <c r="B819" i="13"/>
  <c r="C819" i="13"/>
  <c r="F819" i="13"/>
  <c r="G819" i="13"/>
  <c r="H819" i="13"/>
  <c r="D819" i="13"/>
  <c r="E819" i="13"/>
  <c r="T819" i="13"/>
  <c r="U819" i="13"/>
  <c r="X819" i="13"/>
  <c r="Y819" i="13"/>
  <c r="Z819" i="13"/>
  <c r="V819" i="13"/>
  <c r="W819" i="13"/>
  <c r="B820" i="13"/>
  <c r="C820" i="13"/>
  <c r="F820" i="13"/>
  <c r="G820" i="13"/>
  <c r="H820" i="13"/>
  <c r="D820" i="13"/>
  <c r="E820" i="13"/>
  <c r="T820" i="13"/>
  <c r="U820" i="13"/>
  <c r="X820" i="13"/>
  <c r="Y820" i="13"/>
  <c r="Z820" i="13"/>
  <c r="V820" i="13"/>
  <c r="W820" i="13"/>
  <c r="B821" i="13"/>
  <c r="C821" i="13"/>
  <c r="F821" i="13"/>
  <c r="G821" i="13"/>
  <c r="H821" i="13"/>
  <c r="D821" i="13"/>
  <c r="E821" i="13"/>
  <c r="T821" i="13"/>
  <c r="U821" i="13"/>
  <c r="X821" i="13"/>
  <c r="Y821" i="13"/>
  <c r="Z821" i="13"/>
  <c r="V821" i="13"/>
  <c r="W821" i="13"/>
  <c r="B822" i="13"/>
  <c r="C822" i="13"/>
  <c r="F822" i="13"/>
  <c r="G822" i="13"/>
  <c r="H822" i="13"/>
  <c r="D822" i="13"/>
  <c r="E822" i="13"/>
  <c r="T822" i="13"/>
  <c r="U822" i="13"/>
  <c r="X822" i="13"/>
  <c r="Y822" i="13"/>
  <c r="Z822" i="13"/>
  <c r="V822" i="13"/>
  <c r="W822" i="13"/>
  <c r="B823" i="13"/>
  <c r="C823" i="13"/>
  <c r="F823" i="13"/>
  <c r="G823" i="13"/>
  <c r="H823" i="13"/>
  <c r="D823" i="13"/>
  <c r="E823" i="13"/>
  <c r="T823" i="13"/>
  <c r="U823" i="13"/>
  <c r="X823" i="13"/>
  <c r="Y823" i="13"/>
  <c r="Z823" i="13"/>
  <c r="V823" i="13"/>
  <c r="W823" i="13"/>
  <c r="B824" i="13"/>
  <c r="C824" i="13"/>
  <c r="F824" i="13"/>
  <c r="G824" i="13"/>
  <c r="H824" i="13"/>
  <c r="D824" i="13"/>
  <c r="E824" i="13"/>
  <c r="T824" i="13"/>
  <c r="U824" i="13"/>
  <c r="X824" i="13"/>
  <c r="Y824" i="13"/>
  <c r="Z824" i="13"/>
  <c r="V824" i="13"/>
  <c r="W824" i="13"/>
  <c r="B825" i="13"/>
  <c r="C825" i="13"/>
  <c r="F825" i="13"/>
  <c r="G825" i="13"/>
  <c r="H825" i="13"/>
  <c r="D825" i="13"/>
  <c r="E825" i="13"/>
  <c r="T825" i="13"/>
  <c r="U825" i="13"/>
  <c r="X825" i="13"/>
  <c r="Y825" i="13"/>
  <c r="Z825" i="13"/>
  <c r="V825" i="13"/>
  <c r="W825" i="13"/>
  <c r="B826" i="13"/>
  <c r="C826" i="13"/>
  <c r="F826" i="13"/>
  <c r="G826" i="13"/>
  <c r="H826" i="13"/>
  <c r="D826" i="13"/>
  <c r="E826" i="13"/>
  <c r="T826" i="13"/>
  <c r="U826" i="13"/>
  <c r="X826" i="13"/>
  <c r="Y826" i="13"/>
  <c r="Z826" i="13"/>
  <c r="V826" i="13"/>
  <c r="W826" i="13"/>
  <c r="B827" i="13"/>
  <c r="C827" i="13"/>
  <c r="F827" i="13"/>
  <c r="G827" i="13"/>
  <c r="H827" i="13"/>
  <c r="D827" i="13"/>
  <c r="E827" i="13"/>
  <c r="T827" i="13"/>
  <c r="U827" i="13"/>
  <c r="X827" i="13"/>
  <c r="Y827" i="13"/>
  <c r="Z827" i="13"/>
  <c r="V827" i="13"/>
  <c r="W827" i="13"/>
  <c r="B828" i="13"/>
  <c r="C828" i="13"/>
  <c r="F828" i="13"/>
  <c r="G828" i="13"/>
  <c r="H828" i="13"/>
  <c r="D828" i="13"/>
  <c r="E828" i="13"/>
  <c r="T828" i="13"/>
  <c r="U828" i="13"/>
  <c r="X828" i="13"/>
  <c r="Y828" i="13"/>
  <c r="Z828" i="13"/>
  <c r="V828" i="13"/>
  <c r="W828" i="13"/>
  <c r="B829" i="13"/>
  <c r="C829" i="13"/>
  <c r="F829" i="13"/>
  <c r="G829" i="13"/>
  <c r="H829" i="13"/>
  <c r="D829" i="13"/>
  <c r="E829" i="13"/>
  <c r="T829" i="13"/>
  <c r="U829" i="13"/>
  <c r="X829" i="13"/>
  <c r="Y829" i="13"/>
  <c r="Z829" i="13"/>
  <c r="V829" i="13"/>
  <c r="W829" i="13"/>
  <c r="B830" i="13"/>
  <c r="C830" i="13"/>
  <c r="F830" i="13"/>
  <c r="G830" i="13"/>
  <c r="H830" i="13"/>
  <c r="D830" i="13"/>
  <c r="E830" i="13"/>
  <c r="T830" i="13"/>
  <c r="U830" i="13"/>
  <c r="X830" i="13"/>
  <c r="Y830" i="13"/>
  <c r="Z830" i="13"/>
  <c r="V830" i="13"/>
  <c r="W830" i="13"/>
  <c r="B831" i="13"/>
  <c r="C831" i="13"/>
  <c r="F831" i="13"/>
  <c r="G831" i="13"/>
  <c r="H831" i="13"/>
  <c r="D831" i="13"/>
  <c r="E831" i="13"/>
  <c r="T831" i="13"/>
  <c r="U831" i="13"/>
  <c r="X831" i="13"/>
  <c r="Y831" i="13"/>
  <c r="Z831" i="13"/>
  <c r="V831" i="13"/>
  <c r="W831" i="13"/>
  <c r="B832" i="13"/>
  <c r="C832" i="13"/>
  <c r="F832" i="13"/>
  <c r="G832" i="13"/>
  <c r="H832" i="13"/>
  <c r="D832" i="13"/>
  <c r="E832" i="13"/>
  <c r="T832" i="13"/>
  <c r="U832" i="13"/>
  <c r="X832" i="13"/>
  <c r="Y832" i="13"/>
  <c r="Z832" i="13"/>
  <c r="V832" i="13"/>
  <c r="W832" i="13"/>
  <c r="B833" i="13"/>
  <c r="C833" i="13"/>
  <c r="F833" i="13"/>
  <c r="G833" i="13"/>
  <c r="H833" i="13"/>
  <c r="D833" i="13"/>
  <c r="E833" i="13"/>
  <c r="T833" i="13"/>
  <c r="U833" i="13"/>
  <c r="X833" i="13"/>
  <c r="Y833" i="13"/>
  <c r="Z833" i="13"/>
  <c r="V833" i="13"/>
  <c r="W833" i="13"/>
  <c r="B834" i="13"/>
  <c r="C834" i="13"/>
  <c r="F834" i="13"/>
  <c r="G834" i="13"/>
  <c r="H834" i="13"/>
  <c r="D834" i="13"/>
  <c r="E834" i="13"/>
  <c r="T834" i="13"/>
  <c r="U834" i="13"/>
  <c r="X834" i="13"/>
  <c r="Y834" i="13"/>
  <c r="Z834" i="13"/>
  <c r="V834" i="13"/>
  <c r="W834" i="13"/>
  <c r="B835" i="13"/>
  <c r="C835" i="13"/>
  <c r="F835" i="13"/>
  <c r="G835" i="13"/>
  <c r="H835" i="13"/>
  <c r="D835" i="13"/>
  <c r="E835" i="13"/>
  <c r="T835" i="13"/>
  <c r="U835" i="13"/>
  <c r="X835" i="13"/>
  <c r="Y835" i="13"/>
  <c r="Z835" i="13"/>
  <c r="V835" i="13"/>
  <c r="W835" i="13"/>
  <c r="B836" i="13"/>
  <c r="C836" i="13"/>
  <c r="F836" i="13"/>
  <c r="G836" i="13"/>
  <c r="H836" i="13"/>
  <c r="D836" i="13"/>
  <c r="E836" i="13"/>
  <c r="T836" i="13"/>
  <c r="U836" i="13"/>
  <c r="X836" i="13"/>
  <c r="Y836" i="13"/>
  <c r="Z836" i="13"/>
  <c r="V836" i="13"/>
  <c r="W836" i="13"/>
  <c r="B837" i="13"/>
  <c r="C837" i="13"/>
  <c r="F837" i="13"/>
  <c r="G837" i="13"/>
  <c r="H837" i="13"/>
  <c r="D837" i="13"/>
  <c r="E837" i="13"/>
  <c r="T837" i="13"/>
  <c r="U837" i="13"/>
  <c r="X837" i="13"/>
  <c r="Y837" i="13"/>
  <c r="Z837" i="13"/>
  <c r="V837" i="13"/>
  <c r="W837" i="13"/>
  <c r="B838" i="13"/>
  <c r="C838" i="13"/>
  <c r="F838" i="13"/>
  <c r="G838" i="13"/>
  <c r="H838" i="13"/>
  <c r="D838" i="13"/>
  <c r="E838" i="13"/>
  <c r="T838" i="13"/>
  <c r="U838" i="13"/>
  <c r="X838" i="13"/>
  <c r="Y838" i="13"/>
  <c r="Z838" i="13"/>
  <c r="V838" i="13"/>
  <c r="W838" i="13"/>
  <c r="B839" i="13"/>
  <c r="C839" i="13"/>
  <c r="F839" i="13"/>
  <c r="G839" i="13"/>
  <c r="H839" i="13"/>
  <c r="D839" i="13"/>
  <c r="E839" i="13"/>
  <c r="T839" i="13"/>
  <c r="U839" i="13"/>
  <c r="X839" i="13"/>
  <c r="Y839" i="13"/>
  <c r="Z839" i="13"/>
  <c r="V839" i="13"/>
  <c r="W839" i="13"/>
  <c r="B840" i="13"/>
  <c r="C840" i="13"/>
  <c r="F840" i="13"/>
  <c r="G840" i="13"/>
  <c r="H840" i="13"/>
  <c r="D840" i="13"/>
  <c r="E840" i="13"/>
  <c r="T840" i="13"/>
  <c r="U840" i="13"/>
  <c r="X840" i="13"/>
  <c r="Y840" i="13"/>
  <c r="Z840" i="13"/>
  <c r="V840" i="13"/>
  <c r="W840" i="13"/>
  <c r="B841" i="13"/>
  <c r="C841" i="13"/>
  <c r="F841" i="13"/>
  <c r="G841" i="13"/>
  <c r="H841" i="13"/>
  <c r="D841" i="13"/>
  <c r="E841" i="13"/>
  <c r="T841" i="13"/>
  <c r="U841" i="13"/>
  <c r="X841" i="13"/>
  <c r="Y841" i="13"/>
  <c r="Z841" i="13"/>
  <c r="V841" i="13"/>
  <c r="W841" i="13"/>
  <c r="B842" i="13"/>
  <c r="C842" i="13"/>
  <c r="F842" i="13"/>
  <c r="G842" i="13"/>
  <c r="H842" i="13"/>
  <c r="D842" i="13"/>
  <c r="E842" i="13"/>
  <c r="T842" i="13"/>
  <c r="U842" i="13"/>
  <c r="X842" i="13"/>
  <c r="Y842" i="13"/>
  <c r="Z842" i="13"/>
  <c r="V842" i="13"/>
  <c r="W842" i="13"/>
  <c r="B843" i="13"/>
  <c r="C843" i="13"/>
  <c r="F843" i="13"/>
  <c r="G843" i="13"/>
  <c r="H843" i="13"/>
  <c r="D843" i="13"/>
  <c r="E843" i="13"/>
  <c r="T843" i="13"/>
  <c r="U843" i="13"/>
  <c r="X843" i="13"/>
  <c r="Y843" i="13"/>
  <c r="Z843" i="13"/>
  <c r="V843" i="13"/>
  <c r="W843" i="13"/>
  <c r="B844" i="13"/>
  <c r="C844" i="13"/>
  <c r="F844" i="13"/>
  <c r="G844" i="13"/>
  <c r="H844" i="13"/>
  <c r="D844" i="13"/>
  <c r="E844" i="13"/>
  <c r="T844" i="13"/>
  <c r="U844" i="13"/>
  <c r="X844" i="13"/>
  <c r="Y844" i="13"/>
  <c r="Z844" i="13"/>
  <c r="V844" i="13"/>
  <c r="W844" i="13"/>
  <c r="B845" i="13"/>
  <c r="C845" i="13"/>
  <c r="F845" i="13"/>
  <c r="G845" i="13"/>
  <c r="H845" i="13"/>
  <c r="D845" i="13"/>
  <c r="E845" i="13"/>
  <c r="T845" i="13"/>
  <c r="U845" i="13"/>
  <c r="X845" i="13"/>
  <c r="Y845" i="13"/>
  <c r="Z845" i="13"/>
  <c r="V845" i="13"/>
  <c r="W845" i="13"/>
  <c r="B846" i="13"/>
  <c r="C846" i="13"/>
  <c r="F846" i="13"/>
  <c r="G846" i="13"/>
  <c r="H846" i="13"/>
  <c r="D846" i="13"/>
  <c r="E846" i="13"/>
  <c r="T846" i="13"/>
  <c r="U846" i="13"/>
  <c r="X846" i="13"/>
  <c r="Y846" i="13"/>
  <c r="Z846" i="13"/>
  <c r="V846" i="13"/>
  <c r="W846" i="13"/>
  <c r="B847" i="13"/>
  <c r="C847" i="13"/>
  <c r="F847" i="13"/>
  <c r="G847" i="13"/>
  <c r="H847" i="13"/>
  <c r="D847" i="13"/>
  <c r="E847" i="13"/>
  <c r="T847" i="13"/>
  <c r="U847" i="13"/>
  <c r="X847" i="13"/>
  <c r="Y847" i="13"/>
  <c r="Z847" i="13"/>
  <c r="V847" i="13"/>
  <c r="W847" i="13"/>
  <c r="B848" i="13"/>
  <c r="C848" i="13"/>
  <c r="F848" i="13"/>
  <c r="G848" i="13"/>
  <c r="H848" i="13"/>
  <c r="D848" i="13"/>
  <c r="E848" i="13"/>
  <c r="T848" i="13"/>
  <c r="U848" i="13"/>
  <c r="X848" i="13"/>
  <c r="Y848" i="13"/>
  <c r="Z848" i="13"/>
  <c r="V848" i="13"/>
  <c r="W848" i="13"/>
  <c r="B849" i="13"/>
  <c r="C849" i="13"/>
  <c r="F849" i="13"/>
  <c r="G849" i="13"/>
  <c r="H849" i="13"/>
  <c r="D849" i="13"/>
  <c r="E849" i="13"/>
  <c r="T849" i="13"/>
  <c r="U849" i="13"/>
  <c r="X849" i="13"/>
  <c r="Y849" i="13"/>
  <c r="Z849" i="13"/>
  <c r="V849" i="13"/>
  <c r="W849" i="13"/>
  <c r="B850" i="13"/>
  <c r="C850" i="13"/>
  <c r="F850" i="13"/>
  <c r="G850" i="13"/>
  <c r="H850" i="13"/>
  <c r="D850" i="13"/>
  <c r="E850" i="13"/>
  <c r="T850" i="13"/>
  <c r="U850" i="13"/>
  <c r="X850" i="13"/>
  <c r="Y850" i="13"/>
  <c r="Z850" i="13"/>
  <c r="V850" i="13"/>
  <c r="W850" i="13"/>
  <c r="B851" i="13"/>
  <c r="C851" i="13"/>
  <c r="F851" i="13"/>
  <c r="G851" i="13"/>
  <c r="H851" i="13"/>
  <c r="D851" i="13"/>
  <c r="E851" i="13"/>
  <c r="T851" i="13"/>
  <c r="U851" i="13"/>
  <c r="X851" i="13"/>
  <c r="Y851" i="13"/>
  <c r="Z851" i="13"/>
  <c r="V851" i="13"/>
  <c r="W851" i="13"/>
  <c r="B852" i="13"/>
  <c r="C852" i="13"/>
  <c r="F852" i="13"/>
  <c r="G852" i="13"/>
  <c r="H852" i="13"/>
  <c r="D852" i="13"/>
  <c r="E852" i="13"/>
  <c r="T852" i="13"/>
  <c r="U852" i="13"/>
  <c r="X852" i="13"/>
  <c r="Y852" i="13"/>
  <c r="Z852" i="13"/>
  <c r="V852" i="13"/>
  <c r="W852" i="13"/>
  <c r="B853" i="13"/>
  <c r="C853" i="13"/>
  <c r="F853" i="13"/>
  <c r="G853" i="13"/>
  <c r="H853" i="13"/>
  <c r="D853" i="13"/>
  <c r="E853" i="13"/>
  <c r="T853" i="13"/>
  <c r="U853" i="13"/>
  <c r="X853" i="13"/>
  <c r="Y853" i="13"/>
  <c r="Z853" i="13"/>
  <c r="V853" i="13"/>
  <c r="W853" i="13"/>
  <c r="B854" i="13"/>
  <c r="C854" i="13"/>
  <c r="F854" i="13"/>
  <c r="G854" i="13"/>
  <c r="H854" i="13"/>
  <c r="D854" i="13"/>
  <c r="E854" i="13"/>
  <c r="T854" i="13"/>
  <c r="U854" i="13"/>
  <c r="X854" i="13"/>
  <c r="Y854" i="13"/>
  <c r="Z854" i="13"/>
  <c r="V854" i="13"/>
  <c r="W854" i="13"/>
  <c r="B855" i="13"/>
  <c r="C855" i="13"/>
  <c r="F855" i="13"/>
  <c r="G855" i="13"/>
  <c r="H855" i="13"/>
  <c r="D855" i="13"/>
  <c r="E855" i="13"/>
  <c r="T855" i="13"/>
  <c r="U855" i="13"/>
  <c r="X855" i="13"/>
  <c r="Y855" i="13"/>
  <c r="Z855" i="13"/>
  <c r="V855" i="13"/>
  <c r="W855" i="13"/>
  <c r="B856" i="13"/>
  <c r="C856" i="13"/>
  <c r="F856" i="13"/>
  <c r="G856" i="13"/>
  <c r="H856" i="13"/>
  <c r="D856" i="13"/>
  <c r="E856" i="13"/>
  <c r="T856" i="13"/>
  <c r="U856" i="13"/>
  <c r="X856" i="13"/>
  <c r="Y856" i="13"/>
  <c r="Z856" i="13"/>
  <c r="V856" i="13"/>
  <c r="W856" i="13"/>
  <c r="B857" i="13"/>
  <c r="C857" i="13"/>
  <c r="F857" i="13"/>
  <c r="G857" i="13"/>
  <c r="H857" i="13"/>
  <c r="D857" i="13"/>
  <c r="E857" i="13"/>
  <c r="T857" i="13"/>
  <c r="U857" i="13"/>
  <c r="X857" i="13"/>
  <c r="Y857" i="13"/>
  <c r="Z857" i="13"/>
  <c r="V857" i="13"/>
  <c r="W857" i="13"/>
  <c r="B858" i="13"/>
  <c r="C858" i="13"/>
  <c r="F858" i="13"/>
  <c r="G858" i="13"/>
  <c r="H858" i="13"/>
  <c r="D858" i="13"/>
  <c r="E858" i="13"/>
  <c r="T858" i="13"/>
  <c r="U858" i="13"/>
  <c r="X858" i="13"/>
  <c r="Y858" i="13"/>
  <c r="Z858" i="13"/>
  <c r="V858" i="13"/>
  <c r="W858" i="13"/>
  <c r="B859" i="13"/>
  <c r="C859" i="13"/>
  <c r="F859" i="13"/>
  <c r="G859" i="13"/>
  <c r="H859" i="13"/>
  <c r="D859" i="13"/>
  <c r="E859" i="13"/>
  <c r="T859" i="13"/>
  <c r="U859" i="13"/>
  <c r="X859" i="13"/>
  <c r="Y859" i="13"/>
  <c r="Z859" i="13"/>
  <c r="V859" i="13"/>
  <c r="W859" i="13"/>
  <c r="B860" i="13"/>
  <c r="C860" i="13"/>
  <c r="F860" i="13"/>
  <c r="G860" i="13"/>
  <c r="H860" i="13"/>
  <c r="D860" i="13"/>
  <c r="E860" i="13"/>
  <c r="T860" i="13"/>
  <c r="U860" i="13"/>
  <c r="X860" i="13"/>
  <c r="Y860" i="13"/>
  <c r="Z860" i="13"/>
  <c r="V860" i="13"/>
  <c r="W860" i="13"/>
  <c r="B861" i="13"/>
  <c r="C861" i="13"/>
  <c r="F861" i="13"/>
  <c r="G861" i="13"/>
  <c r="H861" i="13"/>
  <c r="D861" i="13"/>
  <c r="E861" i="13"/>
  <c r="T861" i="13"/>
  <c r="U861" i="13"/>
  <c r="X861" i="13"/>
  <c r="Y861" i="13"/>
  <c r="Z861" i="13"/>
  <c r="V861" i="13"/>
  <c r="W861" i="13"/>
  <c r="B862" i="13"/>
  <c r="C862" i="13"/>
  <c r="F862" i="13"/>
  <c r="G862" i="13"/>
  <c r="H862" i="13"/>
  <c r="D862" i="13"/>
  <c r="E862" i="13"/>
  <c r="T862" i="13"/>
  <c r="U862" i="13"/>
  <c r="X862" i="13"/>
  <c r="Y862" i="13"/>
  <c r="Z862" i="13"/>
  <c r="V862" i="13"/>
  <c r="W862" i="13"/>
  <c r="B863" i="13"/>
  <c r="C863" i="13"/>
  <c r="F863" i="13"/>
  <c r="G863" i="13"/>
  <c r="H863" i="13"/>
  <c r="D863" i="13"/>
  <c r="E863" i="13"/>
  <c r="T863" i="13"/>
  <c r="U863" i="13"/>
  <c r="X863" i="13"/>
  <c r="Y863" i="13"/>
  <c r="Z863" i="13"/>
  <c r="V863" i="13"/>
  <c r="W863" i="13"/>
  <c r="B864" i="13"/>
  <c r="C864" i="13"/>
  <c r="F864" i="13"/>
  <c r="G864" i="13"/>
  <c r="H864" i="13"/>
  <c r="D864" i="13"/>
  <c r="E864" i="13"/>
  <c r="T864" i="13"/>
  <c r="U864" i="13"/>
  <c r="X864" i="13"/>
  <c r="Y864" i="13"/>
  <c r="Z864" i="13"/>
  <c r="V864" i="13"/>
  <c r="W864" i="13"/>
  <c r="B865" i="13"/>
  <c r="C865" i="13"/>
  <c r="F865" i="13"/>
  <c r="G865" i="13"/>
  <c r="H865" i="13"/>
  <c r="D865" i="13"/>
  <c r="E865" i="13"/>
  <c r="T865" i="13"/>
  <c r="U865" i="13"/>
  <c r="X865" i="13"/>
  <c r="Y865" i="13"/>
  <c r="Z865" i="13"/>
  <c r="V865" i="13"/>
  <c r="W865" i="13"/>
  <c r="B866" i="13"/>
  <c r="C866" i="13"/>
  <c r="F866" i="13"/>
  <c r="G866" i="13"/>
  <c r="H866" i="13"/>
  <c r="D866" i="13"/>
  <c r="E866" i="13"/>
  <c r="T866" i="13"/>
  <c r="U866" i="13"/>
  <c r="X866" i="13"/>
  <c r="Y866" i="13"/>
  <c r="Z866" i="13"/>
  <c r="V866" i="13"/>
  <c r="W866" i="13"/>
  <c r="B867" i="13"/>
  <c r="C867" i="13"/>
  <c r="F867" i="13"/>
  <c r="G867" i="13"/>
  <c r="H867" i="13"/>
  <c r="D867" i="13"/>
  <c r="E867" i="13"/>
  <c r="T867" i="13"/>
  <c r="U867" i="13"/>
  <c r="X867" i="13"/>
  <c r="Y867" i="13"/>
  <c r="Z867" i="13"/>
  <c r="V867" i="13"/>
  <c r="W867" i="13"/>
  <c r="B868" i="13"/>
  <c r="C868" i="13"/>
  <c r="F868" i="13"/>
  <c r="G868" i="13"/>
  <c r="H868" i="13"/>
  <c r="D868" i="13"/>
  <c r="E868" i="13"/>
  <c r="T868" i="13"/>
  <c r="U868" i="13"/>
  <c r="X868" i="13"/>
  <c r="Y868" i="13"/>
  <c r="Z868" i="13"/>
  <c r="V868" i="13"/>
  <c r="W868" i="13"/>
  <c r="B869" i="13"/>
  <c r="C869" i="13"/>
  <c r="F869" i="13"/>
  <c r="G869" i="13"/>
  <c r="H869" i="13"/>
  <c r="D869" i="13"/>
  <c r="E869" i="13"/>
  <c r="T869" i="13"/>
  <c r="U869" i="13"/>
  <c r="X869" i="13"/>
  <c r="Y869" i="13"/>
  <c r="Z869" i="13"/>
  <c r="V869" i="13"/>
  <c r="W869" i="13"/>
  <c r="B870" i="13"/>
  <c r="C870" i="13"/>
  <c r="F870" i="13"/>
  <c r="G870" i="13"/>
  <c r="H870" i="13"/>
  <c r="D870" i="13"/>
  <c r="E870" i="13"/>
  <c r="T870" i="13"/>
  <c r="U870" i="13"/>
  <c r="X870" i="13"/>
  <c r="Y870" i="13"/>
  <c r="Z870" i="13"/>
  <c r="V870" i="13"/>
  <c r="W870" i="13"/>
  <c r="B871" i="13"/>
  <c r="C871" i="13"/>
  <c r="F871" i="13"/>
  <c r="G871" i="13"/>
  <c r="H871" i="13"/>
  <c r="D871" i="13"/>
  <c r="E871" i="13"/>
  <c r="T871" i="13"/>
  <c r="U871" i="13"/>
  <c r="X871" i="13"/>
  <c r="Y871" i="13"/>
  <c r="Z871" i="13"/>
  <c r="V871" i="13"/>
  <c r="W871" i="13"/>
  <c r="B872" i="13"/>
  <c r="C872" i="13"/>
  <c r="F872" i="13"/>
  <c r="G872" i="13"/>
  <c r="H872" i="13"/>
  <c r="D872" i="13"/>
  <c r="E872" i="13"/>
  <c r="T872" i="13"/>
  <c r="U872" i="13"/>
  <c r="X872" i="13"/>
  <c r="Y872" i="13"/>
  <c r="Z872" i="13"/>
  <c r="V872" i="13"/>
  <c r="W872" i="13"/>
  <c r="B873" i="13"/>
  <c r="C873" i="13"/>
  <c r="F873" i="13"/>
  <c r="G873" i="13"/>
  <c r="H873" i="13"/>
  <c r="D873" i="13"/>
  <c r="E873" i="13"/>
  <c r="T873" i="13"/>
  <c r="U873" i="13"/>
  <c r="X873" i="13"/>
  <c r="Y873" i="13"/>
  <c r="Z873" i="13"/>
  <c r="V873" i="13"/>
  <c r="W873" i="13"/>
  <c r="B874" i="13"/>
  <c r="C874" i="13"/>
  <c r="F874" i="13"/>
  <c r="G874" i="13"/>
  <c r="H874" i="13"/>
  <c r="D874" i="13"/>
  <c r="E874" i="13"/>
  <c r="T874" i="13"/>
  <c r="U874" i="13"/>
  <c r="X874" i="13"/>
  <c r="Y874" i="13"/>
  <c r="Z874" i="13"/>
  <c r="V874" i="13"/>
  <c r="W874" i="13"/>
  <c r="B875" i="13"/>
  <c r="C875" i="13"/>
  <c r="F875" i="13"/>
  <c r="G875" i="13"/>
  <c r="H875" i="13"/>
  <c r="D875" i="13"/>
  <c r="E875" i="13"/>
  <c r="T875" i="13"/>
  <c r="U875" i="13"/>
  <c r="X875" i="13"/>
  <c r="Y875" i="13"/>
  <c r="Z875" i="13"/>
  <c r="V875" i="13"/>
  <c r="W875" i="13"/>
  <c r="B876" i="13"/>
  <c r="C876" i="13"/>
  <c r="F876" i="13"/>
  <c r="G876" i="13"/>
  <c r="H876" i="13"/>
  <c r="D876" i="13"/>
  <c r="E876" i="13"/>
  <c r="T876" i="13"/>
  <c r="U876" i="13"/>
  <c r="X876" i="13"/>
  <c r="Y876" i="13"/>
  <c r="Z876" i="13"/>
  <c r="V876" i="13"/>
  <c r="W876" i="13"/>
  <c r="B877" i="13"/>
  <c r="C877" i="13"/>
  <c r="F877" i="13"/>
  <c r="G877" i="13"/>
  <c r="H877" i="13"/>
  <c r="D877" i="13"/>
  <c r="E877" i="13"/>
  <c r="T877" i="13"/>
  <c r="U877" i="13"/>
  <c r="X877" i="13"/>
  <c r="Y877" i="13"/>
  <c r="Z877" i="13"/>
  <c r="V877" i="13"/>
  <c r="W877" i="13"/>
  <c r="B878" i="13"/>
  <c r="C878" i="13"/>
  <c r="F878" i="13"/>
  <c r="G878" i="13"/>
  <c r="H878" i="13"/>
  <c r="D878" i="13"/>
  <c r="E878" i="13"/>
  <c r="T878" i="13"/>
  <c r="U878" i="13"/>
  <c r="X878" i="13"/>
  <c r="Y878" i="13"/>
  <c r="Z878" i="13"/>
  <c r="V878" i="13"/>
  <c r="W878" i="13"/>
  <c r="B879" i="13"/>
  <c r="C879" i="13"/>
  <c r="F879" i="13"/>
  <c r="G879" i="13"/>
  <c r="H879" i="13"/>
  <c r="D879" i="13"/>
  <c r="E879" i="13"/>
  <c r="T879" i="13"/>
  <c r="U879" i="13"/>
  <c r="X879" i="13"/>
  <c r="Y879" i="13"/>
  <c r="Z879" i="13"/>
  <c r="V879" i="13"/>
  <c r="W879" i="13"/>
  <c r="B880" i="13"/>
  <c r="C880" i="13"/>
  <c r="F880" i="13"/>
  <c r="G880" i="13"/>
  <c r="H880" i="13"/>
  <c r="D880" i="13"/>
  <c r="E880" i="13"/>
  <c r="T880" i="13"/>
  <c r="U880" i="13"/>
  <c r="X880" i="13"/>
  <c r="Y880" i="13"/>
  <c r="Z880" i="13"/>
  <c r="V880" i="13"/>
  <c r="W880" i="13"/>
  <c r="B881" i="13"/>
  <c r="C881" i="13"/>
  <c r="F881" i="13"/>
  <c r="G881" i="13"/>
  <c r="H881" i="13"/>
  <c r="D881" i="13"/>
  <c r="E881" i="13"/>
  <c r="T881" i="13"/>
  <c r="U881" i="13"/>
  <c r="X881" i="13"/>
  <c r="Y881" i="13"/>
  <c r="Z881" i="13"/>
  <c r="V881" i="13"/>
  <c r="W881" i="13"/>
  <c r="B882" i="13"/>
  <c r="C882" i="13"/>
  <c r="F882" i="13"/>
  <c r="G882" i="13"/>
  <c r="H882" i="13"/>
  <c r="D882" i="13"/>
  <c r="E882" i="13"/>
  <c r="T882" i="13"/>
  <c r="U882" i="13"/>
  <c r="X882" i="13"/>
  <c r="Y882" i="13"/>
  <c r="Z882" i="13"/>
  <c r="V882" i="13"/>
  <c r="W882" i="13"/>
  <c r="B883" i="13"/>
  <c r="C883" i="13"/>
  <c r="F883" i="13"/>
  <c r="G883" i="13"/>
  <c r="H883" i="13"/>
  <c r="D883" i="13"/>
  <c r="E883" i="13"/>
  <c r="T883" i="13"/>
  <c r="U883" i="13"/>
  <c r="X883" i="13"/>
  <c r="Y883" i="13"/>
  <c r="Z883" i="13"/>
  <c r="V883" i="13"/>
  <c r="W883" i="13"/>
  <c r="B884" i="13"/>
  <c r="C884" i="13"/>
  <c r="F884" i="13"/>
  <c r="G884" i="13"/>
  <c r="H884" i="13"/>
  <c r="D884" i="13"/>
  <c r="E884" i="13"/>
  <c r="T884" i="13"/>
  <c r="U884" i="13"/>
  <c r="X884" i="13"/>
  <c r="Y884" i="13"/>
  <c r="Z884" i="13"/>
  <c r="V884" i="13"/>
  <c r="W884" i="13"/>
  <c r="B885" i="13"/>
  <c r="C885" i="13"/>
  <c r="F885" i="13"/>
  <c r="G885" i="13"/>
  <c r="H885" i="13"/>
  <c r="D885" i="13"/>
  <c r="E885" i="13"/>
  <c r="T885" i="13"/>
  <c r="U885" i="13"/>
  <c r="X885" i="13"/>
  <c r="Y885" i="13"/>
  <c r="Z885" i="13"/>
  <c r="V885" i="13"/>
  <c r="W885" i="13"/>
  <c r="B886" i="13"/>
  <c r="C886" i="13"/>
  <c r="F886" i="13"/>
  <c r="G886" i="13"/>
  <c r="H886" i="13"/>
  <c r="D886" i="13"/>
  <c r="E886" i="13"/>
  <c r="T886" i="13"/>
  <c r="U886" i="13"/>
  <c r="X886" i="13"/>
  <c r="Y886" i="13"/>
  <c r="Z886" i="13"/>
  <c r="V886" i="13"/>
  <c r="W886" i="13"/>
  <c r="B887" i="13"/>
  <c r="C887" i="13"/>
  <c r="F887" i="13"/>
  <c r="G887" i="13"/>
  <c r="H887" i="13"/>
  <c r="D887" i="13"/>
  <c r="E887" i="13"/>
  <c r="T887" i="13"/>
  <c r="U887" i="13"/>
  <c r="X887" i="13"/>
  <c r="Y887" i="13"/>
  <c r="Z887" i="13"/>
  <c r="V887" i="13"/>
  <c r="W887" i="13"/>
  <c r="B888" i="13"/>
  <c r="C888" i="13"/>
  <c r="F888" i="13"/>
  <c r="G888" i="13"/>
  <c r="H888" i="13"/>
  <c r="D888" i="13"/>
  <c r="E888" i="13"/>
  <c r="T888" i="13"/>
  <c r="U888" i="13"/>
  <c r="X888" i="13"/>
  <c r="Y888" i="13"/>
  <c r="Z888" i="13"/>
  <c r="V888" i="13"/>
  <c r="W888" i="13"/>
  <c r="B889" i="13"/>
  <c r="C889" i="13"/>
  <c r="F889" i="13"/>
  <c r="G889" i="13"/>
  <c r="H889" i="13"/>
  <c r="D889" i="13"/>
  <c r="E889" i="13"/>
  <c r="T889" i="13"/>
  <c r="U889" i="13"/>
  <c r="X889" i="13"/>
  <c r="Y889" i="13"/>
  <c r="Z889" i="13"/>
  <c r="V889" i="13"/>
  <c r="W889" i="13"/>
  <c r="B890" i="13"/>
  <c r="C890" i="13"/>
  <c r="F890" i="13"/>
  <c r="G890" i="13"/>
  <c r="H890" i="13"/>
  <c r="D890" i="13"/>
  <c r="E890" i="13"/>
  <c r="T890" i="13"/>
  <c r="U890" i="13"/>
  <c r="X890" i="13"/>
  <c r="Y890" i="13"/>
  <c r="Z890" i="13"/>
  <c r="V890" i="13"/>
  <c r="W890" i="13"/>
  <c r="B891" i="13"/>
  <c r="C891" i="13"/>
  <c r="F891" i="13"/>
  <c r="G891" i="13"/>
  <c r="H891" i="13"/>
  <c r="D891" i="13"/>
  <c r="E891" i="13"/>
  <c r="T891" i="13"/>
  <c r="U891" i="13"/>
  <c r="X891" i="13"/>
  <c r="Y891" i="13"/>
  <c r="Z891" i="13"/>
  <c r="V891" i="13"/>
  <c r="W891" i="13"/>
  <c r="B892" i="13"/>
  <c r="C892" i="13"/>
  <c r="F892" i="13"/>
  <c r="G892" i="13"/>
  <c r="H892" i="13"/>
  <c r="D892" i="13"/>
  <c r="E892" i="13"/>
  <c r="T892" i="13"/>
  <c r="U892" i="13"/>
  <c r="X892" i="13"/>
  <c r="Y892" i="13"/>
  <c r="Z892" i="13"/>
  <c r="V892" i="13"/>
  <c r="W892" i="13"/>
  <c r="B893" i="13"/>
  <c r="C893" i="13"/>
  <c r="F893" i="13"/>
  <c r="G893" i="13"/>
  <c r="H893" i="13"/>
  <c r="D893" i="13"/>
  <c r="E893" i="13"/>
  <c r="T893" i="13"/>
  <c r="U893" i="13"/>
  <c r="X893" i="13"/>
  <c r="Y893" i="13"/>
  <c r="Z893" i="13"/>
  <c r="V893" i="13"/>
  <c r="W893" i="13"/>
  <c r="B894" i="13"/>
  <c r="C894" i="13"/>
  <c r="F894" i="13"/>
  <c r="G894" i="13"/>
  <c r="H894" i="13"/>
  <c r="D894" i="13"/>
  <c r="E894" i="13"/>
  <c r="T894" i="13"/>
  <c r="U894" i="13"/>
  <c r="X894" i="13"/>
  <c r="Y894" i="13"/>
  <c r="Z894" i="13"/>
  <c r="V894" i="13"/>
  <c r="W894" i="13"/>
  <c r="B895" i="13"/>
  <c r="C895" i="13"/>
  <c r="F895" i="13"/>
  <c r="G895" i="13"/>
  <c r="H895" i="13"/>
  <c r="D895" i="13"/>
  <c r="E895" i="13"/>
  <c r="T895" i="13"/>
  <c r="U895" i="13"/>
  <c r="X895" i="13"/>
  <c r="Y895" i="13"/>
  <c r="Z895" i="13"/>
  <c r="V895" i="13"/>
  <c r="W895" i="13"/>
  <c r="B896" i="13"/>
  <c r="C896" i="13"/>
  <c r="F896" i="13"/>
  <c r="G896" i="13"/>
  <c r="H896" i="13"/>
  <c r="D896" i="13"/>
  <c r="E896" i="13"/>
  <c r="T896" i="13"/>
  <c r="U896" i="13"/>
  <c r="X896" i="13"/>
  <c r="Y896" i="13"/>
  <c r="Z896" i="13"/>
  <c r="V896" i="13"/>
  <c r="W896" i="13"/>
  <c r="B897" i="13"/>
  <c r="C897" i="13"/>
  <c r="F897" i="13"/>
  <c r="G897" i="13"/>
  <c r="H897" i="13"/>
  <c r="D897" i="13"/>
  <c r="E897" i="13"/>
  <c r="T897" i="13"/>
  <c r="U897" i="13"/>
  <c r="X897" i="13"/>
  <c r="Y897" i="13"/>
  <c r="Z897" i="13"/>
  <c r="V897" i="13"/>
  <c r="W897" i="13"/>
  <c r="B898" i="13"/>
  <c r="C898" i="13"/>
  <c r="F898" i="13"/>
  <c r="G898" i="13"/>
  <c r="H898" i="13"/>
  <c r="D898" i="13"/>
  <c r="E898" i="13"/>
  <c r="T898" i="13"/>
  <c r="U898" i="13"/>
  <c r="X898" i="13"/>
  <c r="Y898" i="13"/>
  <c r="Z898" i="13"/>
  <c r="V898" i="13"/>
  <c r="W898" i="13"/>
  <c r="B899" i="13"/>
  <c r="C899" i="13"/>
  <c r="F899" i="13"/>
  <c r="G899" i="13"/>
  <c r="H899" i="13"/>
  <c r="D899" i="13"/>
  <c r="E899" i="13"/>
  <c r="T899" i="13"/>
  <c r="U899" i="13"/>
  <c r="X899" i="13"/>
  <c r="Y899" i="13"/>
  <c r="Z899" i="13"/>
  <c r="V899" i="13"/>
  <c r="W899" i="13"/>
  <c r="B900" i="13"/>
  <c r="C900" i="13"/>
  <c r="F900" i="13"/>
  <c r="G900" i="13"/>
  <c r="H900" i="13"/>
  <c r="D900" i="13"/>
  <c r="E900" i="13"/>
  <c r="T900" i="13"/>
  <c r="U900" i="13"/>
  <c r="X900" i="13"/>
  <c r="Y900" i="13"/>
  <c r="Z900" i="13"/>
  <c r="V900" i="13"/>
  <c r="W900" i="13"/>
  <c r="B901" i="13"/>
  <c r="C901" i="13"/>
  <c r="F901" i="13"/>
  <c r="G901" i="13"/>
  <c r="H901" i="13"/>
  <c r="D901" i="13"/>
  <c r="E901" i="13"/>
  <c r="T901" i="13"/>
  <c r="U901" i="13"/>
  <c r="X901" i="13"/>
  <c r="Y901" i="13"/>
  <c r="Z901" i="13"/>
  <c r="V901" i="13"/>
  <c r="W901" i="13"/>
  <c r="B902" i="13"/>
  <c r="C902" i="13"/>
  <c r="F902" i="13"/>
  <c r="G902" i="13"/>
  <c r="H902" i="13"/>
  <c r="D902" i="13"/>
  <c r="E902" i="13"/>
  <c r="T902" i="13"/>
  <c r="U902" i="13"/>
  <c r="X902" i="13"/>
  <c r="Y902" i="13"/>
  <c r="Z902" i="13"/>
  <c r="V902" i="13"/>
  <c r="W902" i="13"/>
  <c r="B903" i="13"/>
  <c r="C903" i="13"/>
  <c r="F903" i="13"/>
  <c r="G903" i="13"/>
  <c r="H903" i="13"/>
  <c r="D903" i="13"/>
  <c r="E903" i="13"/>
  <c r="T903" i="13"/>
  <c r="U903" i="13"/>
  <c r="X903" i="13"/>
  <c r="Y903" i="13"/>
  <c r="Z903" i="13"/>
  <c r="V903" i="13"/>
  <c r="W903" i="13"/>
  <c r="B904" i="13"/>
  <c r="C904" i="13"/>
  <c r="F904" i="13"/>
  <c r="G904" i="13"/>
  <c r="H904" i="13"/>
  <c r="D904" i="13"/>
  <c r="E904" i="13"/>
  <c r="T904" i="13"/>
  <c r="U904" i="13"/>
  <c r="X904" i="13"/>
  <c r="Y904" i="13"/>
  <c r="Z904" i="13"/>
  <c r="V904" i="13"/>
  <c r="W904" i="13"/>
  <c r="B905" i="13"/>
  <c r="C905" i="13"/>
  <c r="F905" i="13"/>
  <c r="G905" i="13"/>
  <c r="H905" i="13"/>
  <c r="D905" i="13"/>
  <c r="E905" i="13"/>
  <c r="T905" i="13"/>
  <c r="U905" i="13"/>
  <c r="X905" i="13"/>
  <c r="Y905" i="13"/>
  <c r="Z905" i="13"/>
  <c r="V905" i="13"/>
  <c r="W905" i="13"/>
  <c r="B906" i="13"/>
  <c r="C906" i="13"/>
  <c r="F906" i="13"/>
  <c r="G906" i="13"/>
  <c r="H906" i="13"/>
  <c r="D906" i="13"/>
  <c r="E906" i="13"/>
  <c r="T906" i="13"/>
  <c r="U906" i="13"/>
  <c r="X906" i="13"/>
  <c r="Y906" i="13"/>
  <c r="Z906" i="13"/>
  <c r="V906" i="13"/>
  <c r="W906" i="13"/>
  <c r="B907" i="13"/>
  <c r="C907" i="13"/>
  <c r="F907" i="13"/>
  <c r="G907" i="13"/>
  <c r="H907" i="13"/>
  <c r="D907" i="13"/>
  <c r="E907" i="13"/>
  <c r="T907" i="13"/>
  <c r="U907" i="13"/>
  <c r="X907" i="13"/>
  <c r="Y907" i="13"/>
  <c r="Z907" i="13"/>
  <c r="V907" i="13"/>
  <c r="W907" i="13"/>
  <c r="B908" i="13"/>
  <c r="C908" i="13"/>
  <c r="F908" i="13"/>
  <c r="G908" i="13"/>
  <c r="H908" i="13"/>
  <c r="D908" i="13"/>
  <c r="E908" i="13"/>
  <c r="T908" i="13"/>
  <c r="U908" i="13"/>
  <c r="X908" i="13"/>
  <c r="Y908" i="13"/>
  <c r="Z908" i="13"/>
  <c r="V908" i="13"/>
  <c r="W908" i="13"/>
  <c r="B909" i="13"/>
  <c r="C909" i="13"/>
  <c r="F909" i="13"/>
  <c r="G909" i="13"/>
  <c r="H909" i="13"/>
  <c r="D909" i="13"/>
  <c r="E909" i="13"/>
  <c r="T909" i="13"/>
  <c r="U909" i="13"/>
  <c r="X909" i="13"/>
  <c r="Y909" i="13"/>
  <c r="Z909" i="13"/>
  <c r="V909" i="13"/>
  <c r="W909" i="13"/>
  <c r="B910" i="13"/>
  <c r="C910" i="13"/>
  <c r="F910" i="13"/>
  <c r="G910" i="13"/>
  <c r="H910" i="13"/>
  <c r="D910" i="13"/>
  <c r="E910" i="13"/>
  <c r="T910" i="13"/>
  <c r="U910" i="13"/>
  <c r="X910" i="13"/>
  <c r="Y910" i="13"/>
  <c r="Z910" i="13"/>
  <c r="V910" i="13"/>
  <c r="W910" i="13"/>
  <c r="B911" i="13"/>
  <c r="C911" i="13"/>
  <c r="F911" i="13"/>
  <c r="G911" i="13"/>
  <c r="H911" i="13"/>
  <c r="D911" i="13"/>
  <c r="E911" i="13"/>
  <c r="T911" i="13"/>
  <c r="U911" i="13"/>
  <c r="X911" i="13"/>
  <c r="Y911" i="13"/>
  <c r="Z911" i="13"/>
  <c r="V911" i="13"/>
  <c r="W911" i="13"/>
  <c r="B912" i="13"/>
  <c r="C912" i="13"/>
  <c r="F912" i="13"/>
  <c r="G912" i="13"/>
  <c r="H912" i="13"/>
  <c r="D912" i="13"/>
  <c r="E912" i="13"/>
  <c r="T912" i="13"/>
  <c r="U912" i="13"/>
  <c r="X912" i="13"/>
  <c r="Y912" i="13"/>
  <c r="Z912" i="13"/>
  <c r="V912" i="13"/>
  <c r="W912" i="13"/>
  <c r="B913" i="13"/>
  <c r="C913" i="13"/>
  <c r="F913" i="13"/>
  <c r="G913" i="13"/>
  <c r="H913" i="13"/>
  <c r="D913" i="13"/>
  <c r="E913" i="13"/>
  <c r="T913" i="13"/>
  <c r="U913" i="13"/>
  <c r="X913" i="13"/>
  <c r="Y913" i="13"/>
  <c r="Z913" i="13"/>
  <c r="V913" i="13"/>
  <c r="W913" i="13"/>
  <c r="B914" i="13"/>
  <c r="C914" i="13"/>
  <c r="F914" i="13"/>
  <c r="G914" i="13"/>
  <c r="H914" i="13"/>
  <c r="D914" i="13"/>
  <c r="E914" i="13"/>
  <c r="T914" i="13"/>
  <c r="U914" i="13"/>
  <c r="X914" i="13"/>
  <c r="Y914" i="13"/>
  <c r="Z914" i="13"/>
  <c r="V914" i="13"/>
  <c r="W914" i="13"/>
  <c r="B915" i="13"/>
  <c r="C915" i="13"/>
  <c r="F915" i="13"/>
  <c r="G915" i="13"/>
  <c r="H915" i="13"/>
  <c r="D915" i="13"/>
  <c r="E915" i="13"/>
  <c r="T915" i="13"/>
  <c r="U915" i="13"/>
  <c r="X915" i="13"/>
  <c r="Y915" i="13"/>
  <c r="Z915" i="13"/>
  <c r="V915" i="13"/>
  <c r="W915" i="13"/>
  <c r="B916" i="13"/>
  <c r="C916" i="13"/>
  <c r="F916" i="13"/>
  <c r="G916" i="13"/>
  <c r="H916" i="13"/>
  <c r="D916" i="13"/>
  <c r="E916" i="13"/>
  <c r="T916" i="13"/>
  <c r="U916" i="13"/>
  <c r="X916" i="13"/>
  <c r="Y916" i="13"/>
  <c r="Z916" i="13"/>
  <c r="V916" i="13"/>
  <c r="W916" i="13"/>
  <c r="B917" i="13"/>
  <c r="C917" i="13"/>
  <c r="F917" i="13"/>
  <c r="G917" i="13"/>
  <c r="H917" i="13"/>
  <c r="D917" i="13"/>
  <c r="E917" i="13"/>
  <c r="T917" i="13"/>
  <c r="U917" i="13"/>
  <c r="X917" i="13"/>
  <c r="Y917" i="13"/>
  <c r="Z917" i="13"/>
  <c r="V917" i="13"/>
  <c r="W917" i="13"/>
  <c r="B918" i="13"/>
  <c r="C918" i="13"/>
  <c r="F918" i="13"/>
  <c r="G918" i="13"/>
  <c r="H918" i="13"/>
  <c r="D918" i="13"/>
  <c r="E918" i="13"/>
  <c r="T918" i="13"/>
  <c r="U918" i="13"/>
  <c r="X918" i="13"/>
  <c r="Y918" i="13"/>
  <c r="Z918" i="13"/>
  <c r="V918" i="13"/>
  <c r="W918" i="13"/>
  <c r="B919" i="13"/>
  <c r="C919" i="13"/>
  <c r="F919" i="13"/>
  <c r="G919" i="13"/>
  <c r="H919" i="13"/>
  <c r="D919" i="13"/>
  <c r="E919" i="13"/>
  <c r="T919" i="13"/>
  <c r="U919" i="13"/>
  <c r="X919" i="13"/>
  <c r="Y919" i="13"/>
  <c r="Z919" i="13"/>
  <c r="V919" i="13"/>
  <c r="W919" i="13"/>
  <c r="B920" i="13"/>
  <c r="C920" i="13"/>
  <c r="F920" i="13"/>
  <c r="G920" i="13"/>
  <c r="H920" i="13"/>
  <c r="D920" i="13"/>
  <c r="E920" i="13"/>
  <c r="T920" i="13"/>
  <c r="U920" i="13"/>
  <c r="X920" i="13"/>
  <c r="Y920" i="13"/>
  <c r="Z920" i="13"/>
  <c r="V920" i="13"/>
  <c r="W920" i="13"/>
  <c r="B921" i="13"/>
  <c r="C921" i="13"/>
  <c r="F921" i="13"/>
  <c r="G921" i="13"/>
  <c r="H921" i="13"/>
  <c r="D921" i="13"/>
  <c r="E921" i="13"/>
  <c r="T921" i="13"/>
  <c r="U921" i="13"/>
  <c r="X921" i="13"/>
  <c r="Y921" i="13"/>
  <c r="Z921" i="13"/>
  <c r="V921" i="13"/>
  <c r="W921" i="13"/>
  <c r="B922" i="13"/>
  <c r="C922" i="13"/>
  <c r="F922" i="13"/>
  <c r="G922" i="13"/>
  <c r="H922" i="13"/>
  <c r="D922" i="13"/>
  <c r="E922" i="13"/>
  <c r="T922" i="13"/>
  <c r="U922" i="13"/>
  <c r="X922" i="13"/>
  <c r="Y922" i="13"/>
  <c r="Z922" i="13"/>
  <c r="V922" i="13"/>
  <c r="W922" i="13"/>
  <c r="B923" i="13"/>
  <c r="C923" i="13"/>
  <c r="F923" i="13"/>
  <c r="G923" i="13"/>
  <c r="H923" i="13"/>
  <c r="D923" i="13"/>
  <c r="E923" i="13"/>
  <c r="T923" i="13"/>
  <c r="U923" i="13"/>
  <c r="X923" i="13"/>
  <c r="Y923" i="13"/>
  <c r="Z923" i="13"/>
  <c r="V923" i="13"/>
  <c r="W923" i="13"/>
  <c r="B924" i="13"/>
  <c r="C924" i="13"/>
  <c r="F924" i="13"/>
  <c r="G924" i="13"/>
  <c r="H924" i="13"/>
  <c r="D924" i="13"/>
  <c r="E924" i="13"/>
  <c r="T924" i="13"/>
  <c r="U924" i="13"/>
  <c r="X924" i="13"/>
  <c r="Y924" i="13"/>
  <c r="Z924" i="13"/>
  <c r="V924" i="13"/>
  <c r="W924" i="13"/>
  <c r="B925" i="13"/>
  <c r="C925" i="13"/>
  <c r="F925" i="13"/>
  <c r="G925" i="13"/>
  <c r="H925" i="13"/>
  <c r="D925" i="13"/>
  <c r="E925" i="13"/>
  <c r="T925" i="13"/>
  <c r="U925" i="13"/>
  <c r="X925" i="13"/>
  <c r="Y925" i="13"/>
  <c r="Z925" i="13"/>
  <c r="V925" i="13"/>
  <c r="W925" i="13"/>
  <c r="B926" i="13"/>
  <c r="C926" i="13"/>
  <c r="F926" i="13"/>
  <c r="G926" i="13"/>
  <c r="H926" i="13"/>
  <c r="D926" i="13"/>
  <c r="E926" i="13"/>
  <c r="T926" i="13"/>
  <c r="U926" i="13"/>
  <c r="X926" i="13"/>
  <c r="Y926" i="13"/>
  <c r="Z926" i="13"/>
  <c r="V926" i="13"/>
  <c r="W926" i="13"/>
  <c r="B927" i="13"/>
  <c r="C927" i="13"/>
  <c r="F927" i="13"/>
  <c r="G927" i="13"/>
  <c r="H927" i="13"/>
  <c r="D927" i="13"/>
  <c r="E927" i="13"/>
  <c r="T927" i="13"/>
  <c r="U927" i="13"/>
  <c r="X927" i="13"/>
  <c r="Y927" i="13"/>
  <c r="Z927" i="13"/>
  <c r="V927" i="13"/>
  <c r="W927" i="13"/>
  <c r="B928" i="13"/>
  <c r="C928" i="13"/>
  <c r="F928" i="13"/>
  <c r="G928" i="13"/>
  <c r="H928" i="13"/>
  <c r="D928" i="13"/>
  <c r="E928" i="13"/>
  <c r="T928" i="13"/>
  <c r="U928" i="13"/>
  <c r="X928" i="13"/>
  <c r="Y928" i="13"/>
  <c r="Z928" i="13"/>
  <c r="V928" i="13"/>
  <c r="W928" i="13"/>
  <c r="B929" i="13"/>
  <c r="C929" i="13"/>
  <c r="F929" i="13"/>
  <c r="G929" i="13"/>
  <c r="H929" i="13"/>
  <c r="D929" i="13"/>
  <c r="E929" i="13"/>
  <c r="T929" i="13"/>
  <c r="U929" i="13"/>
  <c r="X929" i="13"/>
  <c r="Y929" i="13"/>
  <c r="Z929" i="13"/>
  <c r="V929" i="13"/>
  <c r="W929" i="13"/>
  <c r="B930" i="13"/>
  <c r="C930" i="13"/>
  <c r="F930" i="13"/>
  <c r="G930" i="13"/>
  <c r="H930" i="13"/>
  <c r="D930" i="13"/>
  <c r="E930" i="13"/>
  <c r="T930" i="13"/>
  <c r="U930" i="13"/>
  <c r="X930" i="13"/>
  <c r="Y930" i="13"/>
  <c r="Z930" i="13"/>
  <c r="V930" i="13"/>
  <c r="W930" i="13"/>
  <c r="B931" i="13"/>
  <c r="C931" i="13"/>
  <c r="F931" i="13"/>
  <c r="G931" i="13"/>
  <c r="H931" i="13"/>
  <c r="D931" i="13"/>
  <c r="E931" i="13"/>
  <c r="T931" i="13"/>
  <c r="U931" i="13"/>
  <c r="X931" i="13"/>
  <c r="Y931" i="13"/>
  <c r="Z931" i="13"/>
  <c r="V931" i="13"/>
  <c r="W931" i="13"/>
  <c r="B932" i="13"/>
  <c r="C932" i="13"/>
  <c r="F932" i="13"/>
  <c r="G932" i="13"/>
  <c r="H932" i="13"/>
  <c r="D932" i="13"/>
  <c r="E932" i="13"/>
  <c r="T932" i="13"/>
  <c r="U932" i="13"/>
  <c r="X932" i="13"/>
  <c r="Y932" i="13"/>
  <c r="Z932" i="13"/>
  <c r="V932" i="13"/>
  <c r="W932" i="13"/>
  <c r="B933" i="13"/>
  <c r="C933" i="13"/>
  <c r="F933" i="13"/>
  <c r="G933" i="13"/>
  <c r="H933" i="13"/>
  <c r="D933" i="13"/>
  <c r="E933" i="13"/>
  <c r="T933" i="13"/>
  <c r="U933" i="13"/>
  <c r="X933" i="13"/>
  <c r="Y933" i="13"/>
  <c r="Z933" i="13"/>
  <c r="V933" i="13"/>
  <c r="W933" i="13"/>
  <c r="B934" i="13"/>
  <c r="C934" i="13"/>
  <c r="F934" i="13"/>
  <c r="G934" i="13"/>
  <c r="H934" i="13"/>
  <c r="D934" i="13"/>
  <c r="E934" i="13"/>
  <c r="T934" i="13"/>
  <c r="U934" i="13"/>
  <c r="X934" i="13"/>
  <c r="Y934" i="13"/>
  <c r="Z934" i="13"/>
  <c r="V934" i="13"/>
  <c r="W934" i="13"/>
  <c r="B935" i="13"/>
  <c r="C935" i="13"/>
  <c r="F935" i="13"/>
  <c r="G935" i="13"/>
  <c r="H935" i="13"/>
  <c r="D935" i="13"/>
  <c r="E935" i="13"/>
  <c r="T935" i="13"/>
  <c r="U935" i="13"/>
  <c r="X935" i="13"/>
  <c r="Y935" i="13"/>
  <c r="Z935" i="13"/>
  <c r="V935" i="13"/>
  <c r="W935" i="13"/>
  <c r="B936" i="13"/>
  <c r="C936" i="13"/>
  <c r="F936" i="13"/>
  <c r="G936" i="13"/>
  <c r="H936" i="13"/>
  <c r="D936" i="13"/>
  <c r="E936" i="13"/>
  <c r="T936" i="13"/>
  <c r="U936" i="13"/>
  <c r="X936" i="13"/>
  <c r="Y936" i="13"/>
  <c r="Z936" i="13"/>
  <c r="V936" i="13"/>
  <c r="W936" i="13"/>
  <c r="B937" i="13"/>
  <c r="C937" i="13"/>
  <c r="F937" i="13"/>
  <c r="G937" i="13"/>
  <c r="H937" i="13"/>
  <c r="D937" i="13"/>
  <c r="E937" i="13"/>
  <c r="T937" i="13"/>
  <c r="U937" i="13"/>
  <c r="X937" i="13"/>
  <c r="Y937" i="13"/>
  <c r="Z937" i="13"/>
  <c r="V937" i="13"/>
  <c r="W937" i="13"/>
  <c r="B938" i="13"/>
  <c r="C938" i="13"/>
  <c r="F938" i="13"/>
  <c r="G938" i="13"/>
  <c r="H938" i="13"/>
  <c r="D938" i="13"/>
  <c r="E938" i="13"/>
  <c r="T938" i="13"/>
  <c r="U938" i="13"/>
  <c r="X938" i="13"/>
  <c r="Y938" i="13"/>
  <c r="Z938" i="13"/>
  <c r="V938" i="13"/>
  <c r="W938" i="13"/>
  <c r="B939" i="13"/>
  <c r="C939" i="13"/>
  <c r="F939" i="13"/>
  <c r="G939" i="13"/>
  <c r="H939" i="13"/>
  <c r="D939" i="13"/>
  <c r="E939" i="13"/>
  <c r="T939" i="13"/>
  <c r="U939" i="13"/>
  <c r="X939" i="13"/>
  <c r="Y939" i="13"/>
  <c r="Z939" i="13"/>
  <c r="V939" i="13"/>
  <c r="W939" i="13"/>
  <c r="B940" i="13"/>
  <c r="C940" i="13"/>
  <c r="F940" i="13"/>
  <c r="G940" i="13"/>
  <c r="H940" i="13"/>
  <c r="D940" i="13"/>
  <c r="E940" i="13"/>
  <c r="T940" i="13"/>
  <c r="U940" i="13"/>
  <c r="X940" i="13"/>
  <c r="Y940" i="13"/>
  <c r="Z940" i="13"/>
  <c r="V940" i="13"/>
  <c r="W940" i="13"/>
  <c r="B941" i="13"/>
  <c r="C941" i="13"/>
  <c r="F941" i="13"/>
  <c r="G941" i="13"/>
  <c r="H941" i="13"/>
  <c r="D941" i="13"/>
  <c r="E941" i="13"/>
  <c r="T941" i="13"/>
  <c r="U941" i="13"/>
  <c r="X941" i="13"/>
  <c r="Y941" i="13"/>
  <c r="Z941" i="13"/>
  <c r="V941" i="13"/>
  <c r="W941" i="13"/>
  <c r="B942" i="13"/>
  <c r="C942" i="13"/>
  <c r="F942" i="13"/>
  <c r="G942" i="13"/>
  <c r="H942" i="13"/>
  <c r="D942" i="13"/>
  <c r="E942" i="13"/>
  <c r="T942" i="13"/>
  <c r="U942" i="13"/>
  <c r="X942" i="13"/>
  <c r="Y942" i="13"/>
  <c r="Z942" i="13"/>
  <c r="V942" i="13"/>
  <c r="W942" i="13"/>
  <c r="B943" i="13"/>
  <c r="C943" i="13"/>
  <c r="F943" i="13"/>
  <c r="G943" i="13"/>
  <c r="H943" i="13"/>
  <c r="D943" i="13"/>
  <c r="E943" i="13"/>
  <c r="T943" i="13"/>
  <c r="U943" i="13"/>
  <c r="X943" i="13"/>
  <c r="Y943" i="13"/>
  <c r="Z943" i="13"/>
  <c r="V943" i="13"/>
  <c r="W943" i="13"/>
  <c r="B944" i="13"/>
  <c r="C944" i="13"/>
  <c r="F944" i="13"/>
  <c r="G944" i="13"/>
  <c r="H944" i="13"/>
  <c r="D944" i="13"/>
  <c r="E944" i="13"/>
  <c r="T944" i="13"/>
  <c r="U944" i="13"/>
  <c r="X944" i="13"/>
  <c r="Y944" i="13"/>
  <c r="Z944" i="13"/>
  <c r="V944" i="13"/>
  <c r="W944" i="13"/>
  <c r="B945" i="13"/>
  <c r="C945" i="13"/>
  <c r="F945" i="13"/>
  <c r="G945" i="13"/>
  <c r="H945" i="13"/>
  <c r="D945" i="13"/>
  <c r="E945" i="13"/>
  <c r="T945" i="13"/>
  <c r="U945" i="13"/>
  <c r="X945" i="13"/>
  <c r="Y945" i="13"/>
  <c r="Z945" i="13"/>
  <c r="V945" i="13"/>
  <c r="W945" i="13"/>
  <c r="B946" i="13"/>
  <c r="C946" i="13"/>
  <c r="F946" i="13"/>
  <c r="G946" i="13"/>
  <c r="H946" i="13"/>
  <c r="D946" i="13"/>
  <c r="E946" i="13"/>
  <c r="T946" i="13"/>
  <c r="U946" i="13"/>
  <c r="X946" i="13"/>
  <c r="Y946" i="13"/>
  <c r="Z946" i="13"/>
  <c r="V946" i="13"/>
  <c r="W946" i="13"/>
  <c r="B947" i="13"/>
  <c r="C947" i="13"/>
  <c r="F947" i="13"/>
  <c r="G947" i="13"/>
  <c r="H947" i="13"/>
  <c r="D947" i="13"/>
  <c r="E947" i="13"/>
  <c r="T947" i="13"/>
  <c r="U947" i="13"/>
  <c r="X947" i="13"/>
  <c r="Y947" i="13"/>
  <c r="Z947" i="13"/>
  <c r="V947" i="13"/>
  <c r="W947" i="13"/>
  <c r="B948" i="13"/>
  <c r="C948" i="13"/>
  <c r="F948" i="13"/>
  <c r="G948" i="13"/>
  <c r="H948" i="13"/>
  <c r="D948" i="13"/>
  <c r="E948" i="13"/>
  <c r="T948" i="13"/>
  <c r="U948" i="13"/>
  <c r="X948" i="13"/>
  <c r="Y948" i="13"/>
  <c r="Z948" i="13"/>
  <c r="V948" i="13"/>
  <c r="W948" i="13"/>
  <c r="B949" i="13"/>
  <c r="C949" i="13"/>
  <c r="F949" i="13"/>
  <c r="G949" i="13"/>
  <c r="H949" i="13"/>
  <c r="D949" i="13"/>
  <c r="E949" i="13"/>
  <c r="T949" i="13"/>
  <c r="U949" i="13"/>
  <c r="X949" i="13"/>
  <c r="Y949" i="13"/>
  <c r="Z949" i="13"/>
  <c r="V949" i="13"/>
  <c r="W949" i="13"/>
  <c r="B950" i="13"/>
  <c r="C950" i="13"/>
  <c r="F950" i="13"/>
  <c r="G950" i="13"/>
  <c r="H950" i="13"/>
  <c r="D950" i="13"/>
  <c r="E950" i="13"/>
  <c r="T950" i="13"/>
  <c r="U950" i="13"/>
  <c r="X950" i="13"/>
  <c r="Y950" i="13"/>
  <c r="Z950" i="13"/>
  <c r="V950" i="13"/>
  <c r="W950" i="13"/>
  <c r="B951" i="13"/>
  <c r="C951" i="13"/>
  <c r="F951" i="13"/>
  <c r="G951" i="13"/>
  <c r="H951" i="13"/>
  <c r="D951" i="13"/>
  <c r="E951" i="13"/>
  <c r="T951" i="13"/>
  <c r="U951" i="13"/>
  <c r="X951" i="13"/>
  <c r="Y951" i="13"/>
  <c r="Z951" i="13"/>
  <c r="V951" i="13"/>
  <c r="W951" i="13"/>
  <c r="B952" i="13"/>
  <c r="C952" i="13"/>
  <c r="F952" i="13"/>
  <c r="G952" i="13"/>
  <c r="H952" i="13"/>
  <c r="D952" i="13"/>
  <c r="E952" i="13"/>
  <c r="T952" i="13"/>
  <c r="U952" i="13"/>
  <c r="X952" i="13"/>
  <c r="Y952" i="13"/>
  <c r="Z952" i="13"/>
  <c r="V952" i="13"/>
  <c r="W952" i="13"/>
  <c r="B953" i="13"/>
  <c r="C953" i="13"/>
  <c r="F953" i="13"/>
  <c r="G953" i="13"/>
  <c r="H953" i="13"/>
  <c r="D953" i="13"/>
  <c r="E953" i="13"/>
  <c r="T953" i="13"/>
  <c r="U953" i="13"/>
  <c r="X953" i="13"/>
  <c r="Y953" i="13"/>
  <c r="Z953" i="13"/>
  <c r="V953" i="13"/>
  <c r="W953" i="13"/>
  <c r="B954" i="13"/>
  <c r="C954" i="13"/>
  <c r="F954" i="13"/>
  <c r="G954" i="13"/>
  <c r="H954" i="13"/>
  <c r="D954" i="13"/>
  <c r="E954" i="13"/>
  <c r="T954" i="13"/>
  <c r="U954" i="13"/>
  <c r="X954" i="13"/>
  <c r="Y954" i="13"/>
  <c r="Z954" i="13"/>
  <c r="V954" i="13"/>
  <c r="W954" i="13"/>
  <c r="B955" i="13"/>
  <c r="C955" i="13"/>
  <c r="F955" i="13"/>
  <c r="G955" i="13"/>
  <c r="H955" i="13"/>
  <c r="D955" i="13"/>
  <c r="E955" i="13"/>
  <c r="T955" i="13"/>
  <c r="U955" i="13"/>
  <c r="X955" i="13"/>
  <c r="Y955" i="13"/>
  <c r="Z955" i="13"/>
  <c r="V955" i="13"/>
  <c r="W955" i="13"/>
  <c r="B956" i="13"/>
  <c r="C956" i="13"/>
  <c r="F956" i="13"/>
  <c r="G956" i="13"/>
  <c r="H956" i="13"/>
  <c r="D956" i="13"/>
  <c r="E956" i="13"/>
  <c r="T956" i="13"/>
  <c r="U956" i="13"/>
  <c r="X956" i="13"/>
  <c r="Y956" i="13"/>
  <c r="Z956" i="13"/>
  <c r="V956" i="13"/>
  <c r="W956" i="13"/>
  <c r="B957" i="13"/>
  <c r="C957" i="13"/>
  <c r="F957" i="13"/>
  <c r="G957" i="13"/>
  <c r="H957" i="13"/>
  <c r="D957" i="13"/>
  <c r="E957" i="13"/>
  <c r="T957" i="13"/>
  <c r="U957" i="13"/>
  <c r="X957" i="13"/>
  <c r="Y957" i="13"/>
  <c r="Z957" i="13"/>
  <c r="V957" i="13"/>
  <c r="W957" i="13"/>
  <c r="B958" i="13"/>
  <c r="C958" i="13"/>
  <c r="F958" i="13"/>
  <c r="G958" i="13"/>
  <c r="H958" i="13"/>
  <c r="D958" i="13"/>
  <c r="E958" i="13"/>
  <c r="T958" i="13"/>
  <c r="U958" i="13"/>
  <c r="X958" i="13"/>
  <c r="Y958" i="13"/>
  <c r="Z958" i="13"/>
  <c r="V958" i="13"/>
  <c r="W958" i="13"/>
  <c r="B959" i="13"/>
  <c r="C959" i="13"/>
  <c r="F959" i="13"/>
  <c r="G959" i="13"/>
  <c r="H959" i="13"/>
  <c r="D959" i="13"/>
  <c r="E959" i="13"/>
  <c r="T959" i="13"/>
  <c r="U959" i="13"/>
  <c r="X959" i="13"/>
  <c r="Y959" i="13"/>
  <c r="Z959" i="13"/>
  <c r="V959" i="13"/>
  <c r="W959" i="13"/>
  <c r="B960" i="13"/>
  <c r="C960" i="13"/>
  <c r="F960" i="13"/>
  <c r="G960" i="13"/>
  <c r="H960" i="13"/>
  <c r="D960" i="13"/>
  <c r="E960" i="13"/>
  <c r="T960" i="13"/>
  <c r="U960" i="13"/>
  <c r="X960" i="13"/>
  <c r="Y960" i="13"/>
  <c r="Z960" i="13"/>
  <c r="V960" i="13"/>
  <c r="W960" i="13"/>
  <c r="B961" i="13"/>
  <c r="C961" i="13"/>
  <c r="F961" i="13"/>
  <c r="G961" i="13"/>
  <c r="H961" i="13"/>
  <c r="D961" i="13"/>
  <c r="E961" i="13"/>
  <c r="T961" i="13"/>
  <c r="U961" i="13"/>
  <c r="X961" i="13"/>
  <c r="Y961" i="13"/>
  <c r="Z961" i="13"/>
  <c r="V961" i="13"/>
  <c r="W961" i="13"/>
  <c r="B962" i="13"/>
  <c r="C962" i="13"/>
  <c r="F962" i="13"/>
  <c r="G962" i="13"/>
  <c r="H962" i="13"/>
  <c r="D962" i="13"/>
  <c r="E962" i="13"/>
  <c r="T962" i="13"/>
  <c r="U962" i="13"/>
  <c r="X962" i="13"/>
  <c r="Y962" i="13"/>
  <c r="Z962" i="13"/>
  <c r="V962" i="13"/>
  <c r="W962" i="13"/>
  <c r="B963" i="13"/>
  <c r="C963" i="13"/>
  <c r="F963" i="13"/>
  <c r="G963" i="13"/>
  <c r="H963" i="13"/>
  <c r="D963" i="13"/>
  <c r="E963" i="13"/>
  <c r="T963" i="13"/>
  <c r="U963" i="13"/>
  <c r="X963" i="13"/>
  <c r="Y963" i="13"/>
  <c r="Z963" i="13"/>
  <c r="V963" i="13"/>
  <c r="W963" i="13"/>
  <c r="B964" i="13"/>
  <c r="C964" i="13"/>
  <c r="F964" i="13"/>
  <c r="G964" i="13"/>
  <c r="H964" i="13"/>
  <c r="D964" i="13"/>
  <c r="E964" i="13"/>
  <c r="T964" i="13"/>
  <c r="U964" i="13"/>
  <c r="X964" i="13"/>
  <c r="Y964" i="13"/>
  <c r="Z964" i="13"/>
  <c r="V964" i="13"/>
  <c r="W964" i="13"/>
  <c r="B965" i="13"/>
  <c r="C965" i="13"/>
  <c r="F965" i="13"/>
  <c r="G965" i="13"/>
  <c r="H965" i="13"/>
  <c r="D965" i="13"/>
  <c r="E965" i="13"/>
  <c r="T965" i="13"/>
  <c r="U965" i="13"/>
  <c r="X965" i="13"/>
  <c r="Y965" i="13"/>
  <c r="Z965" i="13"/>
  <c r="V965" i="13"/>
  <c r="W965" i="13"/>
  <c r="B966" i="13"/>
  <c r="C966" i="13"/>
  <c r="F966" i="13"/>
  <c r="G966" i="13"/>
  <c r="H966" i="13"/>
  <c r="D966" i="13"/>
  <c r="E966" i="13"/>
  <c r="T966" i="13"/>
  <c r="U966" i="13"/>
  <c r="X966" i="13"/>
  <c r="Y966" i="13"/>
  <c r="Z966" i="13"/>
  <c r="V966" i="13"/>
  <c r="W966" i="13"/>
  <c r="B967" i="13"/>
  <c r="C967" i="13"/>
  <c r="F967" i="13"/>
  <c r="G967" i="13"/>
  <c r="H967" i="13"/>
  <c r="D967" i="13"/>
  <c r="E967" i="13"/>
  <c r="T967" i="13"/>
  <c r="U967" i="13"/>
  <c r="X967" i="13"/>
  <c r="Y967" i="13"/>
  <c r="Z967" i="13"/>
  <c r="V967" i="13"/>
  <c r="W967" i="13"/>
  <c r="B968" i="13"/>
  <c r="C968" i="13"/>
  <c r="F968" i="13"/>
  <c r="G968" i="13"/>
  <c r="H968" i="13"/>
  <c r="D968" i="13"/>
  <c r="E968" i="13"/>
  <c r="T968" i="13"/>
  <c r="U968" i="13"/>
  <c r="X968" i="13"/>
  <c r="Y968" i="13"/>
  <c r="Z968" i="13"/>
  <c r="V968" i="13"/>
  <c r="W968" i="13"/>
  <c r="B969" i="13"/>
  <c r="C969" i="13"/>
  <c r="F969" i="13"/>
  <c r="G969" i="13"/>
  <c r="H969" i="13"/>
  <c r="D969" i="13"/>
  <c r="E969" i="13"/>
  <c r="T969" i="13"/>
  <c r="U969" i="13"/>
  <c r="X969" i="13"/>
  <c r="Y969" i="13"/>
  <c r="Z969" i="13"/>
  <c r="V969" i="13"/>
  <c r="W969" i="13"/>
  <c r="B970" i="13"/>
  <c r="C970" i="13"/>
  <c r="F970" i="13"/>
  <c r="G970" i="13"/>
  <c r="H970" i="13"/>
  <c r="D970" i="13"/>
  <c r="E970" i="13"/>
  <c r="T970" i="13"/>
  <c r="U970" i="13"/>
  <c r="X970" i="13"/>
  <c r="Y970" i="13"/>
  <c r="Z970" i="13"/>
  <c r="V970" i="13"/>
  <c r="W970" i="13"/>
  <c r="B971" i="13"/>
  <c r="C971" i="13"/>
  <c r="F971" i="13"/>
  <c r="G971" i="13"/>
  <c r="H971" i="13"/>
  <c r="D971" i="13"/>
  <c r="E971" i="13"/>
  <c r="T971" i="13"/>
  <c r="U971" i="13"/>
  <c r="X971" i="13"/>
  <c r="Y971" i="13"/>
  <c r="Z971" i="13"/>
  <c r="V971" i="13"/>
  <c r="W971" i="13"/>
  <c r="B972" i="13"/>
  <c r="C972" i="13"/>
  <c r="F972" i="13"/>
  <c r="G972" i="13"/>
  <c r="H972" i="13"/>
  <c r="D972" i="13"/>
  <c r="E972" i="13"/>
  <c r="T972" i="13"/>
  <c r="U972" i="13"/>
  <c r="X972" i="13"/>
  <c r="Y972" i="13"/>
  <c r="Z972" i="13"/>
  <c r="V972" i="13"/>
  <c r="W972" i="13"/>
  <c r="B973" i="13"/>
  <c r="C973" i="13"/>
  <c r="F973" i="13"/>
  <c r="G973" i="13"/>
  <c r="H973" i="13"/>
  <c r="D973" i="13"/>
  <c r="E973" i="13"/>
  <c r="T973" i="13"/>
  <c r="U973" i="13"/>
  <c r="X973" i="13"/>
  <c r="Y973" i="13"/>
  <c r="Z973" i="13"/>
  <c r="V973" i="13"/>
  <c r="W973" i="13"/>
  <c r="B974" i="13"/>
  <c r="C974" i="13"/>
  <c r="F974" i="13"/>
  <c r="G974" i="13"/>
  <c r="H974" i="13"/>
  <c r="D974" i="13"/>
  <c r="E974" i="13"/>
  <c r="T974" i="13"/>
  <c r="U974" i="13"/>
  <c r="X974" i="13"/>
  <c r="Y974" i="13"/>
  <c r="Z974" i="13"/>
  <c r="V974" i="13"/>
  <c r="W974" i="13"/>
  <c r="B975" i="13"/>
  <c r="C975" i="13"/>
  <c r="F975" i="13"/>
  <c r="G975" i="13"/>
  <c r="H975" i="13"/>
  <c r="D975" i="13"/>
  <c r="E975" i="13"/>
  <c r="T975" i="13"/>
  <c r="U975" i="13"/>
  <c r="X975" i="13"/>
  <c r="Y975" i="13"/>
  <c r="Z975" i="13"/>
  <c r="V975" i="13"/>
  <c r="W975" i="13"/>
  <c r="B976" i="13"/>
  <c r="C976" i="13"/>
  <c r="F976" i="13"/>
  <c r="G976" i="13"/>
  <c r="H976" i="13"/>
  <c r="D976" i="13"/>
  <c r="E976" i="13"/>
  <c r="T976" i="13"/>
  <c r="U976" i="13"/>
  <c r="X976" i="13"/>
  <c r="Y976" i="13"/>
  <c r="Z976" i="13"/>
  <c r="V976" i="13"/>
  <c r="W976" i="13"/>
  <c r="B977" i="13"/>
  <c r="C977" i="13"/>
  <c r="F977" i="13"/>
  <c r="G977" i="13"/>
  <c r="H977" i="13"/>
  <c r="D977" i="13"/>
  <c r="E977" i="13"/>
  <c r="T977" i="13"/>
  <c r="U977" i="13"/>
  <c r="X977" i="13"/>
  <c r="Y977" i="13"/>
  <c r="Z977" i="13"/>
  <c r="V977" i="13"/>
  <c r="W977" i="13"/>
  <c r="B978" i="13"/>
  <c r="C978" i="13"/>
  <c r="F978" i="13"/>
  <c r="G978" i="13"/>
  <c r="H978" i="13"/>
  <c r="D978" i="13"/>
  <c r="E978" i="13"/>
  <c r="T978" i="13"/>
  <c r="U978" i="13"/>
  <c r="X978" i="13"/>
  <c r="Y978" i="13"/>
  <c r="Z978" i="13"/>
  <c r="V978" i="13"/>
  <c r="W978" i="13"/>
  <c r="B979" i="13"/>
  <c r="C979" i="13"/>
  <c r="F979" i="13"/>
  <c r="G979" i="13"/>
  <c r="H979" i="13"/>
  <c r="D979" i="13"/>
  <c r="E979" i="13"/>
  <c r="T979" i="13"/>
  <c r="U979" i="13"/>
  <c r="X979" i="13"/>
  <c r="Y979" i="13"/>
  <c r="Z979" i="13"/>
  <c r="V979" i="13"/>
  <c r="W979" i="13"/>
  <c r="B980" i="13"/>
  <c r="C980" i="13"/>
  <c r="F980" i="13"/>
  <c r="G980" i="13"/>
  <c r="H980" i="13"/>
  <c r="D980" i="13"/>
  <c r="E980" i="13"/>
  <c r="T980" i="13"/>
  <c r="U980" i="13"/>
  <c r="X980" i="13"/>
  <c r="Y980" i="13"/>
  <c r="Z980" i="13"/>
  <c r="V980" i="13"/>
  <c r="W980" i="13"/>
  <c r="B981" i="13"/>
  <c r="C981" i="13"/>
  <c r="F981" i="13"/>
  <c r="G981" i="13"/>
  <c r="H981" i="13"/>
  <c r="D981" i="13"/>
  <c r="E981" i="13"/>
  <c r="T981" i="13"/>
  <c r="U981" i="13"/>
  <c r="X981" i="13"/>
  <c r="Y981" i="13"/>
  <c r="Z981" i="13"/>
  <c r="V981" i="13"/>
  <c r="W981" i="13"/>
  <c r="B982" i="13"/>
  <c r="C982" i="13"/>
  <c r="F982" i="13"/>
  <c r="G982" i="13"/>
  <c r="H982" i="13"/>
  <c r="D982" i="13"/>
  <c r="E982" i="13"/>
  <c r="T982" i="13"/>
  <c r="U982" i="13"/>
  <c r="X982" i="13"/>
  <c r="Y982" i="13"/>
  <c r="Z982" i="13"/>
  <c r="V982" i="13"/>
  <c r="W982" i="13"/>
  <c r="B983" i="13"/>
  <c r="C983" i="13"/>
  <c r="F983" i="13"/>
  <c r="G983" i="13"/>
  <c r="H983" i="13"/>
  <c r="D983" i="13"/>
  <c r="E983" i="13"/>
  <c r="T983" i="13"/>
  <c r="U983" i="13"/>
  <c r="X983" i="13"/>
  <c r="Y983" i="13"/>
  <c r="Z983" i="13"/>
  <c r="V983" i="13"/>
  <c r="W983" i="13"/>
  <c r="B984" i="13"/>
  <c r="C984" i="13"/>
  <c r="F984" i="13"/>
  <c r="G984" i="13"/>
  <c r="H984" i="13"/>
  <c r="D984" i="13"/>
  <c r="E984" i="13"/>
  <c r="T984" i="13"/>
  <c r="U984" i="13"/>
  <c r="X984" i="13"/>
  <c r="Y984" i="13"/>
  <c r="Z984" i="13"/>
  <c r="V984" i="13"/>
  <c r="W984" i="13"/>
  <c r="B985" i="13"/>
  <c r="C985" i="13"/>
  <c r="F985" i="13"/>
  <c r="G985" i="13"/>
  <c r="H985" i="13"/>
  <c r="D985" i="13"/>
  <c r="E985" i="13"/>
  <c r="T985" i="13"/>
  <c r="U985" i="13"/>
  <c r="X985" i="13"/>
  <c r="Y985" i="13"/>
  <c r="Z985" i="13"/>
  <c r="V985" i="13"/>
  <c r="W985" i="13"/>
  <c r="B986" i="13"/>
  <c r="C986" i="13"/>
  <c r="F986" i="13"/>
  <c r="G986" i="13"/>
  <c r="H986" i="13"/>
  <c r="D986" i="13"/>
  <c r="E986" i="13"/>
  <c r="T986" i="13"/>
  <c r="U986" i="13"/>
  <c r="X986" i="13"/>
  <c r="Y986" i="13"/>
  <c r="Z986" i="13"/>
  <c r="V986" i="13"/>
  <c r="W986" i="13"/>
  <c r="B987" i="13"/>
  <c r="C987" i="13"/>
  <c r="F987" i="13"/>
  <c r="G987" i="13"/>
  <c r="H987" i="13"/>
  <c r="D987" i="13"/>
  <c r="E987" i="13"/>
  <c r="T987" i="13"/>
  <c r="U987" i="13"/>
  <c r="X987" i="13"/>
  <c r="Y987" i="13"/>
  <c r="Z987" i="13"/>
  <c r="V987" i="13"/>
  <c r="W987" i="13"/>
  <c r="B988" i="13"/>
  <c r="C988" i="13"/>
  <c r="F988" i="13"/>
  <c r="G988" i="13"/>
  <c r="H988" i="13"/>
  <c r="D988" i="13"/>
  <c r="E988" i="13"/>
  <c r="T988" i="13"/>
  <c r="U988" i="13"/>
  <c r="X988" i="13"/>
  <c r="Y988" i="13"/>
  <c r="Z988" i="13"/>
  <c r="V988" i="13"/>
  <c r="W988" i="13"/>
  <c r="B989" i="13"/>
  <c r="C989" i="13"/>
  <c r="F989" i="13"/>
  <c r="G989" i="13"/>
  <c r="H989" i="13"/>
  <c r="D989" i="13"/>
  <c r="E989" i="13"/>
  <c r="T989" i="13"/>
  <c r="U989" i="13"/>
  <c r="X989" i="13"/>
  <c r="Y989" i="13"/>
  <c r="Z989" i="13"/>
  <c r="V989" i="13"/>
  <c r="W989" i="13"/>
  <c r="B990" i="13"/>
  <c r="C990" i="13"/>
  <c r="F990" i="13"/>
  <c r="G990" i="13"/>
  <c r="H990" i="13"/>
  <c r="D990" i="13"/>
  <c r="E990" i="13"/>
  <c r="T990" i="13"/>
  <c r="U990" i="13"/>
  <c r="X990" i="13"/>
  <c r="Y990" i="13"/>
  <c r="Z990" i="13"/>
  <c r="V990" i="13"/>
  <c r="W990" i="13"/>
  <c r="B991" i="13"/>
  <c r="C991" i="13"/>
  <c r="F991" i="13"/>
  <c r="G991" i="13"/>
  <c r="H991" i="13"/>
  <c r="D991" i="13"/>
  <c r="E991" i="13"/>
  <c r="T991" i="13"/>
  <c r="U991" i="13"/>
  <c r="X991" i="13"/>
  <c r="Y991" i="13"/>
  <c r="Z991" i="13"/>
  <c r="V991" i="13"/>
  <c r="W991" i="13"/>
  <c r="B992" i="13"/>
  <c r="C992" i="13"/>
  <c r="F992" i="13"/>
  <c r="G992" i="13"/>
  <c r="H992" i="13"/>
  <c r="D992" i="13"/>
  <c r="E992" i="13"/>
  <c r="T992" i="13"/>
  <c r="U992" i="13"/>
  <c r="X992" i="13"/>
  <c r="Y992" i="13"/>
  <c r="Z992" i="13"/>
  <c r="V992" i="13"/>
  <c r="W992" i="13"/>
  <c r="B993" i="13"/>
  <c r="C993" i="13"/>
  <c r="F993" i="13"/>
  <c r="G993" i="13"/>
  <c r="H993" i="13"/>
  <c r="D993" i="13"/>
  <c r="E993" i="13"/>
  <c r="T993" i="13"/>
  <c r="U993" i="13"/>
  <c r="X993" i="13"/>
  <c r="Y993" i="13"/>
  <c r="Z993" i="13"/>
  <c r="V993" i="13"/>
  <c r="W993" i="13"/>
  <c r="B994" i="13"/>
  <c r="C994" i="13"/>
  <c r="F994" i="13"/>
  <c r="G994" i="13"/>
  <c r="H994" i="13"/>
  <c r="D994" i="13"/>
  <c r="E994" i="13"/>
  <c r="T994" i="13"/>
  <c r="U994" i="13"/>
  <c r="X994" i="13"/>
  <c r="Y994" i="13"/>
  <c r="Z994" i="13"/>
  <c r="V994" i="13"/>
  <c r="W994" i="13"/>
  <c r="B995" i="13"/>
  <c r="C995" i="13"/>
  <c r="F995" i="13"/>
  <c r="G995" i="13"/>
  <c r="H995" i="13"/>
  <c r="D995" i="13"/>
  <c r="E995" i="13"/>
  <c r="T995" i="13"/>
  <c r="U995" i="13"/>
  <c r="X995" i="13"/>
  <c r="Y995" i="13"/>
  <c r="Z995" i="13"/>
  <c r="V995" i="13"/>
  <c r="W995" i="13"/>
  <c r="B996" i="13"/>
  <c r="C996" i="13"/>
  <c r="F996" i="13"/>
  <c r="G996" i="13"/>
  <c r="H996" i="13"/>
  <c r="D996" i="13"/>
  <c r="E996" i="13"/>
  <c r="T996" i="13"/>
  <c r="U996" i="13"/>
  <c r="X996" i="13"/>
  <c r="Y996" i="13"/>
  <c r="Z996" i="13"/>
  <c r="V996" i="13"/>
  <c r="W996" i="13"/>
  <c r="B997" i="13"/>
  <c r="C997" i="13"/>
  <c r="F997" i="13"/>
  <c r="G997" i="13"/>
  <c r="H997" i="13"/>
  <c r="D997" i="13"/>
  <c r="E997" i="13"/>
  <c r="T997" i="13"/>
  <c r="U997" i="13"/>
  <c r="X997" i="13"/>
  <c r="Y997" i="13"/>
  <c r="Z997" i="13"/>
  <c r="V997" i="13"/>
  <c r="W997" i="13"/>
  <c r="B998" i="13"/>
  <c r="C998" i="13"/>
  <c r="F998" i="13"/>
  <c r="G998" i="13"/>
  <c r="H998" i="13"/>
  <c r="D998" i="13"/>
  <c r="E998" i="13"/>
  <c r="T998" i="13"/>
  <c r="U998" i="13"/>
  <c r="X998" i="13"/>
  <c r="Y998" i="13"/>
  <c r="Z998" i="13"/>
  <c r="V998" i="13"/>
  <c r="W998" i="13"/>
  <c r="B999" i="13"/>
  <c r="C999" i="13"/>
  <c r="F999" i="13"/>
  <c r="G999" i="13"/>
  <c r="H999" i="13"/>
  <c r="D999" i="13"/>
  <c r="E999" i="13"/>
  <c r="T999" i="13"/>
  <c r="U999" i="13"/>
  <c r="X999" i="13"/>
  <c r="Y999" i="13"/>
  <c r="Z999" i="13"/>
  <c r="V999" i="13"/>
  <c r="W999" i="13"/>
  <c r="B1000" i="13"/>
  <c r="C1000" i="13"/>
  <c r="F1000" i="13"/>
  <c r="G1000" i="13"/>
  <c r="H1000" i="13"/>
  <c r="D1000" i="13"/>
  <c r="E1000" i="13"/>
  <c r="T1000" i="13"/>
  <c r="U1000" i="13"/>
  <c r="X1000" i="13"/>
  <c r="Y1000" i="13"/>
  <c r="Z1000" i="13"/>
  <c r="V1000" i="13"/>
  <c r="W1000" i="13"/>
  <c r="B1001" i="13"/>
  <c r="C1001" i="13"/>
  <c r="F1001" i="13"/>
  <c r="G1001" i="13"/>
  <c r="H1001" i="13"/>
  <c r="D1001" i="13"/>
  <c r="E1001" i="13"/>
  <c r="T1001" i="13"/>
  <c r="U1001" i="13"/>
  <c r="X1001" i="13"/>
  <c r="Y1001" i="13"/>
  <c r="Z1001" i="13"/>
  <c r="V1001" i="13"/>
  <c r="W1001" i="13"/>
  <c r="B1002" i="13"/>
  <c r="C1002" i="13"/>
  <c r="F1002" i="13"/>
  <c r="G1002" i="13"/>
  <c r="H1002" i="13"/>
  <c r="D1002" i="13"/>
  <c r="E1002" i="13"/>
  <c r="T1002" i="13"/>
  <c r="U1002" i="13"/>
  <c r="X1002" i="13"/>
  <c r="Y1002" i="13"/>
  <c r="Z1002" i="13"/>
  <c r="V1002" i="13"/>
  <c r="W1002" i="13"/>
  <c r="B1003" i="13"/>
  <c r="C1003" i="13"/>
  <c r="F1003" i="13"/>
  <c r="G1003" i="13"/>
  <c r="H1003" i="13"/>
  <c r="D1003" i="13"/>
  <c r="E1003" i="13"/>
  <c r="T1003" i="13"/>
  <c r="U1003" i="13"/>
  <c r="X1003" i="13"/>
  <c r="Y1003" i="13"/>
  <c r="Z1003" i="13"/>
  <c r="V1003" i="13"/>
  <c r="W1003" i="13"/>
  <c r="B1004" i="13"/>
  <c r="C1004" i="13"/>
  <c r="F1004" i="13"/>
  <c r="G1004" i="13"/>
  <c r="H1004" i="13"/>
  <c r="D1004" i="13"/>
  <c r="E1004" i="13"/>
  <c r="T1004" i="13"/>
  <c r="U1004" i="13"/>
  <c r="X1004" i="13"/>
  <c r="Y1004" i="13"/>
  <c r="Z1004" i="13"/>
  <c r="V1004" i="13"/>
  <c r="W1004" i="13"/>
  <c r="B1005" i="13"/>
  <c r="C1005" i="13"/>
  <c r="F1005" i="13"/>
  <c r="G1005" i="13"/>
  <c r="H1005" i="13"/>
  <c r="D1005" i="13"/>
  <c r="E1005" i="13"/>
  <c r="T1005" i="13"/>
  <c r="U1005" i="13"/>
  <c r="X1005" i="13"/>
  <c r="Y1005" i="13"/>
  <c r="Z1005" i="13"/>
  <c r="V1005" i="13"/>
  <c r="W1005" i="13"/>
  <c r="B1006" i="13"/>
  <c r="C1006" i="13"/>
  <c r="F1006" i="13"/>
  <c r="G1006" i="13"/>
  <c r="H1006" i="13"/>
  <c r="D1006" i="13"/>
  <c r="E1006" i="13"/>
  <c r="T1006" i="13"/>
  <c r="U1006" i="13"/>
  <c r="X1006" i="13"/>
  <c r="Y1006" i="13"/>
  <c r="Z1006" i="13"/>
  <c r="V1006" i="13"/>
  <c r="W1006" i="13"/>
  <c r="B1007" i="13"/>
  <c r="C1007" i="13"/>
  <c r="F1007" i="13"/>
  <c r="G1007" i="13"/>
  <c r="H1007" i="13"/>
  <c r="D1007" i="13"/>
  <c r="E1007" i="13"/>
  <c r="T1007" i="13"/>
  <c r="U1007" i="13"/>
  <c r="X1007" i="13"/>
  <c r="Y1007" i="13"/>
  <c r="Z1007" i="13"/>
  <c r="V1007" i="13"/>
  <c r="W1007" i="13"/>
  <c r="B1008" i="13"/>
  <c r="C1008" i="13"/>
  <c r="F1008" i="13"/>
  <c r="G1008" i="13"/>
  <c r="H1008" i="13"/>
  <c r="D1008" i="13"/>
  <c r="E1008" i="13"/>
  <c r="T1008" i="13"/>
  <c r="U1008" i="13"/>
  <c r="X1008" i="13"/>
  <c r="Y1008" i="13"/>
  <c r="Z1008" i="13"/>
  <c r="V1008" i="13"/>
  <c r="W1008" i="13"/>
  <c r="B1009" i="13"/>
  <c r="C1009" i="13"/>
  <c r="F1009" i="13"/>
  <c r="G1009" i="13"/>
  <c r="H1009" i="13"/>
  <c r="D1009" i="13"/>
  <c r="E1009" i="13"/>
  <c r="T1009" i="13"/>
  <c r="U1009" i="13"/>
  <c r="X1009" i="13"/>
  <c r="Y1009" i="13"/>
  <c r="Z1009" i="13"/>
  <c r="V1009" i="13"/>
  <c r="W1009" i="13"/>
  <c r="B1010" i="13"/>
  <c r="C1010" i="13"/>
  <c r="F1010" i="13"/>
  <c r="G1010" i="13"/>
  <c r="H1010" i="13"/>
  <c r="D1010" i="13"/>
  <c r="E1010" i="13"/>
  <c r="T1010" i="13"/>
  <c r="U1010" i="13"/>
  <c r="X1010" i="13"/>
  <c r="Y1010" i="13"/>
  <c r="Z1010" i="13"/>
  <c r="V1010" i="13"/>
  <c r="W1010" i="13"/>
  <c r="B1011" i="13"/>
  <c r="C1011" i="13"/>
  <c r="F1011" i="13"/>
  <c r="G1011" i="13"/>
  <c r="H1011" i="13"/>
  <c r="D1011" i="13"/>
  <c r="E1011" i="13"/>
  <c r="T1011" i="13"/>
  <c r="U1011" i="13"/>
  <c r="X1011" i="13"/>
  <c r="Y1011" i="13"/>
  <c r="Z1011" i="13"/>
  <c r="V1011" i="13"/>
  <c r="W1011" i="13"/>
  <c r="B1012" i="13"/>
  <c r="C1012" i="13"/>
  <c r="F1012" i="13"/>
  <c r="G1012" i="13"/>
  <c r="H1012" i="13"/>
  <c r="D1012" i="13"/>
  <c r="E1012" i="13"/>
  <c r="T1012" i="13"/>
  <c r="U1012" i="13"/>
  <c r="X1012" i="13"/>
  <c r="Y1012" i="13"/>
  <c r="Z1012" i="13"/>
  <c r="V1012" i="13"/>
  <c r="W1012" i="13"/>
  <c r="B1013" i="13"/>
  <c r="C1013" i="13"/>
  <c r="F1013" i="13"/>
  <c r="G1013" i="13"/>
  <c r="H1013" i="13"/>
  <c r="D1013" i="13"/>
  <c r="E1013" i="13"/>
  <c r="T1013" i="13"/>
  <c r="U1013" i="13"/>
  <c r="X1013" i="13"/>
  <c r="Y1013" i="13"/>
  <c r="Z1013" i="13"/>
  <c r="V1013" i="13"/>
  <c r="W1013" i="13"/>
  <c r="B1014" i="13"/>
  <c r="C1014" i="13"/>
  <c r="F1014" i="13"/>
  <c r="G1014" i="13"/>
  <c r="H1014" i="13"/>
  <c r="D1014" i="13"/>
  <c r="E1014" i="13"/>
  <c r="T1014" i="13"/>
  <c r="U1014" i="13"/>
  <c r="X1014" i="13"/>
  <c r="Y1014" i="13"/>
  <c r="Z1014" i="13"/>
  <c r="V1014" i="13"/>
  <c r="W1014" i="13"/>
  <c r="B1015" i="13"/>
  <c r="C1015" i="13"/>
  <c r="F1015" i="13"/>
  <c r="G1015" i="13"/>
  <c r="H1015" i="13"/>
  <c r="D1015" i="13"/>
  <c r="E1015" i="13"/>
  <c r="T1015" i="13"/>
  <c r="U1015" i="13"/>
  <c r="X1015" i="13"/>
  <c r="Y1015" i="13"/>
  <c r="Z1015" i="13"/>
  <c r="V1015" i="13"/>
  <c r="W1015" i="13"/>
  <c r="B1016" i="13"/>
  <c r="C1016" i="13"/>
  <c r="F1016" i="13"/>
  <c r="G1016" i="13"/>
  <c r="H1016" i="13"/>
  <c r="D1016" i="13"/>
  <c r="E1016" i="13"/>
  <c r="T1016" i="13"/>
  <c r="U1016" i="13"/>
  <c r="X1016" i="13"/>
  <c r="Y1016" i="13"/>
  <c r="Z1016" i="13"/>
  <c r="V1016" i="13"/>
  <c r="W1016" i="13"/>
  <c r="B1017" i="13"/>
  <c r="C1017" i="13"/>
  <c r="F1017" i="13"/>
  <c r="G1017" i="13"/>
  <c r="H1017" i="13"/>
  <c r="D1017" i="13"/>
  <c r="E1017" i="13"/>
  <c r="T1017" i="13"/>
  <c r="U1017" i="13"/>
  <c r="X1017" i="13"/>
  <c r="Y1017" i="13"/>
  <c r="Z1017" i="13"/>
  <c r="V1017" i="13"/>
  <c r="W1017" i="13"/>
  <c r="B1018" i="13"/>
  <c r="C1018" i="13"/>
  <c r="F1018" i="13"/>
  <c r="G1018" i="13"/>
  <c r="H1018" i="13"/>
  <c r="D1018" i="13"/>
  <c r="E1018" i="13"/>
  <c r="T1018" i="13"/>
  <c r="U1018" i="13"/>
  <c r="X1018" i="13"/>
  <c r="Y1018" i="13"/>
  <c r="Z1018" i="13"/>
  <c r="V1018" i="13"/>
  <c r="W1018" i="13"/>
  <c r="B1019" i="13"/>
  <c r="C1019" i="13"/>
  <c r="F1019" i="13"/>
  <c r="G1019" i="13"/>
  <c r="H1019" i="13"/>
  <c r="D1019" i="13"/>
  <c r="E1019" i="13"/>
  <c r="T1019" i="13"/>
  <c r="U1019" i="13"/>
  <c r="X1019" i="13"/>
  <c r="Y1019" i="13"/>
  <c r="Z1019" i="13"/>
  <c r="V1019" i="13"/>
  <c r="W1019" i="13"/>
  <c r="B1020" i="13"/>
  <c r="C1020" i="13"/>
  <c r="F1020" i="13"/>
  <c r="G1020" i="13"/>
  <c r="H1020" i="13"/>
  <c r="D1020" i="13"/>
  <c r="E1020" i="13"/>
  <c r="T1020" i="13"/>
  <c r="U1020" i="13"/>
  <c r="X1020" i="13"/>
  <c r="Y1020" i="13"/>
  <c r="Z1020" i="13"/>
  <c r="V1020" i="13"/>
  <c r="W1020" i="13"/>
  <c r="B1021" i="13"/>
  <c r="C1021" i="13"/>
  <c r="F1021" i="13"/>
  <c r="G1021" i="13"/>
  <c r="H1021" i="13"/>
  <c r="D1021" i="13"/>
  <c r="E1021" i="13"/>
  <c r="T1021" i="13"/>
  <c r="U1021" i="13"/>
  <c r="X1021" i="13"/>
  <c r="Y1021" i="13"/>
  <c r="Z1021" i="13"/>
  <c r="V1021" i="13"/>
  <c r="W1021" i="13"/>
  <c r="B1022" i="13"/>
  <c r="C1022" i="13"/>
  <c r="F1022" i="13"/>
  <c r="G1022" i="13"/>
  <c r="H1022" i="13"/>
  <c r="D1022" i="13"/>
  <c r="E1022" i="13"/>
  <c r="T1022" i="13"/>
  <c r="U1022" i="13"/>
  <c r="X1022" i="13"/>
  <c r="Y1022" i="13"/>
  <c r="Z1022" i="13"/>
  <c r="V1022" i="13"/>
  <c r="W1022" i="13"/>
  <c r="B1023" i="13"/>
  <c r="C1023" i="13"/>
  <c r="F1023" i="13"/>
  <c r="G1023" i="13"/>
  <c r="H1023" i="13"/>
  <c r="D1023" i="13"/>
  <c r="E1023" i="13"/>
  <c r="T1023" i="13"/>
  <c r="U1023" i="13"/>
  <c r="X1023" i="13"/>
  <c r="Y1023" i="13"/>
  <c r="Z1023" i="13"/>
  <c r="V1023" i="13"/>
  <c r="W1023" i="13"/>
  <c r="B1024" i="13"/>
  <c r="C1024" i="13"/>
  <c r="F1024" i="13"/>
  <c r="G1024" i="13"/>
  <c r="H1024" i="13"/>
  <c r="D1024" i="13"/>
  <c r="E1024" i="13"/>
  <c r="T1024" i="13"/>
  <c r="U1024" i="13"/>
  <c r="X1024" i="13"/>
  <c r="Y1024" i="13"/>
  <c r="Z1024" i="13"/>
  <c r="V1024" i="13"/>
  <c r="W1024" i="13"/>
  <c r="B1025" i="13"/>
  <c r="C1025" i="13"/>
  <c r="F1025" i="13"/>
  <c r="G1025" i="13"/>
  <c r="H1025" i="13"/>
  <c r="D1025" i="13"/>
  <c r="E1025" i="13"/>
  <c r="T1025" i="13"/>
  <c r="U1025" i="13"/>
  <c r="X1025" i="13"/>
  <c r="Y1025" i="13"/>
  <c r="Z1025" i="13"/>
  <c r="V1025" i="13"/>
  <c r="W1025" i="13"/>
  <c r="B1026" i="13"/>
  <c r="C1026" i="13"/>
  <c r="F1026" i="13"/>
  <c r="G1026" i="13"/>
  <c r="H1026" i="13"/>
  <c r="D1026" i="13"/>
  <c r="E1026" i="13"/>
  <c r="T1026" i="13"/>
  <c r="U1026" i="13"/>
  <c r="X1026" i="13"/>
  <c r="Y1026" i="13"/>
  <c r="Z1026" i="13"/>
  <c r="V1026" i="13"/>
  <c r="W1026" i="13"/>
  <c r="B1027" i="13"/>
  <c r="C1027" i="13"/>
  <c r="F1027" i="13"/>
  <c r="G1027" i="13"/>
  <c r="H1027" i="13"/>
  <c r="D1027" i="13"/>
  <c r="E1027" i="13"/>
  <c r="T1027" i="13"/>
  <c r="U1027" i="13"/>
  <c r="X1027" i="13"/>
  <c r="Y1027" i="13"/>
  <c r="Z1027" i="13"/>
  <c r="V1027" i="13"/>
  <c r="W1027" i="13"/>
  <c r="B1028" i="13"/>
  <c r="C1028" i="13"/>
  <c r="F1028" i="13"/>
  <c r="G1028" i="13"/>
  <c r="H1028" i="13"/>
  <c r="D1028" i="13"/>
  <c r="E1028" i="13"/>
  <c r="T1028" i="13"/>
  <c r="U1028" i="13"/>
  <c r="X1028" i="13"/>
  <c r="Y1028" i="13"/>
  <c r="Z1028" i="13"/>
  <c r="V1028" i="13"/>
  <c r="W1028" i="13"/>
  <c r="B1029" i="13"/>
  <c r="C1029" i="13"/>
  <c r="F1029" i="13"/>
  <c r="G1029" i="13"/>
  <c r="H1029" i="13"/>
  <c r="D1029" i="13"/>
  <c r="E1029" i="13"/>
  <c r="T1029" i="13"/>
  <c r="U1029" i="13"/>
  <c r="X1029" i="13"/>
  <c r="Y1029" i="13"/>
  <c r="Z1029" i="13"/>
  <c r="V1029" i="13"/>
  <c r="W1029" i="13"/>
  <c r="B1030" i="13"/>
  <c r="C1030" i="13"/>
  <c r="F1030" i="13"/>
  <c r="G1030" i="13"/>
  <c r="H1030" i="13"/>
  <c r="D1030" i="13"/>
  <c r="E1030" i="13"/>
  <c r="T1030" i="13"/>
  <c r="U1030" i="13"/>
  <c r="X1030" i="13"/>
  <c r="Y1030" i="13"/>
  <c r="Z1030" i="13"/>
  <c r="V1030" i="13"/>
  <c r="W1030" i="13"/>
  <c r="B1031" i="13"/>
  <c r="C1031" i="13"/>
  <c r="F1031" i="13"/>
  <c r="G1031" i="13"/>
  <c r="H1031" i="13"/>
  <c r="D1031" i="13"/>
  <c r="E1031" i="13"/>
  <c r="T1031" i="13"/>
  <c r="U1031" i="13"/>
  <c r="X1031" i="13"/>
  <c r="Y1031" i="13"/>
  <c r="Z1031" i="13"/>
  <c r="V1031" i="13"/>
  <c r="W1031" i="13"/>
  <c r="B1032" i="13"/>
  <c r="C1032" i="13"/>
  <c r="F1032" i="13"/>
  <c r="G1032" i="13"/>
  <c r="H1032" i="13"/>
  <c r="D1032" i="13"/>
  <c r="E1032" i="13"/>
  <c r="T1032" i="13"/>
  <c r="U1032" i="13"/>
  <c r="X1032" i="13"/>
  <c r="Y1032" i="13"/>
  <c r="Z1032" i="13"/>
  <c r="V1032" i="13"/>
  <c r="W1032" i="13"/>
  <c r="B1033" i="13"/>
  <c r="C1033" i="13"/>
  <c r="F1033" i="13"/>
  <c r="G1033" i="13"/>
  <c r="H1033" i="13"/>
  <c r="D1033" i="13"/>
  <c r="E1033" i="13"/>
  <c r="T1033" i="13"/>
  <c r="U1033" i="13"/>
  <c r="X1033" i="13"/>
  <c r="Y1033" i="13"/>
  <c r="Z1033" i="13"/>
  <c r="V1033" i="13"/>
  <c r="W1033" i="13"/>
  <c r="B1034" i="13"/>
  <c r="C1034" i="13"/>
  <c r="F1034" i="13"/>
  <c r="G1034" i="13"/>
  <c r="H1034" i="13"/>
  <c r="D1034" i="13"/>
  <c r="E1034" i="13"/>
  <c r="T1034" i="13"/>
  <c r="U1034" i="13"/>
  <c r="X1034" i="13"/>
  <c r="Y1034" i="13"/>
  <c r="Z1034" i="13"/>
  <c r="V1034" i="13"/>
  <c r="W1034" i="13"/>
  <c r="B1035" i="13"/>
  <c r="C1035" i="13"/>
  <c r="F1035" i="13"/>
  <c r="G1035" i="13"/>
  <c r="H1035" i="13"/>
  <c r="D1035" i="13"/>
  <c r="E1035" i="13"/>
  <c r="T1035" i="13"/>
  <c r="U1035" i="13"/>
  <c r="X1035" i="13"/>
  <c r="Y1035" i="13"/>
  <c r="Z1035" i="13"/>
  <c r="V1035" i="13"/>
  <c r="W1035" i="13"/>
  <c r="B1036" i="13"/>
  <c r="C1036" i="13"/>
  <c r="F1036" i="13"/>
  <c r="G1036" i="13"/>
  <c r="H1036" i="13"/>
  <c r="D1036" i="13"/>
  <c r="E1036" i="13"/>
  <c r="T1036" i="13"/>
  <c r="U1036" i="13"/>
  <c r="X1036" i="13"/>
  <c r="Y1036" i="13"/>
  <c r="Z1036" i="13"/>
  <c r="V1036" i="13"/>
  <c r="W1036" i="13"/>
  <c r="B1037" i="13"/>
  <c r="C1037" i="13"/>
  <c r="F1037" i="13"/>
  <c r="G1037" i="13"/>
  <c r="H1037" i="13"/>
  <c r="D1037" i="13"/>
  <c r="E1037" i="13"/>
  <c r="T1037" i="13"/>
  <c r="U1037" i="13"/>
  <c r="X1037" i="13"/>
  <c r="Y1037" i="13"/>
  <c r="Z1037" i="13"/>
  <c r="V1037" i="13"/>
  <c r="W1037" i="13"/>
  <c r="B1038" i="13"/>
  <c r="C1038" i="13"/>
  <c r="F1038" i="13"/>
  <c r="G1038" i="13"/>
  <c r="H1038" i="13"/>
  <c r="D1038" i="13"/>
  <c r="E1038" i="13"/>
  <c r="T1038" i="13"/>
  <c r="U1038" i="13"/>
  <c r="X1038" i="13"/>
  <c r="Y1038" i="13"/>
  <c r="Z1038" i="13"/>
  <c r="V1038" i="13"/>
  <c r="W1038" i="13"/>
  <c r="B1039" i="13"/>
  <c r="C1039" i="13"/>
  <c r="F1039" i="13"/>
  <c r="G1039" i="13"/>
  <c r="H1039" i="13"/>
  <c r="D1039" i="13"/>
  <c r="E1039" i="13"/>
  <c r="T1039" i="13"/>
  <c r="U1039" i="13"/>
  <c r="X1039" i="13"/>
  <c r="Y1039" i="13"/>
  <c r="Z1039" i="13"/>
  <c r="V1039" i="13"/>
  <c r="W1039" i="13"/>
  <c r="B1040" i="13"/>
  <c r="C1040" i="13"/>
  <c r="F1040" i="13"/>
  <c r="G1040" i="13"/>
  <c r="H1040" i="13"/>
  <c r="D1040" i="13"/>
  <c r="E1040" i="13"/>
  <c r="T1040" i="13"/>
  <c r="U1040" i="13"/>
  <c r="X1040" i="13"/>
  <c r="Y1040" i="13"/>
  <c r="Z1040" i="13"/>
  <c r="V1040" i="13"/>
  <c r="W1040" i="13"/>
  <c r="B1041" i="13"/>
  <c r="C1041" i="13"/>
  <c r="F1041" i="13"/>
  <c r="G1041" i="13"/>
  <c r="H1041" i="13"/>
  <c r="D1041" i="13"/>
  <c r="E1041" i="13"/>
  <c r="T1041" i="13"/>
  <c r="U1041" i="13"/>
  <c r="X1041" i="13"/>
  <c r="Y1041" i="13"/>
  <c r="Z1041" i="13"/>
  <c r="V1041" i="13"/>
  <c r="W1041" i="13"/>
  <c r="B1042" i="13"/>
  <c r="C1042" i="13"/>
  <c r="F1042" i="13"/>
  <c r="G1042" i="13"/>
  <c r="H1042" i="13"/>
  <c r="D1042" i="13"/>
  <c r="E1042" i="13"/>
  <c r="T1042" i="13"/>
  <c r="U1042" i="13"/>
  <c r="X1042" i="13"/>
  <c r="Y1042" i="13"/>
  <c r="Z1042" i="13"/>
  <c r="V1042" i="13"/>
  <c r="W1042" i="13"/>
  <c r="B1043" i="13"/>
  <c r="C1043" i="13"/>
  <c r="F1043" i="13"/>
  <c r="G1043" i="13"/>
  <c r="H1043" i="13"/>
  <c r="D1043" i="13"/>
  <c r="E1043" i="13"/>
  <c r="T1043" i="13"/>
  <c r="U1043" i="13"/>
  <c r="X1043" i="13"/>
  <c r="Y1043" i="13"/>
  <c r="Z1043" i="13"/>
  <c r="V1043" i="13"/>
  <c r="W1043" i="13"/>
  <c r="B1044" i="13"/>
  <c r="C1044" i="13"/>
  <c r="F1044" i="13"/>
  <c r="G1044" i="13"/>
  <c r="H1044" i="13"/>
  <c r="D1044" i="13"/>
  <c r="E1044" i="13"/>
  <c r="T1044" i="13"/>
  <c r="U1044" i="13"/>
  <c r="X1044" i="13"/>
  <c r="Y1044" i="13"/>
  <c r="Z1044" i="13"/>
  <c r="V1044" i="13"/>
  <c r="W1044" i="13"/>
  <c r="B1045" i="13"/>
  <c r="C1045" i="13"/>
  <c r="F1045" i="13"/>
  <c r="G1045" i="13"/>
  <c r="H1045" i="13"/>
  <c r="D1045" i="13"/>
  <c r="E1045" i="13"/>
  <c r="T1045" i="13"/>
  <c r="U1045" i="13"/>
  <c r="X1045" i="13"/>
  <c r="Y1045" i="13"/>
  <c r="Z1045" i="13"/>
  <c r="V1045" i="13"/>
  <c r="W1045" i="13"/>
  <c r="B1046" i="13"/>
  <c r="C1046" i="13"/>
  <c r="F1046" i="13"/>
  <c r="G1046" i="13"/>
  <c r="H1046" i="13"/>
  <c r="D1046" i="13"/>
  <c r="E1046" i="13"/>
  <c r="T1046" i="13"/>
  <c r="U1046" i="13"/>
  <c r="X1046" i="13"/>
  <c r="Y1046" i="13"/>
  <c r="Z1046" i="13"/>
  <c r="V1046" i="13"/>
  <c r="W1046" i="13"/>
  <c r="B1047" i="13"/>
  <c r="C1047" i="13"/>
  <c r="F1047" i="13"/>
  <c r="G1047" i="13"/>
  <c r="H1047" i="13"/>
  <c r="D1047" i="13"/>
  <c r="E1047" i="13"/>
  <c r="T1047" i="13"/>
  <c r="U1047" i="13"/>
  <c r="X1047" i="13"/>
  <c r="Y1047" i="13"/>
  <c r="Z1047" i="13"/>
  <c r="V1047" i="13"/>
  <c r="W1047" i="13"/>
  <c r="B1048" i="13"/>
  <c r="C1048" i="13"/>
  <c r="F1048" i="13"/>
  <c r="G1048" i="13"/>
  <c r="H1048" i="13"/>
  <c r="D1048" i="13"/>
  <c r="E1048" i="13"/>
  <c r="T1048" i="13"/>
  <c r="U1048" i="13"/>
  <c r="X1048" i="13"/>
  <c r="Y1048" i="13"/>
  <c r="Z1048" i="13"/>
  <c r="V1048" i="13"/>
  <c r="W1048" i="13"/>
  <c r="B1049" i="13"/>
  <c r="C1049" i="13"/>
  <c r="F1049" i="13"/>
  <c r="G1049" i="13"/>
  <c r="H1049" i="13"/>
  <c r="D1049" i="13"/>
  <c r="E1049" i="13"/>
  <c r="T1049" i="13"/>
  <c r="U1049" i="13"/>
  <c r="X1049" i="13"/>
  <c r="Y1049" i="13"/>
  <c r="Z1049" i="13"/>
  <c r="V1049" i="13"/>
  <c r="W1049" i="13"/>
  <c r="B1050" i="13"/>
  <c r="C1050" i="13"/>
  <c r="F1050" i="13"/>
  <c r="G1050" i="13"/>
  <c r="H1050" i="13"/>
  <c r="D1050" i="13"/>
  <c r="E1050" i="13"/>
  <c r="T1050" i="13"/>
  <c r="U1050" i="13"/>
  <c r="X1050" i="13"/>
  <c r="Y1050" i="13"/>
  <c r="Z1050" i="13"/>
  <c r="V1050" i="13"/>
  <c r="W1050" i="13"/>
  <c r="B1051" i="13"/>
  <c r="C1051" i="13"/>
  <c r="F1051" i="13"/>
  <c r="G1051" i="13"/>
  <c r="H1051" i="13"/>
  <c r="D1051" i="13"/>
  <c r="E1051" i="13"/>
  <c r="T1051" i="13"/>
  <c r="U1051" i="13"/>
  <c r="X1051" i="13"/>
  <c r="Y1051" i="13"/>
  <c r="Z1051" i="13"/>
  <c r="V1051" i="13"/>
  <c r="W1051" i="13"/>
  <c r="B1052" i="13"/>
  <c r="C1052" i="13"/>
  <c r="F1052" i="13"/>
  <c r="G1052" i="13"/>
  <c r="H1052" i="13"/>
  <c r="D1052" i="13"/>
  <c r="E1052" i="13"/>
  <c r="T1052" i="13"/>
  <c r="U1052" i="13"/>
  <c r="X1052" i="13"/>
  <c r="Y1052" i="13"/>
  <c r="Z1052" i="13"/>
  <c r="V1052" i="13"/>
  <c r="W1052" i="13"/>
  <c r="B1053" i="13"/>
  <c r="C1053" i="13"/>
  <c r="F1053" i="13"/>
  <c r="G1053" i="13"/>
  <c r="H1053" i="13"/>
  <c r="D1053" i="13"/>
  <c r="E1053" i="13"/>
  <c r="T1053" i="13"/>
  <c r="U1053" i="13"/>
  <c r="X1053" i="13"/>
  <c r="Y1053" i="13"/>
  <c r="Z1053" i="13"/>
  <c r="V1053" i="13"/>
  <c r="W1053" i="13"/>
  <c r="B1054" i="13"/>
  <c r="C1054" i="13"/>
  <c r="F1054" i="13"/>
  <c r="G1054" i="13"/>
  <c r="H1054" i="13"/>
  <c r="D1054" i="13"/>
  <c r="E1054" i="13"/>
  <c r="T1054" i="13"/>
  <c r="U1054" i="13"/>
  <c r="X1054" i="13"/>
  <c r="Y1054" i="13"/>
  <c r="Z1054" i="13"/>
  <c r="V1054" i="13"/>
  <c r="W1054" i="13"/>
  <c r="B1055" i="13"/>
  <c r="C1055" i="13"/>
  <c r="F1055" i="13"/>
  <c r="G1055" i="13"/>
  <c r="H1055" i="13"/>
  <c r="D1055" i="13"/>
  <c r="E1055" i="13"/>
  <c r="T1055" i="13"/>
  <c r="U1055" i="13"/>
  <c r="X1055" i="13"/>
  <c r="Y1055" i="13"/>
  <c r="Z1055" i="13"/>
  <c r="V1055" i="13"/>
  <c r="W1055" i="13"/>
  <c r="B1056" i="13"/>
  <c r="C1056" i="13"/>
  <c r="F1056" i="13"/>
  <c r="G1056" i="13"/>
  <c r="H1056" i="13"/>
  <c r="D1056" i="13"/>
  <c r="E1056" i="13"/>
  <c r="T1056" i="13"/>
  <c r="U1056" i="13"/>
  <c r="X1056" i="13"/>
  <c r="Y1056" i="13"/>
  <c r="Z1056" i="13"/>
  <c r="V1056" i="13"/>
  <c r="W1056" i="13"/>
  <c r="B1057" i="13"/>
  <c r="C1057" i="13"/>
  <c r="F1057" i="13"/>
  <c r="G1057" i="13"/>
  <c r="H1057" i="13"/>
  <c r="D1057" i="13"/>
  <c r="E1057" i="13"/>
  <c r="T1057" i="13"/>
  <c r="U1057" i="13"/>
  <c r="X1057" i="13"/>
  <c r="Y1057" i="13"/>
  <c r="Z1057" i="13"/>
  <c r="V1057" i="13"/>
  <c r="W1057" i="13"/>
  <c r="B1058" i="13"/>
  <c r="C1058" i="13"/>
  <c r="F1058" i="13"/>
  <c r="G1058" i="13"/>
  <c r="H1058" i="13"/>
  <c r="D1058" i="13"/>
  <c r="E1058" i="13"/>
  <c r="T1058" i="13"/>
  <c r="U1058" i="13"/>
  <c r="X1058" i="13"/>
  <c r="Y1058" i="13"/>
  <c r="Z1058" i="13"/>
  <c r="V1058" i="13"/>
  <c r="W1058" i="13"/>
  <c r="B1059" i="13"/>
  <c r="C1059" i="13"/>
  <c r="F1059" i="13"/>
  <c r="G1059" i="13"/>
  <c r="H1059" i="13"/>
  <c r="D1059" i="13"/>
  <c r="E1059" i="13"/>
  <c r="T1059" i="13"/>
  <c r="U1059" i="13"/>
  <c r="X1059" i="13"/>
  <c r="Y1059" i="13"/>
  <c r="Z1059" i="13"/>
  <c r="V1059" i="13"/>
  <c r="W1059" i="13"/>
  <c r="B1060" i="13"/>
  <c r="C1060" i="13"/>
  <c r="F1060" i="13"/>
  <c r="G1060" i="13"/>
  <c r="H1060" i="13"/>
  <c r="D1060" i="13"/>
  <c r="E1060" i="13"/>
  <c r="T1060" i="13"/>
  <c r="U1060" i="13"/>
  <c r="X1060" i="13"/>
  <c r="Y1060" i="13"/>
  <c r="Z1060" i="13"/>
  <c r="V1060" i="13"/>
  <c r="W1060" i="13"/>
  <c r="B1061" i="13"/>
  <c r="C1061" i="13"/>
  <c r="F1061" i="13"/>
  <c r="G1061" i="13"/>
  <c r="H1061" i="13"/>
  <c r="D1061" i="13"/>
  <c r="E1061" i="13"/>
  <c r="T1061" i="13"/>
  <c r="U1061" i="13"/>
  <c r="X1061" i="13"/>
  <c r="Y1061" i="13"/>
  <c r="Z1061" i="13"/>
  <c r="V1061" i="13"/>
  <c r="W1061" i="13"/>
  <c r="B1062" i="13"/>
  <c r="C1062" i="13"/>
  <c r="F1062" i="13"/>
  <c r="G1062" i="13"/>
  <c r="H1062" i="13"/>
  <c r="D1062" i="13"/>
  <c r="E1062" i="13"/>
  <c r="T1062" i="13"/>
  <c r="U1062" i="13"/>
  <c r="X1062" i="13"/>
  <c r="Y1062" i="13"/>
  <c r="Z1062" i="13"/>
  <c r="V1062" i="13"/>
  <c r="W1062" i="13"/>
  <c r="B1063" i="13"/>
  <c r="C1063" i="13"/>
  <c r="F1063" i="13"/>
  <c r="G1063" i="13"/>
  <c r="H1063" i="13"/>
  <c r="D1063" i="13"/>
  <c r="E1063" i="13"/>
  <c r="T1063" i="13"/>
  <c r="U1063" i="13"/>
  <c r="X1063" i="13"/>
  <c r="Y1063" i="13"/>
  <c r="Z1063" i="13"/>
  <c r="V1063" i="13"/>
  <c r="W1063" i="13"/>
  <c r="B1064" i="13"/>
  <c r="C1064" i="13"/>
  <c r="F1064" i="13"/>
  <c r="G1064" i="13"/>
  <c r="H1064" i="13"/>
  <c r="D1064" i="13"/>
  <c r="E1064" i="13"/>
  <c r="T1064" i="13"/>
  <c r="U1064" i="13"/>
  <c r="X1064" i="13"/>
  <c r="Y1064" i="13"/>
  <c r="Z1064" i="13"/>
  <c r="V1064" i="13"/>
  <c r="W1064" i="13"/>
  <c r="B1065" i="13"/>
  <c r="C1065" i="13"/>
  <c r="F1065" i="13"/>
  <c r="G1065" i="13"/>
  <c r="H1065" i="13"/>
  <c r="D1065" i="13"/>
  <c r="E1065" i="13"/>
  <c r="T1065" i="13"/>
  <c r="U1065" i="13"/>
  <c r="X1065" i="13"/>
  <c r="Y1065" i="13"/>
  <c r="Z1065" i="13"/>
  <c r="V1065" i="13"/>
  <c r="W1065" i="13"/>
  <c r="B1066" i="13"/>
  <c r="C1066" i="13"/>
  <c r="F1066" i="13"/>
  <c r="G1066" i="13"/>
  <c r="H1066" i="13"/>
  <c r="D1066" i="13"/>
  <c r="E1066" i="13"/>
  <c r="T1066" i="13"/>
  <c r="U1066" i="13"/>
  <c r="X1066" i="13"/>
  <c r="Y1066" i="13"/>
  <c r="Z1066" i="13"/>
  <c r="V1066" i="13"/>
  <c r="W1066" i="13"/>
  <c r="B1067" i="13"/>
  <c r="C1067" i="13"/>
  <c r="F1067" i="13"/>
  <c r="G1067" i="13"/>
  <c r="H1067" i="13"/>
  <c r="D1067" i="13"/>
  <c r="E1067" i="13"/>
  <c r="T1067" i="13"/>
  <c r="U1067" i="13"/>
  <c r="X1067" i="13"/>
  <c r="Y1067" i="13"/>
  <c r="Z1067" i="13"/>
  <c r="V1067" i="13"/>
  <c r="W1067" i="13"/>
  <c r="B1068" i="13"/>
  <c r="C1068" i="13"/>
  <c r="F1068" i="13"/>
  <c r="G1068" i="13"/>
  <c r="H1068" i="13"/>
  <c r="D1068" i="13"/>
  <c r="E1068" i="13"/>
  <c r="T1068" i="13"/>
  <c r="U1068" i="13"/>
  <c r="X1068" i="13"/>
  <c r="Y1068" i="13"/>
  <c r="Z1068" i="13"/>
  <c r="V1068" i="13"/>
  <c r="W1068" i="13"/>
  <c r="B1069" i="13"/>
  <c r="C1069" i="13"/>
  <c r="F1069" i="13"/>
  <c r="G1069" i="13"/>
  <c r="H1069" i="13"/>
  <c r="D1069" i="13"/>
  <c r="E1069" i="13"/>
  <c r="T1069" i="13"/>
  <c r="U1069" i="13"/>
  <c r="X1069" i="13"/>
  <c r="Y1069" i="13"/>
  <c r="Z1069" i="13"/>
  <c r="V1069" i="13"/>
  <c r="W1069" i="13"/>
  <c r="B1070" i="13"/>
  <c r="C1070" i="13"/>
  <c r="F1070" i="13"/>
  <c r="G1070" i="13"/>
  <c r="H1070" i="13"/>
  <c r="D1070" i="13"/>
  <c r="E1070" i="13"/>
  <c r="T1070" i="13"/>
  <c r="U1070" i="13"/>
  <c r="X1070" i="13"/>
  <c r="Y1070" i="13"/>
  <c r="Z1070" i="13"/>
  <c r="V1070" i="13"/>
  <c r="W1070" i="13"/>
  <c r="B1071" i="13"/>
  <c r="C1071" i="13"/>
  <c r="F1071" i="13"/>
  <c r="G1071" i="13"/>
  <c r="H1071" i="13"/>
  <c r="D1071" i="13"/>
  <c r="E1071" i="13"/>
  <c r="T1071" i="13"/>
  <c r="U1071" i="13"/>
  <c r="X1071" i="13"/>
  <c r="Y1071" i="13"/>
  <c r="Z1071" i="13"/>
  <c r="V1071" i="13"/>
  <c r="W1071" i="13"/>
  <c r="B1072" i="13"/>
  <c r="C1072" i="13"/>
  <c r="F1072" i="13"/>
  <c r="G1072" i="13"/>
  <c r="H1072" i="13"/>
  <c r="D1072" i="13"/>
  <c r="E1072" i="13"/>
  <c r="T1072" i="13"/>
  <c r="U1072" i="13"/>
  <c r="X1072" i="13"/>
  <c r="Y1072" i="13"/>
  <c r="Z1072" i="13"/>
  <c r="V1072" i="13"/>
  <c r="W1072" i="13"/>
  <c r="B1073" i="13"/>
  <c r="C1073" i="13"/>
  <c r="F1073" i="13"/>
  <c r="G1073" i="13"/>
  <c r="H1073" i="13"/>
  <c r="D1073" i="13"/>
  <c r="E1073" i="13"/>
  <c r="T1073" i="13"/>
  <c r="U1073" i="13"/>
  <c r="X1073" i="13"/>
  <c r="Y1073" i="13"/>
  <c r="Z1073" i="13"/>
  <c r="V1073" i="13"/>
  <c r="W1073" i="13"/>
  <c r="B1074" i="13"/>
  <c r="C1074" i="13"/>
  <c r="F1074" i="13"/>
  <c r="G1074" i="13"/>
  <c r="H1074" i="13"/>
  <c r="D1074" i="13"/>
  <c r="E1074" i="13"/>
  <c r="T1074" i="13"/>
  <c r="U1074" i="13"/>
  <c r="X1074" i="13"/>
  <c r="Y1074" i="13"/>
  <c r="Z1074" i="13"/>
  <c r="V1074" i="13"/>
  <c r="W1074" i="13"/>
  <c r="B1075" i="13"/>
  <c r="C1075" i="13"/>
  <c r="F1075" i="13"/>
  <c r="G1075" i="13"/>
  <c r="H1075" i="13"/>
  <c r="D1075" i="13"/>
  <c r="E1075" i="13"/>
  <c r="T1075" i="13"/>
  <c r="U1075" i="13"/>
  <c r="X1075" i="13"/>
  <c r="Y1075" i="13"/>
  <c r="Z1075" i="13"/>
  <c r="V1075" i="13"/>
  <c r="W1075" i="13"/>
  <c r="B1076" i="13"/>
  <c r="C1076" i="13"/>
  <c r="F1076" i="13"/>
  <c r="G1076" i="13"/>
  <c r="H1076" i="13"/>
  <c r="D1076" i="13"/>
  <c r="E1076" i="13"/>
  <c r="T1076" i="13"/>
  <c r="U1076" i="13"/>
  <c r="X1076" i="13"/>
  <c r="Y1076" i="13"/>
  <c r="Z1076" i="13"/>
  <c r="V1076" i="13"/>
  <c r="W1076" i="13"/>
  <c r="B1077" i="13"/>
  <c r="C1077" i="13"/>
  <c r="F1077" i="13"/>
  <c r="G1077" i="13"/>
  <c r="H1077" i="13"/>
  <c r="D1077" i="13"/>
  <c r="E1077" i="13"/>
  <c r="T1077" i="13"/>
  <c r="U1077" i="13"/>
  <c r="X1077" i="13"/>
  <c r="Y1077" i="13"/>
  <c r="Z1077" i="13"/>
  <c r="V1077" i="13"/>
  <c r="W1077" i="13"/>
  <c r="B1078" i="13"/>
  <c r="C1078" i="13"/>
  <c r="F1078" i="13"/>
  <c r="G1078" i="13"/>
  <c r="H1078" i="13"/>
  <c r="D1078" i="13"/>
  <c r="E1078" i="13"/>
  <c r="T1078" i="13"/>
  <c r="U1078" i="13"/>
  <c r="X1078" i="13"/>
  <c r="Y1078" i="13"/>
  <c r="Z1078" i="13"/>
  <c r="V1078" i="13"/>
  <c r="W1078" i="13"/>
  <c r="B1079" i="13"/>
  <c r="C1079" i="13"/>
  <c r="F1079" i="13"/>
  <c r="G1079" i="13"/>
  <c r="H1079" i="13"/>
  <c r="D1079" i="13"/>
  <c r="E1079" i="13"/>
  <c r="T1079" i="13"/>
  <c r="U1079" i="13"/>
  <c r="X1079" i="13"/>
  <c r="Y1079" i="13"/>
  <c r="Z1079" i="13"/>
  <c r="V1079" i="13"/>
  <c r="W1079" i="13"/>
  <c r="B1080" i="13"/>
  <c r="C1080" i="13"/>
  <c r="F1080" i="13"/>
  <c r="G1080" i="13"/>
  <c r="H1080" i="13"/>
  <c r="D1080" i="13"/>
  <c r="E1080" i="13"/>
  <c r="T1080" i="13"/>
  <c r="U1080" i="13"/>
  <c r="X1080" i="13"/>
  <c r="Y1080" i="13"/>
  <c r="Z1080" i="13"/>
  <c r="V1080" i="13"/>
  <c r="W1080" i="13"/>
  <c r="B1081" i="13"/>
  <c r="C1081" i="13"/>
  <c r="F1081" i="13"/>
  <c r="G1081" i="13"/>
  <c r="H1081" i="13"/>
  <c r="D1081" i="13"/>
  <c r="E1081" i="13"/>
  <c r="T1081" i="13"/>
  <c r="U1081" i="13"/>
  <c r="X1081" i="13"/>
  <c r="Y1081" i="13"/>
  <c r="Z1081" i="13"/>
  <c r="V1081" i="13"/>
  <c r="W1081" i="13"/>
  <c r="B1082" i="13"/>
  <c r="C1082" i="13"/>
  <c r="F1082" i="13"/>
  <c r="G1082" i="13"/>
  <c r="H1082" i="13"/>
  <c r="D1082" i="13"/>
  <c r="E1082" i="13"/>
  <c r="T1082" i="13"/>
  <c r="U1082" i="13"/>
  <c r="X1082" i="13"/>
  <c r="Y1082" i="13"/>
  <c r="Z1082" i="13"/>
  <c r="V1082" i="13"/>
  <c r="W1082" i="13"/>
  <c r="B1083" i="13"/>
  <c r="C1083" i="13"/>
  <c r="F1083" i="13"/>
  <c r="G1083" i="13"/>
  <c r="H1083" i="13"/>
  <c r="D1083" i="13"/>
  <c r="E1083" i="13"/>
  <c r="T1083" i="13"/>
  <c r="U1083" i="13"/>
  <c r="X1083" i="13"/>
  <c r="Y1083" i="13"/>
  <c r="Z1083" i="13"/>
  <c r="V1083" i="13"/>
  <c r="W1083" i="13"/>
  <c r="B1084" i="13"/>
  <c r="C1084" i="13"/>
  <c r="F1084" i="13"/>
  <c r="G1084" i="13"/>
  <c r="H1084" i="13"/>
  <c r="D1084" i="13"/>
  <c r="E1084" i="13"/>
  <c r="T1084" i="13"/>
  <c r="U1084" i="13"/>
  <c r="X1084" i="13"/>
  <c r="Y1084" i="13"/>
  <c r="Z1084" i="13"/>
  <c r="V1084" i="13"/>
  <c r="W1084" i="13"/>
  <c r="B1085" i="13"/>
  <c r="C1085" i="13"/>
  <c r="F1085" i="13"/>
  <c r="G1085" i="13"/>
  <c r="H1085" i="13"/>
  <c r="D1085" i="13"/>
  <c r="E1085" i="13"/>
  <c r="T1085" i="13"/>
  <c r="U1085" i="13"/>
  <c r="X1085" i="13"/>
  <c r="Y1085" i="13"/>
  <c r="Z1085" i="13"/>
  <c r="V1085" i="13"/>
  <c r="W1085" i="13"/>
  <c r="B1086" i="13"/>
  <c r="C1086" i="13"/>
  <c r="F1086" i="13"/>
  <c r="G1086" i="13"/>
  <c r="H1086" i="13"/>
  <c r="D1086" i="13"/>
  <c r="E1086" i="13"/>
  <c r="T1086" i="13"/>
  <c r="U1086" i="13"/>
  <c r="X1086" i="13"/>
  <c r="Y1086" i="13"/>
  <c r="Z1086" i="13"/>
  <c r="V1086" i="13"/>
  <c r="W1086" i="13"/>
  <c r="B1087" i="13"/>
  <c r="C1087" i="13"/>
  <c r="F1087" i="13"/>
  <c r="G1087" i="13"/>
  <c r="H1087" i="13"/>
  <c r="D1087" i="13"/>
  <c r="E1087" i="13"/>
  <c r="T1087" i="13"/>
  <c r="U1087" i="13"/>
  <c r="X1087" i="13"/>
  <c r="Y1087" i="13"/>
  <c r="Z1087" i="13"/>
  <c r="V1087" i="13"/>
  <c r="W1087" i="13"/>
  <c r="B1088" i="13"/>
  <c r="C1088" i="13"/>
  <c r="F1088" i="13"/>
  <c r="G1088" i="13"/>
  <c r="H1088" i="13"/>
  <c r="D1088" i="13"/>
  <c r="E1088" i="13"/>
  <c r="T1088" i="13"/>
  <c r="U1088" i="13"/>
  <c r="X1088" i="13"/>
  <c r="Y1088" i="13"/>
  <c r="Z1088" i="13"/>
  <c r="V1088" i="13"/>
  <c r="W1088" i="13"/>
  <c r="B1089" i="13"/>
  <c r="C1089" i="13"/>
  <c r="F1089" i="13"/>
  <c r="G1089" i="13"/>
  <c r="H1089" i="13"/>
  <c r="D1089" i="13"/>
  <c r="E1089" i="13"/>
  <c r="T1089" i="13"/>
  <c r="U1089" i="13"/>
  <c r="X1089" i="13"/>
  <c r="Y1089" i="13"/>
  <c r="Z1089" i="13"/>
  <c r="V1089" i="13"/>
  <c r="W1089" i="13"/>
  <c r="B1090" i="13"/>
  <c r="C1090" i="13"/>
  <c r="F1090" i="13"/>
  <c r="G1090" i="13"/>
  <c r="H1090" i="13"/>
  <c r="D1090" i="13"/>
  <c r="E1090" i="13"/>
  <c r="T1090" i="13"/>
  <c r="U1090" i="13"/>
  <c r="X1090" i="13"/>
  <c r="Y1090" i="13"/>
  <c r="Z1090" i="13"/>
  <c r="V1090" i="13"/>
  <c r="W1090" i="13"/>
  <c r="B1091" i="13"/>
  <c r="C1091" i="13"/>
  <c r="F1091" i="13"/>
  <c r="G1091" i="13"/>
  <c r="H1091" i="13"/>
  <c r="D1091" i="13"/>
  <c r="E1091" i="13"/>
  <c r="T1091" i="13"/>
  <c r="U1091" i="13"/>
  <c r="X1091" i="13"/>
  <c r="Y1091" i="13"/>
  <c r="Z1091" i="13"/>
  <c r="V1091" i="13"/>
  <c r="W1091" i="13"/>
  <c r="B1092" i="13"/>
  <c r="C1092" i="13"/>
  <c r="F1092" i="13"/>
  <c r="G1092" i="13"/>
  <c r="H1092" i="13"/>
  <c r="D1092" i="13"/>
  <c r="E1092" i="13"/>
  <c r="T1092" i="13"/>
  <c r="U1092" i="13"/>
  <c r="X1092" i="13"/>
  <c r="Y1092" i="13"/>
  <c r="Z1092" i="13"/>
  <c r="V1092" i="13"/>
  <c r="W1092" i="13"/>
  <c r="B1093" i="13"/>
  <c r="C1093" i="13"/>
  <c r="F1093" i="13"/>
  <c r="G1093" i="13"/>
  <c r="H1093" i="13"/>
  <c r="D1093" i="13"/>
  <c r="E1093" i="13"/>
  <c r="T1093" i="13"/>
  <c r="U1093" i="13"/>
  <c r="X1093" i="13"/>
  <c r="Y1093" i="13"/>
  <c r="Z1093" i="13"/>
  <c r="V1093" i="13"/>
  <c r="W1093" i="13"/>
  <c r="B1094" i="13"/>
  <c r="C1094" i="13"/>
  <c r="F1094" i="13"/>
  <c r="G1094" i="13"/>
  <c r="H1094" i="13"/>
  <c r="D1094" i="13"/>
  <c r="E1094" i="13"/>
  <c r="T1094" i="13"/>
  <c r="U1094" i="13"/>
  <c r="X1094" i="13"/>
  <c r="Y1094" i="13"/>
  <c r="Z1094" i="13"/>
  <c r="V1094" i="13"/>
  <c r="W1094" i="13"/>
  <c r="B1095" i="13"/>
  <c r="C1095" i="13"/>
  <c r="F1095" i="13"/>
  <c r="G1095" i="13"/>
  <c r="H1095" i="13"/>
  <c r="D1095" i="13"/>
  <c r="E1095" i="13"/>
  <c r="T1095" i="13"/>
  <c r="U1095" i="13"/>
  <c r="X1095" i="13"/>
  <c r="Y1095" i="13"/>
  <c r="Z1095" i="13"/>
  <c r="V1095" i="13"/>
  <c r="W1095" i="13"/>
  <c r="B1096" i="13"/>
  <c r="C1096" i="13"/>
  <c r="F1096" i="13"/>
  <c r="G1096" i="13"/>
  <c r="H1096" i="13"/>
  <c r="D1096" i="13"/>
  <c r="E1096" i="13"/>
  <c r="T1096" i="13"/>
  <c r="U1096" i="13"/>
  <c r="X1096" i="13"/>
  <c r="Y1096" i="13"/>
  <c r="Z1096" i="13"/>
  <c r="V1096" i="13"/>
  <c r="W1096" i="13"/>
  <c r="B1097" i="13"/>
  <c r="C1097" i="13"/>
  <c r="F1097" i="13"/>
  <c r="G1097" i="13"/>
  <c r="H1097" i="13"/>
  <c r="D1097" i="13"/>
  <c r="E1097" i="13"/>
  <c r="T1097" i="13"/>
  <c r="U1097" i="13"/>
  <c r="X1097" i="13"/>
  <c r="Y1097" i="13"/>
  <c r="Z1097" i="13"/>
  <c r="V1097" i="13"/>
  <c r="W1097" i="13"/>
  <c r="B1098" i="13"/>
  <c r="C1098" i="13"/>
  <c r="F1098" i="13"/>
  <c r="G1098" i="13"/>
  <c r="H1098" i="13"/>
  <c r="D1098" i="13"/>
  <c r="E1098" i="13"/>
  <c r="T1098" i="13"/>
  <c r="U1098" i="13"/>
  <c r="X1098" i="13"/>
  <c r="Y1098" i="13"/>
  <c r="Z1098" i="13"/>
  <c r="V1098" i="13"/>
  <c r="W1098" i="13"/>
  <c r="B1099" i="13"/>
  <c r="C1099" i="13"/>
  <c r="F1099" i="13"/>
  <c r="G1099" i="13"/>
  <c r="H1099" i="13"/>
  <c r="D1099" i="13"/>
  <c r="E1099" i="13"/>
  <c r="T1099" i="13"/>
  <c r="U1099" i="13"/>
  <c r="X1099" i="13"/>
  <c r="Y1099" i="13"/>
  <c r="Z1099" i="13"/>
  <c r="V1099" i="13"/>
  <c r="W1099" i="13"/>
  <c r="B1100" i="13"/>
  <c r="C1100" i="13"/>
  <c r="F1100" i="13"/>
  <c r="G1100" i="13"/>
  <c r="H1100" i="13"/>
  <c r="D1100" i="13"/>
  <c r="E1100" i="13"/>
  <c r="T1100" i="13"/>
  <c r="U1100" i="13"/>
  <c r="X1100" i="13"/>
  <c r="Y1100" i="13"/>
  <c r="Z1100" i="13"/>
  <c r="V1100" i="13"/>
  <c r="W1100" i="13"/>
  <c r="B1101" i="13"/>
  <c r="C1101" i="13"/>
  <c r="F1101" i="13"/>
  <c r="G1101" i="13"/>
  <c r="H1101" i="13"/>
  <c r="D1101" i="13"/>
  <c r="E1101" i="13"/>
  <c r="T1101" i="13"/>
  <c r="U1101" i="13"/>
  <c r="X1101" i="13"/>
  <c r="Y1101" i="13"/>
  <c r="Z1101" i="13"/>
  <c r="V1101" i="13"/>
  <c r="W1101" i="13"/>
  <c r="B1102" i="13"/>
  <c r="C1102" i="13"/>
  <c r="F1102" i="13"/>
  <c r="G1102" i="13"/>
  <c r="H1102" i="13"/>
  <c r="D1102" i="13"/>
  <c r="E1102" i="13"/>
  <c r="T1102" i="13"/>
  <c r="U1102" i="13"/>
  <c r="X1102" i="13"/>
  <c r="Y1102" i="13"/>
  <c r="Z1102" i="13"/>
  <c r="V1102" i="13"/>
  <c r="W1102" i="13"/>
  <c r="B1103" i="13"/>
  <c r="C1103" i="13"/>
  <c r="F1103" i="13"/>
  <c r="G1103" i="13"/>
  <c r="H1103" i="13"/>
  <c r="D1103" i="13"/>
  <c r="E1103" i="13"/>
  <c r="T1103" i="13"/>
  <c r="U1103" i="13"/>
  <c r="X1103" i="13"/>
  <c r="Y1103" i="13"/>
  <c r="Z1103" i="13"/>
  <c r="V1103" i="13"/>
  <c r="W1103" i="13"/>
  <c r="B1104" i="13"/>
  <c r="C1104" i="13"/>
  <c r="F1104" i="13"/>
  <c r="G1104" i="13"/>
  <c r="H1104" i="13"/>
  <c r="D1104" i="13"/>
  <c r="E1104" i="13"/>
  <c r="T1104" i="13"/>
  <c r="U1104" i="13"/>
  <c r="X1104" i="13"/>
  <c r="Y1104" i="13"/>
  <c r="Z1104" i="13"/>
  <c r="V1104" i="13"/>
  <c r="W1104" i="13"/>
  <c r="B1105" i="13"/>
  <c r="C1105" i="13"/>
  <c r="F1105" i="13"/>
  <c r="G1105" i="13"/>
  <c r="H1105" i="13"/>
  <c r="D1105" i="13"/>
  <c r="E1105" i="13"/>
  <c r="T1105" i="13"/>
  <c r="U1105" i="13"/>
  <c r="X1105" i="13"/>
  <c r="Y1105" i="13"/>
  <c r="Z1105" i="13"/>
  <c r="V1105" i="13"/>
  <c r="W1105" i="13"/>
  <c r="B1106" i="13"/>
  <c r="C1106" i="13"/>
  <c r="F1106" i="13"/>
  <c r="G1106" i="13"/>
  <c r="H1106" i="13"/>
  <c r="D1106" i="13"/>
  <c r="E1106" i="13"/>
  <c r="T1106" i="13"/>
  <c r="U1106" i="13"/>
  <c r="X1106" i="13"/>
  <c r="Y1106" i="13"/>
  <c r="Z1106" i="13"/>
  <c r="V1106" i="13"/>
  <c r="W1106" i="13"/>
  <c r="B1107" i="13"/>
  <c r="C1107" i="13"/>
  <c r="F1107" i="13"/>
  <c r="G1107" i="13"/>
  <c r="H1107" i="13"/>
  <c r="D1107" i="13"/>
  <c r="E1107" i="13"/>
  <c r="T1107" i="13"/>
  <c r="U1107" i="13"/>
  <c r="X1107" i="13"/>
  <c r="Y1107" i="13"/>
  <c r="Z1107" i="13"/>
  <c r="V1107" i="13"/>
  <c r="W1107" i="13"/>
  <c r="B1108" i="13"/>
  <c r="C1108" i="13"/>
  <c r="F1108" i="13"/>
  <c r="G1108" i="13"/>
  <c r="H1108" i="13"/>
  <c r="D1108" i="13"/>
  <c r="E1108" i="13"/>
  <c r="T1108" i="13"/>
  <c r="U1108" i="13"/>
  <c r="X1108" i="13"/>
  <c r="Y1108" i="13"/>
  <c r="Z1108" i="13"/>
  <c r="V1108" i="13"/>
  <c r="W1108" i="13"/>
  <c r="B1109" i="13"/>
  <c r="C1109" i="13"/>
  <c r="F1109" i="13"/>
  <c r="G1109" i="13"/>
  <c r="H1109" i="13"/>
  <c r="D1109" i="13"/>
  <c r="E1109" i="13"/>
  <c r="T1109" i="13"/>
  <c r="U1109" i="13"/>
  <c r="X1109" i="13"/>
  <c r="Y1109" i="13"/>
  <c r="Z1109" i="13"/>
  <c r="V1109" i="13"/>
  <c r="W1109" i="13"/>
  <c r="B1110" i="13"/>
  <c r="C1110" i="13"/>
  <c r="F1110" i="13"/>
  <c r="G1110" i="13"/>
  <c r="H1110" i="13"/>
  <c r="D1110" i="13"/>
  <c r="E1110" i="13"/>
  <c r="T1110" i="13"/>
  <c r="U1110" i="13"/>
  <c r="X1110" i="13"/>
  <c r="Y1110" i="13"/>
  <c r="Z1110" i="13"/>
  <c r="V1110" i="13"/>
  <c r="W1110" i="13"/>
  <c r="B1111" i="13"/>
  <c r="C1111" i="13"/>
  <c r="F1111" i="13"/>
  <c r="G1111" i="13"/>
  <c r="H1111" i="13"/>
  <c r="D1111" i="13"/>
  <c r="E1111" i="13"/>
  <c r="T1111" i="13"/>
  <c r="U1111" i="13"/>
  <c r="X1111" i="13"/>
  <c r="Y1111" i="13"/>
  <c r="Z1111" i="13"/>
  <c r="V1111" i="13"/>
  <c r="W1111" i="13"/>
  <c r="B1112" i="13"/>
  <c r="C1112" i="13"/>
  <c r="F1112" i="13"/>
  <c r="G1112" i="13"/>
  <c r="H1112" i="13"/>
  <c r="D1112" i="13"/>
  <c r="E1112" i="13"/>
  <c r="T1112" i="13"/>
  <c r="U1112" i="13"/>
  <c r="X1112" i="13"/>
  <c r="Y1112" i="13"/>
  <c r="Z1112" i="13"/>
  <c r="V1112" i="13"/>
  <c r="W1112" i="13"/>
  <c r="B1113" i="13"/>
  <c r="C1113" i="13"/>
  <c r="F1113" i="13"/>
  <c r="G1113" i="13"/>
  <c r="H1113" i="13"/>
  <c r="D1113" i="13"/>
  <c r="E1113" i="13"/>
  <c r="T1113" i="13"/>
  <c r="U1113" i="13"/>
  <c r="X1113" i="13"/>
  <c r="Y1113" i="13"/>
  <c r="Z1113" i="13"/>
  <c r="V1113" i="13"/>
  <c r="W1113" i="13"/>
  <c r="B1114" i="13"/>
  <c r="C1114" i="13"/>
  <c r="F1114" i="13"/>
  <c r="G1114" i="13"/>
  <c r="H1114" i="13"/>
  <c r="D1114" i="13"/>
  <c r="E1114" i="13"/>
  <c r="T1114" i="13"/>
  <c r="U1114" i="13"/>
  <c r="X1114" i="13"/>
  <c r="Y1114" i="13"/>
  <c r="Z1114" i="13"/>
  <c r="V1114" i="13"/>
  <c r="W1114" i="13"/>
  <c r="B1115" i="13"/>
  <c r="C1115" i="13"/>
  <c r="F1115" i="13"/>
  <c r="G1115" i="13"/>
  <c r="H1115" i="13"/>
  <c r="D1115" i="13"/>
  <c r="E1115" i="13"/>
  <c r="T1115" i="13"/>
  <c r="U1115" i="13"/>
  <c r="X1115" i="13"/>
  <c r="Y1115" i="13"/>
  <c r="Z1115" i="13"/>
  <c r="V1115" i="13"/>
  <c r="W1115" i="13"/>
  <c r="B1116" i="13"/>
  <c r="C1116" i="13"/>
  <c r="F1116" i="13"/>
  <c r="G1116" i="13"/>
  <c r="H1116" i="13"/>
  <c r="D1116" i="13"/>
  <c r="E1116" i="13"/>
  <c r="T1116" i="13"/>
  <c r="U1116" i="13"/>
  <c r="X1116" i="13"/>
  <c r="Y1116" i="13"/>
  <c r="Z1116" i="13"/>
  <c r="V1116" i="13"/>
  <c r="W1116" i="13"/>
  <c r="B1117" i="13"/>
  <c r="C1117" i="13"/>
  <c r="F1117" i="13"/>
  <c r="G1117" i="13"/>
  <c r="H1117" i="13"/>
  <c r="D1117" i="13"/>
  <c r="E1117" i="13"/>
  <c r="T1117" i="13"/>
  <c r="U1117" i="13"/>
  <c r="X1117" i="13"/>
  <c r="Y1117" i="13"/>
  <c r="Z1117" i="13"/>
  <c r="V1117" i="13"/>
  <c r="W1117" i="13"/>
  <c r="B1118" i="13"/>
  <c r="C1118" i="13"/>
  <c r="F1118" i="13"/>
  <c r="G1118" i="13"/>
  <c r="H1118" i="13"/>
  <c r="D1118" i="13"/>
  <c r="E1118" i="13"/>
  <c r="T1118" i="13"/>
  <c r="U1118" i="13"/>
  <c r="X1118" i="13"/>
  <c r="Y1118" i="13"/>
  <c r="Z1118" i="13"/>
  <c r="V1118" i="13"/>
  <c r="W1118" i="13"/>
  <c r="B1119" i="13"/>
  <c r="C1119" i="13"/>
  <c r="F1119" i="13"/>
  <c r="G1119" i="13"/>
  <c r="H1119" i="13"/>
  <c r="D1119" i="13"/>
  <c r="E1119" i="13"/>
  <c r="T1119" i="13"/>
  <c r="U1119" i="13"/>
  <c r="X1119" i="13"/>
  <c r="Y1119" i="13"/>
  <c r="Z1119" i="13"/>
  <c r="V1119" i="13"/>
  <c r="W1119" i="13"/>
  <c r="B1120" i="13"/>
  <c r="C1120" i="13"/>
  <c r="F1120" i="13"/>
  <c r="G1120" i="13"/>
  <c r="H1120" i="13"/>
  <c r="D1120" i="13"/>
  <c r="E1120" i="13"/>
  <c r="T1120" i="13"/>
  <c r="U1120" i="13"/>
  <c r="X1120" i="13"/>
  <c r="Y1120" i="13"/>
  <c r="Z1120" i="13"/>
  <c r="V1120" i="13"/>
  <c r="W1120" i="13"/>
  <c r="B1121" i="13"/>
  <c r="C1121" i="13"/>
  <c r="F1121" i="13"/>
  <c r="G1121" i="13"/>
  <c r="H1121" i="13"/>
  <c r="D1121" i="13"/>
  <c r="E1121" i="13"/>
  <c r="T1121" i="13"/>
  <c r="U1121" i="13"/>
  <c r="X1121" i="13"/>
  <c r="Y1121" i="13"/>
  <c r="Z1121" i="13"/>
  <c r="V1121" i="13"/>
  <c r="W1121" i="13"/>
  <c r="B1122" i="13"/>
  <c r="C1122" i="13"/>
  <c r="F1122" i="13"/>
  <c r="G1122" i="13"/>
  <c r="H1122" i="13"/>
  <c r="D1122" i="13"/>
  <c r="E1122" i="13"/>
  <c r="T1122" i="13"/>
  <c r="U1122" i="13"/>
  <c r="X1122" i="13"/>
  <c r="Y1122" i="13"/>
  <c r="Z1122" i="13"/>
  <c r="V1122" i="13"/>
  <c r="W1122" i="13"/>
  <c r="B1123" i="13"/>
  <c r="C1123" i="13"/>
  <c r="F1123" i="13"/>
  <c r="G1123" i="13"/>
  <c r="H1123" i="13"/>
  <c r="D1123" i="13"/>
  <c r="E1123" i="13"/>
  <c r="T1123" i="13"/>
  <c r="U1123" i="13"/>
  <c r="X1123" i="13"/>
  <c r="Y1123" i="13"/>
  <c r="Z1123" i="13"/>
  <c r="V1123" i="13"/>
  <c r="W1123" i="13"/>
  <c r="B1124" i="13"/>
  <c r="C1124" i="13"/>
  <c r="F1124" i="13"/>
  <c r="G1124" i="13"/>
  <c r="H1124" i="13"/>
  <c r="D1124" i="13"/>
  <c r="E1124" i="13"/>
  <c r="T1124" i="13"/>
  <c r="U1124" i="13"/>
  <c r="X1124" i="13"/>
  <c r="Y1124" i="13"/>
  <c r="Z1124" i="13"/>
  <c r="V1124" i="13"/>
  <c r="W1124" i="13"/>
  <c r="B1125" i="13"/>
  <c r="C1125" i="13"/>
  <c r="F1125" i="13"/>
  <c r="G1125" i="13"/>
  <c r="H1125" i="13"/>
  <c r="D1125" i="13"/>
  <c r="E1125" i="13"/>
  <c r="T1125" i="13"/>
  <c r="U1125" i="13"/>
  <c r="X1125" i="13"/>
  <c r="Y1125" i="13"/>
  <c r="Z1125" i="13"/>
  <c r="V1125" i="13"/>
  <c r="W1125" i="13"/>
  <c r="B1126" i="13"/>
  <c r="C1126" i="13"/>
  <c r="F1126" i="13"/>
  <c r="G1126" i="13"/>
  <c r="H1126" i="13"/>
  <c r="D1126" i="13"/>
  <c r="E1126" i="13"/>
  <c r="T1126" i="13"/>
  <c r="U1126" i="13"/>
  <c r="X1126" i="13"/>
  <c r="Y1126" i="13"/>
  <c r="Z1126" i="13"/>
  <c r="V1126" i="13"/>
  <c r="W1126" i="13"/>
  <c r="B1127" i="13"/>
  <c r="C1127" i="13"/>
  <c r="F1127" i="13"/>
  <c r="G1127" i="13"/>
  <c r="H1127" i="13"/>
  <c r="D1127" i="13"/>
  <c r="E1127" i="13"/>
  <c r="T1127" i="13"/>
  <c r="U1127" i="13"/>
  <c r="X1127" i="13"/>
  <c r="Y1127" i="13"/>
  <c r="Z1127" i="13"/>
  <c r="V1127" i="13"/>
  <c r="W1127" i="13"/>
  <c r="B1128" i="13"/>
  <c r="C1128" i="13"/>
  <c r="F1128" i="13"/>
  <c r="G1128" i="13"/>
  <c r="H1128" i="13"/>
  <c r="D1128" i="13"/>
  <c r="E1128" i="13"/>
  <c r="T1128" i="13"/>
  <c r="U1128" i="13"/>
  <c r="X1128" i="13"/>
  <c r="Y1128" i="13"/>
  <c r="Z1128" i="13"/>
  <c r="V1128" i="13"/>
  <c r="W1128" i="13"/>
  <c r="B1129" i="13"/>
  <c r="C1129" i="13"/>
  <c r="F1129" i="13"/>
  <c r="G1129" i="13"/>
  <c r="H1129" i="13"/>
  <c r="D1129" i="13"/>
  <c r="E1129" i="13"/>
  <c r="T1129" i="13"/>
  <c r="U1129" i="13"/>
  <c r="X1129" i="13"/>
  <c r="Y1129" i="13"/>
  <c r="Z1129" i="13"/>
  <c r="V1129" i="13"/>
  <c r="W1129" i="13"/>
  <c r="B1130" i="13"/>
  <c r="C1130" i="13"/>
  <c r="F1130" i="13"/>
  <c r="G1130" i="13"/>
  <c r="H1130" i="13"/>
  <c r="D1130" i="13"/>
  <c r="E1130" i="13"/>
  <c r="T1130" i="13"/>
  <c r="U1130" i="13"/>
  <c r="X1130" i="13"/>
  <c r="Y1130" i="13"/>
  <c r="Z1130" i="13"/>
  <c r="V1130" i="13"/>
  <c r="W1130" i="13"/>
  <c r="B1131" i="13"/>
  <c r="C1131" i="13"/>
  <c r="F1131" i="13"/>
  <c r="G1131" i="13"/>
  <c r="H1131" i="13"/>
  <c r="D1131" i="13"/>
  <c r="E1131" i="13"/>
  <c r="T1131" i="13"/>
  <c r="U1131" i="13"/>
  <c r="X1131" i="13"/>
  <c r="Y1131" i="13"/>
  <c r="Z1131" i="13"/>
  <c r="V1131" i="13"/>
  <c r="W1131" i="13"/>
  <c r="B1132" i="13"/>
  <c r="C1132" i="13"/>
  <c r="F1132" i="13"/>
  <c r="G1132" i="13"/>
  <c r="H1132" i="13"/>
  <c r="D1132" i="13"/>
  <c r="E1132" i="13"/>
  <c r="T1132" i="13"/>
  <c r="U1132" i="13"/>
  <c r="X1132" i="13"/>
  <c r="Y1132" i="13"/>
  <c r="Z1132" i="13"/>
  <c r="V1132" i="13"/>
  <c r="W1132" i="13"/>
  <c r="B1133" i="13"/>
  <c r="C1133" i="13"/>
  <c r="F1133" i="13"/>
  <c r="G1133" i="13"/>
  <c r="H1133" i="13"/>
  <c r="D1133" i="13"/>
  <c r="E1133" i="13"/>
  <c r="T1133" i="13"/>
  <c r="U1133" i="13"/>
  <c r="X1133" i="13"/>
  <c r="Y1133" i="13"/>
  <c r="Z1133" i="13"/>
  <c r="V1133" i="13"/>
  <c r="W1133" i="13"/>
  <c r="B1134" i="13"/>
  <c r="C1134" i="13"/>
  <c r="F1134" i="13"/>
  <c r="G1134" i="13"/>
  <c r="H1134" i="13"/>
  <c r="D1134" i="13"/>
  <c r="E1134" i="13"/>
  <c r="T1134" i="13"/>
  <c r="U1134" i="13"/>
  <c r="X1134" i="13"/>
  <c r="Y1134" i="13"/>
  <c r="Z1134" i="13"/>
  <c r="V1134" i="13"/>
  <c r="W1134" i="13"/>
  <c r="B1135" i="13"/>
  <c r="C1135" i="13"/>
  <c r="F1135" i="13"/>
  <c r="G1135" i="13"/>
  <c r="H1135" i="13"/>
  <c r="D1135" i="13"/>
  <c r="E1135" i="13"/>
  <c r="T1135" i="13"/>
  <c r="U1135" i="13"/>
  <c r="X1135" i="13"/>
  <c r="Y1135" i="13"/>
  <c r="Z1135" i="13"/>
  <c r="V1135" i="13"/>
  <c r="W1135" i="13"/>
  <c r="B1136" i="13"/>
  <c r="C1136" i="13"/>
  <c r="F1136" i="13"/>
  <c r="G1136" i="13"/>
  <c r="H1136" i="13"/>
  <c r="D1136" i="13"/>
  <c r="E1136" i="13"/>
  <c r="T1136" i="13"/>
  <c r="U1136" i="13"/>
  <c r="X1136" i="13"/>
  <c r="Y1136" i="13"/>
  <c r="Z1136" i="13"/>
  <c r="V1136" i="13"/>
  <c r="W1136" i="13"/>
  <c r="B1137" i="13"/>
  <c r="C1137" i="13"/>
  <c r="F1137" i="13"/>
  <c r="G1137" i="13"/>
  <c r="H1137" i="13"/>
  <c r="D1137" i="13"/>
  <c r="E1137" i="13"/>
  <c r="T1137" i="13"/>
  <c r="U1137" i="13"/>
  <c r="X1137" i="13"/>
  <c r="Y1137" i="13"/>
  <c r="Z1137" i="13"/>
  <c r="V1137" i="13"/>
  <c r="W1137" i="13"/>
  <c r="B1138" i="13"/>
  <c r="C1138" i="13"/>
  <c r="F1138" i="13"/>
  <c r="G1138" i="13"/>
  <c r="H1138" i="13"/>
  <c r="D1138" i="13"/>
  <c r="E1138" i="13"/>
  <c r="T1138" i="13"/>
  <c r="U1138" i="13"/>
  <c r="X1138" i="13"/>
  <c r="Y1138" i="13"/>
  <c r="Z1138" i="13"/>
  <c r="V1138" i="13"/>
  <c r="W1138" i="13"/>
  <c r="B1139" i="13"/>
  <c r="C1139" i="13"/>
  <c r="F1139" i="13"/>
  <c r="G1139" i="13"/>
  <c r="H1139" i="13"/>
  <c r="D1139" i="13"/>
  <c r="E1139" i="13"/>
  <c r="T1139" i="13"/>
  <c r="U1139" i="13"/>
  <c r="X1139" i="13"/>
  <c r="Y1139" i="13"/>
  <c r="Z1139" i="13"/>
  <c r="V1139" i="13"/>
  <c r="W1139" i="13"/>
  <c r="B1140" i="13"/>
  <c r="C1140" i="13"/>
  <c r="F1140" i="13"/>
  <c r="G1140" i="13"/>
  <c r="H1140" i="13"/>
  <c r="D1140" i="13"/>
  <c r="E1140" i="13"/>
  <c r="T1140" i="13"/>
  <c r="U1140" i="13"/>
  <c r="X1140" i="13"/>
  <c r="Y1140" i="13"/>
  <c r="Z1140" i="13"/>
  <c r="V1140" i="13"/>
  <c r="W1140" i="13"/>
  <c r="B1141" i="13"/>
  <c r="C1141" i="13"/>
  <c r="F1141" i="13"/>
  <c r="G1141" i="13"/>
  <c r="H1141" i="13"/>
  <c r="D1141" i="13"/>
  <c r="E1141" i="13"/>
  <c r="T1141" i="13"/>
  <c r="U1141" i="13"/>
  <c r="X1141" i="13"/>
  <c r="Y1141" i="13"/>
  <c r="Z1141" i="13"/>
  <c r="V1141" i="13"/>
  <c r="W1141" i="13"/>
  <c r="B1142" i="13"/>
  <c r="C1142" i="13"/>
  <c r="F1142" i="13"/>
  <c r="G1142" i="13"/>
  <c r="H1142" i="13"/>
  <c r="D1142" i="13"/>
  <c r="E1142" i="13"/>
  <c r="T1142" i="13"/>
  <c r="U1142" i="13"/>
  <c r="X1142" i="13"/>
  <c r="Y1142" i="13"/>
  <c r="Z1142" i="13"/>
  <c r="V1142" i="13"/>
  <c r="W1142" i="13"/>
  <c r="B1143" i="13"/>
  <c r="C1143" i="13"/>
  <c r="F1143" i="13"/>
  <c r="G1143" i="13"/>
  <c r="H1143" i="13"/>
  <c r="D1143" i="13"/>
  <c r="E1143" i="13"/>
  <c r="T1143" i="13"/>
  <c r="U1143" i="13"/>
  <c r="X1143" i="13"/>
  <c r="Y1143" i="13"/>
  <c r="Z1143" i="13"/>
  <c r="V1143" i="13"/>
  <c r="W1143" i="13"/>
  <c r="B1144" i="13"/>
  <c r="C1144" i="13"/>
  <c r="F1144" i="13"/>
  <c r="G1144" i="13"/>
  <c r="H1144" i="13"/>
  <c r="D1144" i="13"/>
  <c r="E1144" i="13"/>
  <c r="T1144" i="13"/>
  <c r="U1144" i="13"/>
  <c r="X1144" i="13"/>
  <c r="Y1144" i="13"/>
  <c r="Z1144" i="13"/>
  <c r="V1144" i="13"/>
  <c r="W1144" i="13"/>
  <c r="B1145" i="13"/>
  <c r="C1145" i="13"/>
  <c r="F1145" i="13"/>
  <c r="G1145" i="13"/>
  <c r="H1145" i="13"/>
  <c r="D1145" i="13"/>
  <c r="E1145" i="13"/>
  <c r="T1145" i="13"/>
  <c r="U1145" i="13"/>
  <c r="X1145" i="13"/>
  <c r="Y1145" i="13"/>
  <c r="Z1145" i="13"/>
  <c r="V1145" i="13"/>
  <c r="W1145" i="13"/>
  <c r="B1146" i="13"/>
  <c r="C1146" i="13"/>
  <c r="F1146" i="13"/>
  <c r="G1146" i="13"/>
  <c r="H1146" i="13"/>
  <c r="D1146" i="13"/>
  <c r="E1146" i="13"/>
  <c r="T1146" i="13"/>
  <c r="U1146" i="13"/>
  <c r="X1146" i="13"/>
  <c r="Y1146" i="13"/>
  <c r="Z1146" i="13"/>
  <c r="V1146" i="13"/>
  <c r="W1146" i="13"/>
  <c r="B1147" i="13"/>
  <c r="C1147" i="13"/>
  <c r="F1147" i="13"/>
  <c r="G1147" i="13"/>
  <c r="H1147" i="13"/>
  <c r="D1147" i="13"/>
  <c r="E1147" i="13"/>
  <c r="T1147" i="13"/>
  <c r="U1147" i="13"/>
  <c r="X1147" i="13"/>
  <c r="Y1147" i="13"/>
  <c r="Z1147" i="13"/>
  <c r="V1147" i="13"/>
  <c r="W1147" i="13"/>
  <c r="B1148" i="13"/>
  <c r="C1148" i="13"/>
  <c r="F1148" i="13"/>
  <c r="G1148" i="13"/>
  <c r="H1148" i="13"/>
  <c r="D1148" i="13"/>
  <c r="E1148" i="13"/>
  <c r="T1148" i="13"/>
  <c r="U1148" i="13"/>
  <c r="X1148" i="13"/>
  <c r="Y1148" i="13"/>
  <c r="Z1148" i="13"/>
  <c r="V1148" i="13"/>
  <c r="W1148" i="13"/>
  <c r="B1149" i="13"/>
  <c r="C1149" i="13"/>
  <c r="F1149" i="13"/>
  <c r="G1149" i="13"/>
  <c r="H1149" i="13"/>
  <c r="D1149" i="13"/>
  <c r="E1149" i="13"/>
  <c r="T1149" i="13"/>
  <c r="U1149" i="13"/>
  <c r="X1149" i="13"/>
  <c r="Y1149" i="13"/>
  <c r="Z1149" i="13"/>
  <c r="V1149" i="13"/>
  <c r="W1149" i="13"/>
  <c r="B1150" i="13"/>
  <c r="C1150" i="13"/>
  <c r="F1150" i="13"/>
  <c r="G1150" i="13"/>
  <c r="H1150" i="13"/>
  <c r="D1150" i="13"/>
  <c r="E1150" i="13"/>
  <c r="T1150" i="13"/>
  <c r="U1150" i="13"/>
  <c r="X1150" i="13"/>
  <c r="Y1150" i="13"/>
  <c r="Z1150" i="13"/>
  <c r="V1150" i="13"/>
  <c r="W1150" i="13"/>
  <c r="B1151" i="13"/>
  <c r="C1151" i="13"/>
  <c r="F1151" i="13"/>
  <c r="G1151" i="13"/>
  <c r="H1151" i="13"/>
  <c r="D1151" i="13"/>
  <c r="E1151" i="13"/>
  <c r="T1151" i="13"/>
  <c r="U1151" i="13"/>
  <c r="X1151" i="13"/>
  <c r="Y1151" i="13"/>
  <c r="Z1151" i="13"/>
  <c r="V1151" i="13"/>
  <c r="W1151" i="13"/>
  <c r="B1152" i="13"/>
  <c r="C1152" i="13"/>
  <c r="F1152" i="13"/>
  <c r="G1152" i="13"/>
  <c r="H1152" i="13"/>
  <c r="D1152" i="13"/>
  <c r="E1152" i="13"/>
  <c r="T1152" i="13"/>
  <c r="U1152" i="13"/>
  <c r="X1152" i="13"/>
  <c r="Y1152" i="13"/>
  <c r="Z1152" i="13"/>
  <c r="V1152" i="13"/>
  <c r="W1152" i="13"/>
  <c r="B1153" i="13"/>
  <c r="C1153" i="13"/>
  <c r="F1153" i="13"/>
  <c r="G1153" i="13"/>
  <c r="H1153" i="13"/>
  <c r="D1153" i="13"/>
  <c r="E1153" i="13"/>
  <c r="T1153" i="13"/>
  <c r="U1153" i="13"/>
  <c r="X1153" i="13"/>
  <c r="Y1153" i="13"/>
  <c r="Z1153" i="13"/>
  <c r="V1153" i="13"/>
  <c r="W1153" i="13"/>
  <c r="B1154" i="13"/>
  <c r="C1154" i="13"/>
  <c r="F1154" i="13"/>
  <c r="G1154" i="13"/>
  <c r="H1154" i="13"/>
  <c r="D1154" i="13"/>
  <c r="E1154" i="13"/>
  <c r="T1154" i="13"/>
  <c r="U1154" i="13"/>
  <c r="X1154" i="13"/>
  <c r="Y1154" i="13"/>
  <c r="Z1154" i="13"/>
  <c r="V1154" i="13"/>
  <c r="W1154" i="13"/>
  <c r="B1155" i="13"/>
  <c r="C1155" i="13"/>
  <c r="F1155" i="13"/>
  <c r="G1155" i="13"/>
  <c r="H1155" i="13"/>
  <c r="D1155" i="13"/>
  <c r="E1155" i="13"/>
  <c r="T1155" i="13"/>
  <c r="U1155" i="13"/>
  <c r="X1155" i="13"/>
  <c r="Y1155" i="13"/>
  <c r="Z1155" i="13"/>
  <c r="V1155" i="13"/>
  <c r="W1155" i="13"/>
  <c r="B1156" i="13"/>
  <c r="C1156" i="13"/>
  <c r="F1156" i="13"/>
  <c r="G1156" i="13"/>
  <c r="H1156" i="13"/>
  <c r="D1156" i="13"/>
  <c r="E1156" i="13"/>
  <c r="T1156" i="13"/>
  <c r="U1156" i="13"/>
  <c r="X1156" i="13"/>
  <c r="Y1156" i="13"/>
  <c r="Z1156" i="13"/>
  <c r="V1156" i="13"/>
  <c r="W1156" i="13"/>
  <c r="B1157" i="13"/>
  <c r="C1157" i="13"/>
  <c r="F1157" i="13"/>
  <c r="G1157" i="13"/>
  <c r="H1157" i="13"/>
  <c r="D1157" i="13"/>
  <c r="E1157" i="13"/>
  <c r="T1157" i="13"/>
  <c r="U1157" i="13"/>
  <c r="X1157" i="13"/>
  <c r="Y1157" i="13"/>
  <c r="Z1157" i="13"/>
  <c r="V1157" i="13"/>
  <c r="W1157" i="13"/>
  <c r="B1158" i="13"/>
  <c r="C1158" i="13"/>
  <c r="F1158" i="13"/>
  <c r="G1158" i="13"/>
  <c r="H1158" i="13"/>
  <c r="D1158" i="13"/>
  <c r="E1158" i="13"/>
  <c r="T1158" i="13"/>
  <c r="U1158" i="13"/>
  <c r="X1158" i="13"/>
  <c r="Y1158" i="13"/>
  <c r="Z1158" i="13"/>
  <c r="V1158" i="13"/>
  <c r="W1158" i="13"/>
  <c r="B1159" i="13"/>
  <c r="C1159" i="13"/>
  <c r="F1159" i="13"/>
  <c r="G1159" i="13"/>
  <c r="H1159" i="13"/>
  <c r="D1159" i="13"/>
  <c r="E1159" i="13"/>
  <c r="T1159" i="13"/>
  <c r="U1159" i="13"/>
  <c r="X1159" i="13"/>
  <c r="Y1159" i="13"/>
  <c r="Z1159" i="13"/>
  <c r="V1159" i="13"/>
  <c r="W1159" i="13"/>
  <c r="B1160" i="13"/>
  <c r="C1160" i="13"/>
  <c r="F1160" i="13"/>
  <c r="G1160" i="13"/>
  <c r="H1160" i="13"/>
  <c r="D1160" i="13"/>
  <c r="E1160" i="13"/>
  <c r="T1160" i="13"/>
  <c r="U1160" i="13"/>
  <c r="X1160" i="13"/>
  <c r="Y1160" i="13"/>
  <c r="Z1160" i="13"/>
  <c r="V1160" i="13"/>
  <c r="W1160" i="13"/>
  <c r="B1161" i="13"/>
  <c r="C1161" i="13"/>
  <c r="F1161" i="13"/>
  <c r="G1161" i="13"/>
  <c r="H1161" i="13"/>
  <c r="D1161" i="13"/>
  <c r="E1161" i="13"/>
  <c r="T1161" i="13"/>
  <c r="U1161" i="13"/>
  <c r="X1161" i="13"/>
  <c r="Y1161" i="13"/>
  <c r="Z1161" i="13"/>
  <c r="V1161" i="13"/>
  <c r="W1161" i="13"/>
  <c r="B1162" i="13"/>
  <c r="C1162" i="13"/>
  <c r="F1162" i="13"/>
  <c r="G1162" i="13"/>
  <c r="H1162" i="13"/>
  <c r="D1162" i="13"/>
  <c r="E1162" i="13"/>
  <c r="T1162" i="13"/>
  <c r="U1162" i="13"/>
  <c r="X1162" i="13"/>
  <c r="Y1162" i="13"/>
  <c r="Z1162" i="13"/>
  <c r="V1162" i="13"/>
  <c r="W1162" i="13"/>
  <c r="B1163" i="13"/>
  <c r="C1163" i="13"/>
  <c r="F1163" i="13"/>
  <c r="G1163" i="13"/>
  <c r="H1163" i="13"/>
  <c r="D1163" i="13"/>
  <c r="E1163" i="13"/>
  <c r="T1163" i="13"/>
  <c r="U1163" i="13"/>
  <c r="X1163" i="13"/>
  <c r="Y1163" i="13"/>
  <c r="Z1163" i="13"/>
  <c r="V1163" i="13"/>
  <c r="W1163" i="13"/>
  <c r="B1164" i="13"/>
  <c r="C1164" i="13"/>
  <c r="F1164" i="13"/>
  <c r="G1164" i="13"/>
  <c r="H1164" i="13"/>
  <c r="D1164" i="13"/>
  <c r="E1164" i="13"/>
  <c r="T1164" i="13"/>
  <c r="U1164" i="13"/>
  <c r="X1164" i="13"/>
  <c r="Y1164" i="13"/>
  <c r="Z1164" i="13"/>
  <c r="V1164" i="13"/>
  <c r="W1164" i="13"/>
  <c r="B1165" i="13"/>
  <c r="C1165" i="13"/>
  <c r="F1165" i="13"/>
  <c r="G1165" i="13"/>
  <c r="H1165" i="13"/>
  <c r="D1165" i="13"/>
  <c r="E1165" i="13"/>
  <c r="T1165" i="13"/>
  <c r="U1165" i="13"/>
  <c r="X1165" i="13"/>
  <c r="Y1165" i="13"/>
  <c r="Z1165" i="13"/>
  <c r="V1165" i="13"/>
  <c r="W1165" i="13"/>
  <c r="B1166" i="13"/>
  <c r="C1166" i="13"/>
  <c r="F1166" i="13"/>
  <c r="G1166" i="13"/>
  <c r="H1166" i="13"/>
  <c r="D1166" i="13"/>
  <c r="E1166" i="13"/>
  <c r="T1166" i="13"/>
  <c r="U1166" i="13"/>
  <c r="X1166" i="13"/>
  <c r="Y1166" i="13"/>
  <c r="Z1166" i="13"/>
  <c r="V1166" i="13"/>
  <c r="W1166" i="13"/>
  <c r="B1167" i="13"/>
  <c r="C1167" i="13"/>
  <c r="F1167" i="13"/>
  <c r="G1167" i="13"/>
  <c r="H1167" i="13"/>
  <c r="D1167" i="13"/>
  <c r="E1167" i="13"/>
  <c r="T1167" i="13"/>
  <c r="U1167" i="13"/>
  <c r="X1167" i="13"/>
  <c r="Y1167" i="13"/>
  <c r="Z1167" i="13"/>
  <c r="V1167" i="13"/>
  <c r="W1167" i="13"/>
  <c r="B1168" i="13"/>
  <c r="C1168" i="13"/>
  <c r="F1168" i="13"/>
  <c r="G1168" i="13"/>
  <c r="H1168" i="13"/>
  <c r="D1168" i="13"/>
  <c r="E1168" i="13"/>
  <c r="T1168" i="13"/>
  <c r="U1168" i="13"/>
  <c r="X1168" i="13"/>
  <c r="Y1168" i="13"/>
  <c r="Z1168" i="13"/>
  <c r="V1168" i="13"/>
  <c r="W1168" i="13"/>
  <c r="B1169" i="13"/>
  <c r="C1169" i="13"/>
  <c r="F1169" i="13"/>
  <c r="G1169" i="13"/>
  <c r="H1169" i="13"/>
  <c r="D1169" i="13"/>
  <c r="E1169" i="13"/>
  <c r="T1169" i="13"/>
  <c r="U1169" i="13"/>
  <c r="X1169" i="13"/>
  <c r="Y1169" i="13"/>
  <c r="Z1169" i="13"/>
  <c r="V1169" i="13"/>
  <c r="W1169" i="13"/>
  <c r="B1170" i="13"/>
  <c r="C1170" i="13"/>
  <c r="F1170" i="13"/>
  <c r="G1170" i="13"/>
  <c r="H1170" i="13"/>
  <c r="D1170" i="13"/>
  <c r="E1170" i="13"/>
  <c r="T1170" i="13"/>
  <c r="U1170" i="13"/>
  <c r="X1170" i="13"/>
  <c r="Y1170" i="13"/>
  <c r="Z1170" i="13"/>
  <c r="V1170" i="13"/>
  <c r="W1170" i="13"/>
  <c r="B1171" i="13"/>
  <c r="C1171" i="13"/>
  <c r="F1171" i="13"/>
  <c r="G1171" i="13"/>
  <c r="H1171" i="13"/>
  <c r="D1171" i="13"/>
  <c r="E1171" i="13"/>
  <c r="T1171" i="13"/>
  <c r="U1171" i="13"/>
  <c r="X1171" i="13"/>
  <c r="Y1171" i="13"/>
  <c r="Z1171" i="13"/>
  <c r="V1171" i="13"/>
  <c r="W1171" i="13"/>
  <c r="B1172" i="13"/>
  <c r="C1172" i="13"/>
  <c r="F1172" i="13"/>
  <c r="G1172" i="13"/>
  <c r="H1172" i="13"/>
  <c r="D1172" i="13"/>
  <c r="E1172" i="13"/>
  <c r="T1172" i="13"/>
  <c r="U1172" i="13"/>
  <c r="X1172" i="13"/>
  <c r="Y1172" i="13"/>
  <c r="Z1172" i="13"/>
  <c r="V1172" i="13"/>
  <c r="W1172" i="13"/>
  <c r="B1173" i="13"/>
  <c r="C1173" i="13"/>
  <c r="F1173" i="13"/>
  <c r="G1173" i="13"/>
  <c r="H1173" i="13"/>
  <c r="D1173" i="13"/>
  <c r="E1173" i="13"/>
  <c r="T1173" i="13"/>
  <c r="U1173" i="13"/>
  <c r="X1173" i="13"/>
  <c r="Y1173" i="13"/>
  <c r="Z1173" i="13"/>
  <c r="V1173" i="13"/>
  <c r="W1173" i="13"/>
  <c r="B1174" i="13"/>
  <c r="C1174" i="13"/>
  <c r="F1174" i="13"/>
  <c r="G1174" i="13"/>
  <c r="H1174" i="13"/>
  <c r="D1174" i="13"/>
  <c r="E1174" i="13"/>
  <c r="T1174" i="13"/>
  <c r="U1174" i="13"/>
  <c r="X1174" i="13"/>
  <c r="Y1174" i="13"/>
  <c r="Z1174" i="13"/>
  <c r="V1174" i="13"/>
  <c r="W1174" i="13"/>
  <c r="B1175" i="13"/>
  <c r="C1175" i="13"/>
  <c r="F1175" i="13"/>
  <c r="G1175" i="13"/>
  <c r="H1175" i="13"/>
  <c r="D1175" i="13"/>
  <c r="E1175" i="13"/>
  <c r="T1175" i="13"/>
  <c r="U1175" i="13"/>
  <c r="X1175" i="13"/>
  <c r="Y1175" i="13"/>
  <c r="Z1175" i="13"/>
  <c r="V1175" i="13"/>
  <c r="W1175" i="13"/>
  <c r="B1176" i="13"/>
  <c r="C1176" i="13"/>
  <c r="F1176" i="13"/>
  <c r="G1176" i="13"/>
  <c r="H1176" i="13"/>
  <c r="D1176" i="13"/>
  <c r="E1176" i="13"/>
  <c r="T1176" i="13"/>
  <c r="U1176" i="13"/>
  <c r="X1176" i="13"/>
  <c r="Y1176" i="13"/>
  <c r="Z1176" i="13"/>
  <c r="V1176" i="13"/>
  <c r="W1176" i="13"/>
  <c r="B1177" i="13"/>
  <c r="C1177" i="13"/>
  <c r="F1177" i="13"/>
  <c r="G1177" i="13"/>
  <c r="H1177" i="13"/>
  <c r="D1177" i="13"/>
  <c r="E1177" i="13"/>
  <c r="T1177" i="13"/>
  <c r="U1177" i="13"/>
  <c r="X1177" i="13"/>
  <c r="Y1177" i="13"/>
  <c r="Z1177" i="13"/>
  <c r="V1177" i="13"/>
  <c r="W1177" i="13"/>
  <c r="B1178" i="13"/>
  <c r="C1178" i="13"/>
  <c r="F1178" i="13"/>
  <c r="G1178" i="13"/>
  <c r="H1178" i="13"/>
  <c r="D1178" i="13"/>
  <c r="E1178" i="13"/>
  <c r="T1178" i="13"/>
  <c r="U1178" i="13"/>
  <c r="X1178" i="13"/>
  <c r="Y1178" i="13"/>
  <c r="Z1178" i="13"/>
  <c r="V1178" i="13"/>
  <c r="W1178" i="13"/>
  <c r="B1179" i="13"/>
  <c r="C1179" i="13"/>
  <c r="F1179" i="13"/>
  <c r="G1179" i="13"/>
  <c r="H1179" i="13"/>
  <c r="D1179" i="13"/>
  <c r="E1179" i="13"/>
  <c r="T1179" i="13"/>
  <c r="U1179" i="13"/>
  <c r="X1179" i="13"/>
  <c r="Y1179" i="13"/>
  <c r="Z1179" i="13"/>
  <c r="V1179" i="13"/>
  <c r="W1179" i="13"/>
  <c r="B1180" i="13"/>
  <c r="C1180" i="13"/>
  <c r="F1180" i="13"/>
  <c r="G1180" i="13"/>
  <c r="H1180" i="13"/>
  <c r="D1180" i="13"/>
  <c r="E1180" i="13"/>
  <c r="T1180" i="13"/>
  <c r="U1180" i="13"/>
  <c r="X1180" i="13"/>
  <c r="Y1180" i="13"/>
  <c r="Z1180" i="13"/>
  <c r="V1180" i="13"/>
  <c r="W1180" i="13"/>
  <c r="B1181" i="13"/>
  <c r="C1181" i="13"/>
  <c r="F1181" i="13"/>
  <c r="G1181" i="13"/>
  <c r="H1181" i="13"/>
  <c r="D1181" i="13"/>
  <c r="E1181" i="13"/>
  <c r="T1181" i="13"/>
  <c r="U1181" i="13"/>
  <c r="X1181" i="13"/>
  <c r="Y1181" i="13"/>
  <c r="Z1181" i="13"/>
  <c r="V1181" i="13"/>
  <c r="W1181" i="13"/>
  <c r="B1182" i="13"/>
  <c r="C1182" i="13"/>
  <c r="F1182" i="13"/>
  <c r="G1182" i="13"/>
  <c r="H1182" i="13"/>
  <c r="D1182" i="13"/>
  <c r="E1182" i="13"/>
  <c r="T1182" i="13"/>
  <c r="U1182" i="13"/>
  <c r="X1182" i="13"/>
  <c r="Y1182" i="13"/>
  <c r="Z1182" i="13"/>
  <c r="V1182" i="13"/>
  <c r="W1182" i="13"/>
  <c r="B1183" i="13"/>
  <c r="C1183" i="13"/>
  <c r="F1183" i="13"/>
  <c r="G1183" i="13"/>
  <c r="H1183" i="13"/>
  <c r="D1183" i="13"/>
  <c r="E1183" i="13"/>
  <c r="T1183" i="13"/>
  <c r="U1183" i="13"/>
  <c r="X1183" i="13"/>
  <c r="Y1183" i="13"/>
  <c r="Z1183" i="13"/>
  <c r="V1183" i="13"/>
  <c r="W1183" i="13"/>
  <c r="B1184" i="13"/>
  <c r="C1184" i="13"/>
  <c r="F1184" i="13"/>
  <c r="G1184" i="13"/>
  <c r="H1184" i="13"/>
  <c r="D1184" i="13"/>
  <c r="E1184" i="13"/>
  <c r="T1184" i="13"/>
  <c r="U1184" i="13"/>
  <c r="X1184" i="13"/>
  <c r="Y1184" i="13"/>
  <c r="Z1184" i="13"/>
  <c r="V1184" i="13"/>
  <c r="W1184" i="13"/>
  <c r="B1185" i="13"/>
  <c r="C1185" i="13"/>
  <c r="F1185" i="13"/>
  <c r="G1185" i="13"/>
  <c r="H1185" i="13"/>
  <c r="D1185" i="13"/>
  <c r="E1185" i="13"/>
  <c r="T1185" i="13"/>
  <c r="U1185" i="13"/>
  <c r="X1185" i="13"/>
  <c r="Y1185" i="13"/>
  <c r="Z1185" i="13"/>
  <c r="V1185" i="13"/>
  <c r="W1185" i="13"/>
  <c r="B1186" i="13"/>
  <c r="C1186" i="13"/>
  <c r="F1186" i="13"/>
  <c r="G1186" i="13"/>
  <c r="H1186" i="13"/>
  <c r="D1186" i="13"/>
  <c r="E1186" i="13"/>
  <c r="T1186" i="13"/>
  <c r="U1186" i="13"/>
  <c r="X1186" i="13"/>
  <c r="Y1186" i="13"/>
  <c r="Z1186" i="13"/>
  <c r="V1186" i="13"/>
  <c r="W1186" i="13"/>
  <c r="B1187" i="13"/>
  <c r="C1187" i="13"/>
  <c r="F1187" i="13"/>
  <c r="G1187" i="13"/>
  <c r="H1187" i="13"/>
  <c r="D1187" i="13"/>
  <c r="E1187" i="13"/>
  <c r="T1187" i="13"/>
  <c r="U1187" i="13"/>
  <c r="X1187" i="13"/>
  <c r="Y1187" i="13"/>
  <c r="Z1187" i="13"/>
  <c r="V1187" i="13"/>
  <c r="W1187" i="13"/>
  <c r="B1188" i="13"/>
  <c r="C1188" i="13"/>
  <c r="F1188" i="13"/>
  <c r="G1188" i="13"/>
  <c r="H1188" i="13"/>
  <c r="D1188" i="13"/>
  <c r="E1188" i="13"/>
  <c r="T1188" i="13"/>
  <c r="U1188" i="13"/>
  <c r="X1188" i="13"/>
  <c r="Y1188" i="13"/>
  <c r="Z1188" i="13"/>
  <c r="V1188" i="13"/>
  <c r="W1188" i="13"/>
  <c r="B1189" i="13"/>
  <c r="C1189" i="13"/>
  <c r="F1189" i="13"/>
  <c r="G1189" i="13"/>
  <c r="H1189" i="13"/>
  <c r="D1189" i="13"/>
  <c r="E1189" i="13"/>
  <c r="T1189" i="13"/>
  <c r="U1189" i="13"/>
  <c r="X1189" i="13"/>
  <c r="Y1189" i="13"/>
  <c r="Z1189" i="13"/>
  <c r="V1189" i="13"/>
  <c r="W1189" i="13"/>
  <c r="B1190" i="13"/>
  <c r="C1190" i="13"/>
  <c r="F1190" i="13"/>
  <c r="G1190" i="13"/>
  <c r="H1190" i="13"/>
  <c r="D1190" i="13"/>
  <c r="E1190" i="13"/>
  <c r="T1190" i="13"/>
  <c r="U1190" i="13"/>
  <c r="X1190" i="13"/>
  <c r="Y1190" i="13"/>
  <c r="Z1190" i="13"/>
  <c r="V1190" i="13"/>
  <c r="W1190" i="13"/>
  <c r="B1191" i="13"/>
  <c r="C1191" i="13"/>
  <c r="F1191" i="13"/>
  <c r="G1191" i="13"/>
  <c r="H1191" i="13"/>
  <c r="D1191" i="13"/>
  <c r="E1191" i="13"/>
  <c r="T1191" i="13"/>
  <c r="U1191" i="13"/>
  <c r="X1191" i="13"/>
  <c r="Y1191" i="13"/>
  <c r="Z1191" i="13"/>
  <c r="V1191" i="13"/>
  <c r="W1191" i="13"/>
  <c r="B1192" i="13"/>
  <c r="C1192" i="13"/>
  <c r="F1192" i="13"/>
  <c r="G1192" i="13"/>
  <c r="H1192" i="13"/>
  <c r="D1192" i="13"/>
  <c r="E1192" i="13"/>
  <c r="T1192" i="13"/>
  <c r="U1192" i="13"/>
  <c r="X1192" i="13"/>
  <c r="Y1192" i="13"/>
  <c r="Z1192" i="13"/>
  <c r="V1192" i="13"/>
  <c r="W1192" i="13"/>
  <c r="B1193" i="13"/>
  <c r="C1193" i="13"/>
  <c r="F1193" i="13"/>
  <c r="G1193" i="13"/>
  <c r="H1193" i="13"/>
  <c r="D1193" i="13"/>
  <c r="E1193" i="13"/>
  <c r="T1193" i="13"/>
  <c r="U1193" i="13"/>
  <c r="X1193" i="13"/>
  <c r="Y1193" i="13"/>
  <c r="Z1193" i="13"/>
  <c r="V1193" i="13"/>
  <c r="W1193" i="13"/>
  <c r="B1194" i="13"/>
  <c r="C1194" i="13"/>
  <c r="F1194" i="13"/>
  <c r="G1194" i="13"/>
  <c r="H1194" i="13"/>
  <c r="D1194" i="13"/>
  <c r="E1194" i="13"/>
  <c r="T1194" i="13"/>
  <c r="U1194" i="13"/>
  <c r="X1194" i="13"/>
  <c r="Y1194" i="13"/>
  <c r="Z1194" i="13"/>
  <c r="V1194" i="13"/>
  <c r="W1194" i="13"/>
  <c r="B1195" i="13"/>
  <c r="C1195" i="13"/>
  <c r="F1195" i="13"/>
  <c r="G1195" i="13"/>
  <c r="H1195" i="13"/>
  <c r="D1195" i="13"/>
  <c r="E1195" i="13"/>
  <c r="T1195" i="13"/>
  <c r="U1195" i="13"/>
  <c r="X1195" i="13"/>
  <c r="Y1195" i="13"/>
  <c r="Z1195" i="13"/>
  <c r="V1195" i="13"/>
  <c r="W1195" i="13"/>
  <c r="B1196" i="13"/>
  <c r="C1196" i="13"/>
  <c r="F1196" i="13"/>
  <c r="G1196" i="13"/>
  <c r="H1196" i="13"/>
  <c r="D1196" i="13"/>
  <c r="E1196" i="13"/>
  <c r="T1196" i="13"/>
  <c r="U1196" i="13"/>
  <c r="X1196" i="13"/>
  <c r="Y1196" i="13"/>
  <c r="Z1196" i="13"/>
  <c r="V1196" i="13"/>
  <c r="W1196" i="13"/>
  <c r="B1197" i="13"/>
  <c r="C1197" i="13"/>
  <c r="F1197" i="13"/>
  <c r="G1197" i="13"/>
  <c r="H1197" i="13"/>
  <c r="D1197" i="13"/>
  <c r="E1197" i="13"/>
  <c r="T1197" i="13"/>
  <c r="U1197" i="13"/>
  <c r="X1197" i="13"/>
  <c r="Y1197" i="13"/>
  <c r="Z1197" i="13"/>
  <c r="V1197" i="13"/>
  <c r="W1197" i="13"/>
  <c r="B1198" i="13"/>
  <c r="C1198" i="13"/>
  <c r="F1198" i="13"/>
  <c r="G1198" i="13"/>
  <c r="H1198" i="13"/>
  <c r="D1198" i="13"/>
  <c r="E1198" i="13"/>
  <c r="T1198" i="13"/>
  <c r="U1198" i="13"/>
  <c r="X1198" i="13"/>
  <c r="Y1198" i="13"/>
  <c r="Z1198" i="13"/>
  <c r="V1198" i="13"/>
  <c r="W1198" i="13"/>
  <c r="B1199" i="13"/>
  <c r="C1199" i="13"/>
  <c r="F1199" i="13"/>
  <c r="G1199" i="13"/>
  <c r="H1199" i="13"/>
  <c r="D1199" i="13"/>
  <c r="E1199" i="13"/>
  <c r="T1199" i="13"/>
  <c r="U1199" i="13"/>
  <c r="X1199" i="13"/>
  <c r="Y1199" i="13"/>
  <c r="Z1199" i="13"/>
  <c r="V1199" i="13"/>
  <c r="W1199" i="13"/>
  <c r="B1200" i="13"/>
  <c r="C1200" i="13"/>
  <c r="F1200" i="13"/>
  <c r="G1200" i="13"/>
  <c r="H1200" i="13"/>
  <c r="D1200" i="13"/>
  <c r="E1200" i="13"/>
  <c r="T1200" i="13"/>
  <c r="U1200" i="13"/>
  <c r="X1200" i="13"/>
  <c r="Y1200" i="13"/>
  <c r="Z1200" i="13"/>
  <c r="V1200" i="13"/>
  <c r="W1200" i="13"/>
  <c r="B1201" i="13"/>
  <c r="C1201" i="13"/>
  <c r="F1201" i="13"/>
  <c r="G1201" i="13"/>
  <c r="H1201" i="13"/>
  <c r="D1201" i="13"/>
  <c r="E1201" i="13"/>
  <c r="T1201" i="13"/>
  <c r="U1201" i="13"/>
  <c r="X1201" i="13"/>
  <c r="Y1201" i="13"/>
  <c r="Z1201" i="13"/>
  <c r="V1201" i="13"/>
  <c r="W1201" i="13"/>
  <c r="B1202" i="13"/>
  <c r="C1202" i="13"/>
  <c r="F1202" i="13"/>
  <c r="G1202" i="13"/>
  <c r="H1202" i="13"/>
  <c r="D1202" i="13"/>
  <c r="E1202" i="13"/>
  <c r="T1202" i="13"/>
  <c r="U1202" i="13"/>
  <c r="X1202" i="13"/>
  <c r="Y1202" i="13"/>
  <c r="Z1202" i="13"/>
  <c r="V1202" i="13"/>
  <c r="W1202" i="13"/>
  <c r="B1203" i="13"/>
  <c r="C1203" i="13"/>
  <c r="F1203" i="13"/>
  <c r="G1203" i="13"/>
  <c r="H1203" i="13"/>
  <c r="D1203" i="13"/>
  <c r="E1203" i="13"/>
  <c r="T1203" i="13"/>
  <c r="U1203" i="13"/>
  <c r="X1203" i="13"/>
  <c r="Y1203" i="13"/>
  <c r="Z1203" i="13"/>
  <c r="V1203" i="13"/>
  <c r="W1203" i="13"/>
  <c r="B1204" i="13"/>
  <c r="C1204" i="13"/>
  <c r="F1204" i="13"/>
  <c r="G1204" i="13"/>
  <c r="H1204" i="13"/>
  <c r="D1204" i="13"/>
  <c r="E1204" i="13"/>
  <c r="T1204" i="13"/>
  <c r="U1204" i="13"/>
  <c r="X1204" i="13"/>
  <c r="Y1204" i="13"/>
  <c r="Z1204" i="13"/>
  <c r="V1204" i="13"/>
  <c r="W1204" i="13"/>
  <c r="B1205" i="13"/>
  <c r="C1205" i="13"/>
  <c r="F1205" i="13"/>
  <c r="G1205" i="13"/>
  <c r="H1205" i="13"/>
  <c r="D1205" i="13"/>
  <c r="E1205" i="13"/>
  <c r="T1205" i="13"/>
  <c r="U1205" i="13"/>
  <c r="X1205" i="13"/>
  <c r="Y1205" i="13"/>
  <c r="Z1205" i="13"/>
  <c r="V1205" i="13"/>
  <c r="W1205" i="13"/>
  <c r="B1206" i="13"/>
  <c r="C1206" i="13"/>
  <c r="F1206" i="13"/>
  <c r="G1206" i="13"/>
  <c r="H1206" i="13"/>
  <c r="D1206" i="13"/>
  <c r="E1206" i="13"/>
  <c r="T1206" i="13"/>
  <c r="U1206" i="13"/>
  <c r="X1206" i="13"/>
  <c r="Y1206" i="13"/>
  <c r="Z1206" i="13"/>
  <c r="V1206" i="13"/>
  <c r="W1206" i="13"/>
  <c r="B1207" i="13"/>
  <c r="C1207" i="13"/>
  <c r="F1207" i="13"/>
  <c r="G1207" i="13"/>
  <c r="H1207" i="13"/>
  <c r="D1207" i="13"/>
  <c r="E1207" i="13"/>
  <c r="T1207" i="13"/>
  <c r="U1207" i="13"/>
  <c r="X1207" i="13"/>
  <c r="Y1207" i="13"/>
  <c r="Z1207" i="13"/>
  <c r="V1207" i="13"/>
  <c r="W1207" i="13"/>
  <c r="B1208" i="13"/>
  <c r="C1208" i="13"/>
  <c r="F1208" i="13"/>
  <c r="G1208" i="13"/>
  <c r="H1208" i="13"/>
  <c r="D1208" i="13"/>
  <c r="E1208" i="13"/>
  <c r="T1208" i="13"/>
  <c r="U1208" i="13"/>
  <c r="X1208" i="13"/>
  <c r="Y1208" i="13"/>
  <c r="Z1208" i="13"/>
  <c r="V1208" i="13"/>
  <c r="W1208" i="13"/>
  <c r="B1209" i="13"/>
  <c r="C1209" i="13"/>
  <c r="F1209" i="13"/>
  <c r="G1209" i="13"/>
  <c r="H1209" i="13"/>
  <c r="D1209" i="13"/>
  <c r="E1209" i="13"/>
  <c r="T1209" i="13"/>
  <c r="U1209" i="13"/>
  <c r="X1209" i="13"/>
  <c r="Y1209" i="13"/>
  <c r="Z1209" i="13"/>
  <c r="V1209" i="13"/>
  <c r="W1209" i="13"/>
  <c r="B1210" i="13"/>
  <c r="C1210" i="13"/>
  <c r="F1210" i="13"/>
  <c r="G1210" i="13"/>
  <c r="H1210" i="13"/>
  <c r="D1210" i="13"/>
  <c r="E1210" i="13"/>
  <c r="T1210" i="13"/>
  <c r="U1210" i="13"/>
  <c r="X1210" i="13"/>
  <c r="Y1210" i="13"/>
  <c r="Z1210" i="13"/>
  <c r="V1210" i="13"/>
  <c r="W1210" i="13"/>
  <c r="B1211" i="13"/>
  <c r="C1211" i="13"/>
  <c r="F1211" i="13"/>
  <c r="G1211" i="13"/>
  <c r="H1211" i="13"/>
  <c r="D1211" i="13"/>
  <c r="E1211" i="13"/>
  <c r="T1211" i="13"/>
  <c r="U1211" i="13"/>
  <c r="X1211" i="13"/>
  <c r="Y1211" i="13"/>
  <c r="Z1211" i="13"/>
  <c r="V1211" i="13"/>
  <c r="W1211" i="13"/>
  <c r="B1212" i="13"/>
  <c r="C1212" i="13"/>
  <c r="F1212" i="13"/>
  <c r="G1212" i="13"/>
  <c r="H1212" i="13"/>
  <c r="D1212" i="13"/>
  <c r="E1212" i="13"/>
  <c r="T1212" i="13"/>
  <c r="U1212" i="13"/>
  <c r="X1212" i="13"/>
  <c r="Y1212" i="13"/>
  <c r="Z1212" i="13"/>
  <c r="V1212" i="13"/>
  <c r="W1212" i="13"/>
  <c r="B1213" i="13"/>
  <c r="C1213" i="13"/>
  <c r="F1213" i="13"/>
  <c r="G1213" i="13"/>
  <c r="H1213" i="13"/>
  <c r="D1213" i="13"/>
  <c r="E1213" i="13"/>
  <c r="T1213" i="13"/>
  <c r="U1213" i="13"/>
  <c r="X1213" i="13"/>
  <c r="Y1213" i="13"/>
  <c r="Z1213" i="13"/>
  <c r="V1213" i="13"/>
  <c r="W1213" i="13"/>
  <c r="B1214" i="13"/>
  <c r="C1214" i="13"/>
  <c r="F1214" i="13"/>
  <c r="G1214" i="13"/>
  <c r="H1214" i="13"/>
  <c r="D1214" i="13"/>
  <c r="E1214" i="13"/>
  <c r="T1214" i="13"/>
  <c r="U1214" i="13"/>
  <c r="X1214" i="13"/>
  <c r="Y1214" i="13"/>
  <c r="Z1214" i="13"/>
  <c r="V1214" i="13"/>
  <c r="W1214" i="13"/>
  <c r="B1215" i="13"/>
  <c r="C1215" i="13"/>
  <c r="F1215" i="13"/>
  <c r="G1215" i="13"/>
  <c r="H1215" i="13"/>
  <c r="D1215" i="13"/>
  <c r="E1215" i="13"/>
  <c r="T1215" i="13"/>
  <c r="U1215" i="13"/>
  <c r="X1215" i="13"/>
  <c r="Y1215" i="13"/>
  <c r="Z1215" i="13"/>
  <c r="V1215" i="13"/>
  <c r="W1215" i="13"/>
  <c r="B1216" i="13"/>
  <c r="C1216" i="13"/>
  <c r="F1216" i="13"/>
  <c r="G1216" i="13"/>
  <c r="H1216" i="13"/>
  <c r="D1216" i="13"/>
  <c r="E1216" i="13"/>
  <c r="T1216" i="13"/>
  <c r="U1216" i="13"/>
  <c r="X1216" i="13"/>
  <c r="Y1216" i="13"/>
  <c r="Z1216" i="13"/>
  <c r="V1216" i="13"/>
  <c r="W1216" i="13"/>
  <c r="B1217" i="13"/>
  <c r="C1217" i="13"/>
  <c r="F1217" i="13"/>
  <c r="G1217" i="13"/>
  <c r="H1217" i="13"/>
  <c r="D1217" i="13"/>
  <c r="E1217" i="13"/>
  <c r="T1217" i="13"/>
  <c r="U1217" i="13"/>
  <c r="X1217" i="13"/>
  <c r="Y1217" i="13"/>
  <c r="Z1217" i="13"/>
  <c r="V1217" i="13"/>
  <c r="W1217" i="13"/>
  <c r="B1218" i="13"/>
  <c r="C1218" i="13"/>
  <c r="F1218" i="13"/>
  <c r="G1218" i="13"/>
  <c r="H1218" i="13"/>
  <c r="D1218" i="13"/>
  <c r="E1218" i="13"/>
  <c r="T1218" i="13"/>
  <c r="U1218" i="13"/>
  <c r="X1218" i="13"/>
  <c r="Y1218" i="13"/>
  <c r="Z1218" i="13"/>
  <c r="V1218" i="13"/>
  <c r="W1218" i="13"/>
  <c r="B1219" i="13"/>
  <c r="C1219" i="13"/>
  <c r="F1219" i="13"/>
  <c r="G1219" i="13"/>
  <c r="H1219" i="13"/>
  <c r="D1219" i="13"/>
  <c r="E1219" i="13"/>
  <c r="T1219" i="13"/>
  <c r="U1219" i="13"/>
  <c r="X1219" i="13"/>
  <c r="Y1219" i="13"/>
  <c r="Z1219" i="13"/>
  <c r="V1219" i="13"/>
  <c r="W1219" i="13"/>
  <c r="B1220" i="13"/>
  <c r="C1220" i="13"/>
  <c r="F1220" i="13"/>
  <c r="G1220" i="13"/>
  <c r="H1220" i="13"/>
  <c r="D1220" i="13"/>
  <c r="E1220" i="13"/>
  <c r="T1220" i="13"/>
  <c r="U1220" i="13"/>
  <c r="X1220" i="13"/>
  <c r="Y1220" i="13"/>
  <c r="Z1220" i="13"/>
  <c r="V1220" i="13"/>
  <c r="W1220" i="13"/>
  <c r="B1221" i="13"/>
  <c r="C1221" i="13"/>
  <c r="F1221" i="13"/>
  <c r="G1221" i="13"/>
  <c r="H1221" i="13"/>
  <c r="D1221" i="13"/>
  <c r="E1221" i="13"/>
  <c r="T1221" i="13"/>
  <c r="U1221" i="13"/>
  <c r="X1221" i="13"/>
  <c r="Y1221" i="13"/>
  <c r="Z1221" i="13"/>
  <c r="V1221" i="13"/>
  <c r="W1221" i="13"/>
  <c r="B1222" i="13"/>
  <c r="C1222" i="13"/>
  <c r="F1222" i="13"/>
  <c r="G1222" i="13"/>
  <c r="H1222" i="13"/>
  <c r="D1222" i="13"/>
  <c r="E1222" i="13"/>
  <c r="T1222" i="13"/>
  <c r="U1222" i="13"/>
  <c r="X1222" i="13"/>
  <c r="Y1222" i="13"/>
  <c r="Z1222" i="13"/>
  <c r="V1222" i="13"/>
  <c r="W1222" i="13"/>
  <c r="B1223" i="13"/>
  <c r="C1223" i="13"/>
  <c r="F1223" i="13"/>
  <c r="G1223" i="13"/>
  <c r="H1223" i="13"/>
  <c r="D1223" i="13"/>
  <c r="E1223" i="13"/>
  <c r="T1223" i="13"/>
  <c r="U1223" i="13"/>
  <c r="X1223" i="13"/>
  <c r="Y1223" i="13"/>
  <c r="Z1223" i="13"/>
  <c r="V1223" i="13"/>
  <c r="W1223" i="13"/>
  <c r="B1224" i="13"/>
  <c r="C1224" i="13"/>
  <c r="F1224" i="13"/>
  <c r="G1224" i="13"/>
  <c r="H1224" i="13"/>
  <c r="D1224" i="13"/>
  <c r="E1224" i="13"/>
  <c r="T1224" i="13"/>
  <c r="U1224" i="13"/>
  <c r="X1224" i="13"/>
  <c r="Y1224" i="13"/>
  <c r="Z1224" i="13"/>
  <c r="V1224" i="13"/>
  <c r="W1224" i="13"/>
  <c r="B1225" i="13"/>
  <c r="C1225" i="13"/>
  <c r="F1225" i="13"/>
  <c r="G1225" i="13"/>
  <c r="H1225" i="13"/>
  <c r="D1225" i="13"/>
  <c r="E1225" i="13"/>
  <c r="T1225" i="13"/>
  <c r="U1225" i="13"/>
  <c r="X1225" i="13"/>
  <c r="Y1225" i="13"/>
  <c r="Z1225" i="13"/>
  <c r="V1225" i="13"/>
  <c r="W1225" i="13"/>
  <c r="B1226" i="13"/>
  <c r="C1226" i="13"/>
  <c r="F1226" i="13"/>
  <c r="G1226" i="13"/>
  <c r="H1226" i="13"/>
  <c r="D1226" i="13"/>
  <c r="E1226" i="13"/>
  <c r="T1226" i="13"/>
  <c r="U1226" i="13"/>
  <c r="X1226" i="13"/>
  <c r="Y1226" i="13"/>
  <c r="Z1226" i="13"/>
  <c r="V1226" i="13"/>
  <c r="W1226" i="13"/>
  <c r="B1227" i="13"/>
  <c r="C1227" i="13"/>
  <c r="F1227" i="13"/>
  <c r="G1227" i="13"/>
  <c r="H1227" i="13"/>
  <c r="D1227" i="13"/>
  <c r="E1227" i="13"/>
  <c r="T1227" i="13"/>
  <c r="U1227" i="13"/>
  <c r="X1227" i="13"/>
  <c r="Y1227" i="13"/>
  <c r="Z1227" i="13"/>
  <c r="V1227" i="13"/>
  <c r="W1227" i="13"/>
  <c r="B1228" i="13"/>
  <c r="C1228" i="13"/>
  <c r="F1228" i="13"/>
  <c r="G1228" i="13"/>
  <c r="H1228" i="13"/>
  <c r="D1228" i="13"/>
  <c r="E1228" i="13"/>
  <c r="T1228" i="13"/>
  <c r="U1228" i="13"/>
  <c r="X1228" i="13"/>
  <c r="Y1228" i="13"/>
  <c r="Z1228" i="13"/>
  <c r="V1228" i="13"/>
  <c r="W1228" i="13"/>
  <c r="B1229" i="13"/>
  <c r="C1229" i="13"/>
  <c r="F1229" i="13"/>
  <c r="G1229" i="13"/>
  <c r="H1229" i="13"/>
  <c r="D1229" i="13"/>
  <c r="E1229" i="13"/>
  <c r="T1229" i="13"/>
  <c r="U1229" i="13"/>
  <c r="X1229" i="13"/>
  <c r="Y1229" i="13"/>
  <c r="Z1229" i="13"/>
  <c r="V1229" i="13"/>
  <c r="W1229" i="13"/>
  <c r="B1230" i="13"/>
  <c r="C1230" i="13"/>
  <c r="F1230" i="13"/>
  <c r="G1230" i="13"/>
  <c r="H1230" i="13"/>
  <c r="D1230" i="13"/>
  <c r="E1230" i="13"/>
  <c r="T1230" i="13"/>
  <c r="U1230" i="13"/>
  <c r="X1230" i="13"/>
  <c r="Y1230" i="13"/>
  <c r="Z1230" i="13"/>
  <c r="V1230" i="13"/>
  <c r="W1230" i="13"/>
  <c r="B1231" i="13"/>
  <c r="C1231" i="13"/>
  <c r="F1231" i="13"/>
  <c r="G1231" i="13"/>
  <c r="H1231" i="13"/>
  <c r="D1231" i="13"/>
  <c r="E1231" i="13"/>
  <c r="T1231" i="13"/>
  <c r="U1231" i="13"/>
  <c r="X1231" i="13"/>
  <c r="Y1231" i="13"/>
  <c r="Z1231" i="13"/>
  <c r="V1231" i="13"/>
  <c r="W1231" i="13"/>
  <c r="B1232" i="13"/>
  <c r="C1232" i="13"/>
  <c r="F1232" i="13"/>
  <c r="G1232" i="13"/>
  <c r="H1232" i="13"/>
  <c r="D1232" i="13"/>
  <c r="E1232" i="13"/>
  <c r="T1232" i="13"/>
  <c r="U1232" i="13"/>
  <c r="X1232" i="13"/>
  <c r="Y1232" i="13"/>
  <c r="Z1232" i="13"/>
  <c r="V1232" i="13"/>
  <c r="W1232" i="13"/>
  <c r="B1233" i="13"/>
  <c r="C1233" i="13"/>
  <c r="F1233" i="13"/>
  <c r="G1233" i="13"/>
  <c r="H1233" i="13"/>
  <c r="D1233" i="13"/>
  <c r="E1233" i="13"/>
  <c r="T1233" i="13"/>
  <c r="U1233" i="13"/>
  <c r="X1233" i="13"/>
  <c r="Y1233" i="13"/>
  <c r="Z1233" i="13"/>
  <c r="V1233" i="13"/>
  <c r="W1233" i="13"/>
  <c r="B1234" i="13"/>
  <c r="C1234" i="13"/>
  <c r="F1234" i="13"/>
  <c r="G1234" i="13"/>
  <c r="H1234" i="13"/>
  <c r="D1234" i="13"/>
  <c r="E1234" i="13"/>
  <c r="T1234" i="13"/>
  <c r="U1234" i="13"/>
  <c r="X1234" i="13"/>
  <c r="Y1234" i="13"/>
  <c r="Z1234" i="13"/>
  <c r="V1234" i="13"/>
  <c r="W1234" i="13"/>
  <c r="B1235" i="13"/>
  <c r="C1235" i="13"/>
  <c r="F1235" i="13"/>
  <c r="G1235" i="13"/>
  <c r="H1235" i="13"/>
  <c r="D1235" i="13"/>
  <c r="E1235" i="13"/>
  <c r="T1235" i="13"/>
  <c r="U1235" i="13"/>
  <c r="X1235" i="13"/>
  <c r="Y1235" i="13"/>
  <c r="Z1235" i="13"/>
  <c r="V1235" i="13"/>
  <c r="W1235" i="13"/>
  <c r="B1236" i="13"/>
  <c r="C1236" i="13"/>
  <c r="F1236" i="13"/>
  <c r="G1236" i="13"/>
  <c r="H1236" i="13"/>
  <c r="D1236" i="13"/>
  <c r="E1236" i="13"/>
  <c r="T1236" i="13"/>
  <c r="U1236" i="13"/>
  <c r="X1236" i="13"/>
  <c r="Y1236" i="13"/>
  <c r="Z1236" i="13"/>
  <c r="V1236" i="13"/>
  <c r="W1236" i="13"/>
  <c r="B1237" i="13"/>
  <c r="C1237" i="13"/>
  <c r="F1237" i="13"/>
  <c r="G1237" i="13"/>
  <c r="H1237" i="13"/>
  <c r="D1237" i="13"/>
  <c r="E1237" i="13"/>
  <c r="T1237" i="13"/>
  <c r="U1237" i="13"/>
  <c r="X1237" i="13"/>
  <c r="Y1237" i="13"/>
  <c r="Z1237" i="13"/>
  <c r="V1237" i="13"/>
  <c r="W1237" i="13"/>
  <c r="B1238" i="13"/>
  <c r="C1238" i="13"/>
  <c r="F1238" i="13"/>
  <c r="G1238" i="13"/>
  <c r="H1238" i="13"/>
  <c r="D1238" i="13"/>
  <c r="E1238" i="13"/>
  <c r="T1238" i="13"/>
  <c r="U1238" i="13"/>
  <c r="X1238" i="13"/>
  <c r="Y1238" i="13"/>
  <c r="Z1238" i="13"/>
  <c r="V1238" i="13"/>
  <c r="W1238" i="13"/>
  <c r="B1239" i="13"/>
  <c r="C1239" i="13"/>
  <c r="F1239" i="13"/>
  <c r="G1239" i="13"/>
  <c r="H1239" i="13"/>
  <c r="D1239" i="13"/>
  <c r="E1239" i="13"/>
  <c r="T1239" i="13"/>
  <c r="U1239" i="13"/>
  <c r="X1239" i="13"/>
  <c r="Y1239" i="13"/>
  <c r="Z1239" i="13"/>
  <c r="V1239" i="13"/>
  <c r="W1239" i="13"/>
  <c r="B1240" i="13"/>
  <c r="C1240" i="13"/>
  <c r="F1240" i="13"/>
  <c r="G1240" i="13"/>
  <c r="H1240" i="13"/>
  <c r="D1240" i="13"/>
  <c r="E1240" i="13"/>
  <c r="T1240" i="13"/>
  <c r="U1240" i="13"/>
  <c r="X1240" i="13"/>
  <c r="Y1240" i="13"/>
  <c r="Z1240" i="13"/>
  <c r="V1240" i="13"/>
  <c r="W1240" i="13"/>
  <c r="B1241" i="13"/>
  <c r="C1241" i="13"/>
  <c r="F1241" i="13"/>
  <c r="G1241" i="13"/>
  <c r="H1241" i="13"/>
  <c r="D1241" i="13"/>
  <c r="E1241" i="13"/>
  <c r="T1241" i="13"/>
  <c r="U1241" i="13"/>
  <c r="X1241" i="13"/>
  <c r="Y1241" i="13"/>
  <c r="Z1241" i="13"/>
  <c r="V1241" i="13"/>
  <c r="W1241" i="13"/>
  <c r="B1242" i="13"/>
  <c r="C1242" i="13"/>
  <c r="F1242" i="13"/>
  <c r="G1242" i="13"/>
  <c r="H1242" i="13"/>
  <c r="D1242" i="13"/>
  <c r="E1242" i="13"/>
  <c r="T1242" i="13"/>
  <c r="U1242" i="13"/>
  <c r="X1242" i="13"/>
  <c r="Y1242" i="13"/>
  <c r="Z1242" i="13"/>
  <c r="V1242" i="13"/>
  <c r="W1242" i="13"/>
  <c r="B1243" i="13"/>
  <c r="C1243" i="13"/>
  <c r="F1243" i="13"/>
  <c r="G1243" i="13"/>
  <c r="H1243" i="13"/>
  <c r="D1243" i="13"/>
  <c r="E1243" i="13"/>
  <c r="T1243" i="13"/>
  <c r="U1243" i="13"/>
  <c r="X1243" i="13"/>
  <c r="Y1243" i="13"/>
  <c r="Z1243" i="13"/>
  <c r="V1243" i="13"/>
  <c r="W1243" i="13"/>
  <c r="B1244" i="13"/>
  <c r="C1244" i="13"/>
  <c r="F1244" i="13"/>
  <c r="G1244" i="13"/>
  <c r="H1244" i="13"/>
  <c r="D1244" i="13"/>
  <c r="E1244" i="13"/>
  <c r="T1244" i="13"/>
  <c r="U1244" i="13"/>
  <c r="X1244" i="13"/>
  <c r="Y1244" i="13"/>
  <c r="Z1244" i="13"/>
  <c r="V1244" i="13"/>
  <c r="W1244" i="13"/>
  <c r="B1245" i="13"/>
  <c r="C1245" i="13"/>
  <c r="F1245" i="13"/>
  <c r="G1245" i="13"/>
  <c r="H1245" i="13"/>
  <c r="D1245" i="13"/>
  <c r="E1245" i="13"/>
  <c r="T1245" i="13"/>
  <c r="U1245" i="13"/>
  <c r="X1245" i="13"/>
  <c r="Y1245" i="13"/>
  <c r="Z1245" i="13"/>
  <c r="V1245" i="13"/>
  <c r="W1245" i="13"/>
  <c r="B1246" i="13"/>
  <c r="C1246" i="13"/>
  <c r="F1246" i="13"/>
  <c r="G1246" i="13"/>
  <c r="H1246" i="13"/>
  <c r="D1246" i="13"/>
  <c r="E1246" i="13"/>
  <c r="T1246" i="13"/>
  <c r="U1246" i="13"/>
  <c r="X1246" i="13"/>
  <c r="Y1246" i="13"/>
  <c r="Z1246" i="13"/>
  <c r="V1246" i="13"/>
  <c r="W1246" i="13"/>
  <c r="B1247" i="13"/>
  <c r="C1247" i="13"/>
  <c r="F1247" i="13"/>
  <c r="G1247" i="13"/>
  <c r="H1247" i="13"/>
  <c r="D1247" i="13"/>
  <c r="E1247" i="13"/>
  <c r="T1247" i="13"/>
  <c r="U1247" i="13"/>
  <c r="X1247" i="13"/>
  <c r="Y1247" i="13"/>
  <c r="Z1247" i="13"/>
  <c r="V1247" i="13"/>
  <c r="W1247" i="13"/>
  <c r="B1248" i="13"/>
  <c r="C1248" i="13"/>
  <c r="F1248" i="13"/>
  <c r="G1248" i="13"/>
  <c r="H1248" i="13"/>
  <c r="D1248" i="13"/>
  <c r="E1248" i="13"/>
  <c r="T1248" i="13"/>
  <c r="U1248" i="13"/>
  <c r="X1248" i="13"/>
  <c r="Y1248" i="13"/>
  <c r="Z1248" i="13"/>
  <c r="V1248" i="13"/>
  <c r="W1248" i="13"/>
  <c r="B1249" i="13"/>
  <c r="C1249" i="13"/>
  <c r="F1249" i="13"/>
  <c r="G1249" i="13"/>
  <c r="H1249" i="13"/>
  <c r="D1249" i="13"/>
  <c r="E1249" i="13"/>
  <c r="T1249" i="13"/>
  <c r="U1249" i="13"/>
  <c r="X1249" i="13"/>
  <c r="Y1249" i="13"/>
  <c r="Z1249" i="13"/>
  <c r="V1249" i="13"/>
  <c r="W1249" i="13"/>
  <c r="B1250" i="13"/>
  <c r="C1250" i="13"/>
  <c r="F1250" i="13"/>
  <c r="G1250" i="13"/>
  <c r="H1250" i="13"/>
  <c r="D1250" i="13"/>
  <c r="E1250" i="13"/>
  <c r="T1250" i="13"/>
  <c r="U1250" i="13"/>
  <c r="X1250" i="13"/>
  <c r="Y1250" i="13"/>
  <c r="Z1250" i="13"/>
  <c r="V1250" i="13"/>
  <c r="W1250" i="13"/>
  <c r="B1251" i="13"/>
  <c r="C1251" i="13"/>
  <c r="F1251" i="13"/>
  <c r="G1251" i="13"/>
  <c r="H1251" i="13"/>
  <c r="D1251" i="13"/>
  <c r="E1251" i="13"/>
  <c r="T1251" i="13"/>
  <c r="U1251" i="13"/>
  <c r="X1251" i="13"/>
  <c r="Y1251" i="13"/>
  <c r="Z1251" i="13"/>
  <c r="V1251" i="13"/>
  <c r="W1251" i="13"/>
  <c r="B1252" i="13"/>
  <c r="C1252" i="13"/>
  <c r="F1252" i="13"/>
  <c r="G1252" i="13"/>
  <c r="H1252" i="13"/>
  <c r="D1252" i="13"/>
  <c r="E1252" i="13"/>
  <c r="T1252" i="13"/>
  <c r="U1252" i="13"/>
  <c r="X1252" i="13"/>
  <c r="Y1252" i="13"/>
  <c r="Z1252" i="13"/>
  <c r="V1252" i="13"/>
  <c r="W1252" i="13"/>
  <c r="B1253" i="13"/>
  <c r="C1253" i="13"/>
  <c r="F1253" i="13"/>
  <c r="G1253" i="13"/>
  <c r="H1253" i="13"/>
  <c r="D1253" i="13"/>
  <c r="E1253" i="13"/>
  <c r="T1253" i="13"/>
  <c r="U1253" i="13"/>
  <c r="X1253" i="13"/>
  <c r="Y1253" i="13"/>
  <c r="Z1253" i="13"/>
  <c r="V1253" i="13"/>
  <c r="W1253" i="13"/>
  <c r="B1254" i="13"/>
  <c r="C1254" i="13"/>
  <c r="F1254" i="13"/>
  <c r="G1254" i="13"/>
  <c r="H1254" i="13"/>
  <c r="D1254" i="13"/>
  <c r="E1254" i="13"/>
  <c r="T1254" i="13"/>
  <c r="U1254" i="13"/>
  <c r="X1254" i="13"/>
  <c r="Y1254" i="13"/>
  <c r="Z1254" i="13"/>
  <c r="V1254" i="13"/>
  <c r="W1254" i="13"/>
  <c r="B1255" i="13"/>
  <c r="C1255" i="13"/>
  <c r="F1255" i="13"/>
  <c r="G1255" i="13"/>
  <c r="H1255" i="13"/>
  <c r="D1255" i="13"/>
  <c r="E1255" i="13"/>
  <c r="T1255" i="13"/>
  <c r="U1255" i="13"/>
  <c r="X1255" i="13"/>
  <c r="Y1255" i="13"/>
  <c r="Z1255" i="13"/>
  <c r="V1255" i="13"/>
  <c r="W1255" i="13"/>
  <c r="B1256" i="13"/>
  <c r="C1256" i="13"/>
  <c r="F1256" i="13"/>
  <c r="G1256" i="13"/>
  <c r="H1256" i="13"/>
  <c r="D1256" i="13"/>
  <c r="E1256" i="13"/>
  <c r="T1256" i="13"/>
  <c r="U1256" i="13"/>
  <c r="X1256" i="13"/>
  <c r="Y1256" i="13"/>
  <c r="Z1256" i="13"/>
  <c r="V1256" i="13"/>
  <c r="W1256" i="13"/>
  <c r="B1257" i="13"/>
  <c r="C1257" i="13"/>
  <c r="F1257" i="13"/>
  <c r="G1257" i="13"/>
  <c r="H1257" i="13"/>
  <c r="D1257" i="13"/>
  <c r="E1257" i="13"/>
  <c r="T1257" i="13"/>
  <c r="U1257" i="13"/>
  <c r="X1257" i="13"/>
  <c r="Y1257" i="13"/>
  <c r="Z1257" i="13"/>
  <c r="V1257" i="13"/>
  <c r="W1257" i="13"/>
  <c r="B1258" i="13"/>
  <c r="C1258" i="13"/>
  <c r="F1258" i="13"/>
  <c r="G1258" i="13"/>
  <c r="H1258" i="13"/>
  <c r="D1258" i="13"/>
  <c r="E1258" i="13"/>
  <c r="T1258" i="13"/>
  <c r="U1258" i="13"/>
  <c r="X1258" i="13"/>
  <c r="Y1258" i="13"/>
  <c r="Z1258" i="13"/>
  <c r="V1258" i="13"/>
  <c r="W1258" i="13"/>
  <c r="B1259" i="13"/>
  <c r="C1259" i="13"/>
  <c r="F1259" i="13"/>
  <c r="G1259" i="13"/>
  <c r="H1259" i="13"/>
  <c r="D1259" i="13"/>
  <c r="E1259" i="13"/>
  <c r="T1259" i="13"/>
  <c r="U1259" i="13"/>
  <c r="X1259" i="13"/>
  <c r="Y1259" i="13"/>
  <c r="Z1259" i="13"/>
  <c r="V1259" i="13"/>
  <c r="W1259" i="13"/>
  <c r="B1260" i="13"/>
  <c r="C1260" i="13"/>
  <c r="F1260" i="13"/>
  <c r="G1260" i="13"/>
  <c r="H1260" i="13"/>
  <c r="D1260" i="13"/>
  <c r="E1260" i="13"/>
  <c r="T1260" i="13"/>
  <c r="U1260" i="13"/>
  <c r="X1260" i="13"/>
  <c r="Y1260" i="13"/>
  <c r="Z1260" i="13"/>
  <c r="V1260" i="13"/>
  <c r="W1260" i="13"/>
  <c r="B1261" i="13"/>
  <c r="C1261" i="13"/>
  <c r="F1261" i="13"/>
  <c r="G1261" i="13"/>
  <c r="H1261" i="13"/>
  <c r="D1261" i="13"/>
  <c r="E1261" i="13"/>
  <c r="T1261" i="13"/>
  <c r="U1261" i="13"/>
  <c r="X1261" i="13"/>
  <c r="Y1261" i="13"/>
  <c r="Z1261" i="13"/>
  <c r="V1261" i="13"/>
  <c r="W1261" i="13"/>
  <c r="B1262" i="13"/>
  <c r="C1262" i="13"/>
  <c r="F1262" i="13"/>
  <c r="G1262" i="13"/>
  <c r="H1262" i="13"/>
  <c r="D1262" i="13"/>
  <c r="E1262" i="13"/>
  <c r="T1262" i="13"/>
  <c r="U1262" i="13"/>
  <c r="X1262" i="13"/>
  <c r="Y1262" i="13"/>
  <c r="Z1262" i="13"/>
  <c r="V1262" i="13"/>
  <c r="W1262" i="13"/>
  <c r="B1263" i="13"/>
  <c r="C1263" i="13"/>
  <c r="F1263" i="13"/>
  <c r="G1263" i="13"/>
  <c r="H1263" i="13"/>
  <c r="D1263" i="13"/>
  <c r="E1263" i="13"/>
  <c r="T1263" i="13"/>
  <c r="U1263" i="13"/>
  <c r="X1263" i="13"/>
  <c r="Y1263" i="13"/>
  <c r="Z1263" i="13"/>
  <c r="V1263" i="13"/>
  <c r="W1263" i="13"/>
  <c r="B1264" i="13"/>
  <c r="C1264" i="13"/>
  <c r="F1264" i="13"/>
  <c r="G1264" i="13"/>
  <c r="H1264" i="13"/>
  <c r="D1264" i="13"/>
  <c r="E1264" i="13"/>
  <c r="T1264" i="13"/>
  <c r="U1264" i="13"/>
  <c r="X1264" i="13"/>
  <c r="Y1264" i="13"/>
  <c r="Z1264" i="13"/>
  <c r="V1264" i="13"/>
  <c r="W1264" i="13"/>
  <c r="B1265" i="13"/>
  <c r="C1265" i="13"/>
  <c r="F1265" i="13"/>
  <c r="G1265" i="13"/>
  <c r="H1265" i="13"/>
  <c r="D1265" i="13"/>
  <c r="E1265" i="13"/>
  <c r="T1265" i="13"/>
  <c r="U1265" i="13"/>
  <c r="X1265" i="13"/>
  <c r="Y1265" i="13"/>
  <c r="Z1265" i="13"/>
  <c r="V1265" i="13"/>
  <c r="W1265" i="13"/>
  <c r="B1266" i="13"/>
  <c r="C1266" i="13"/>
  <c r="F1266" i="13"/>
  <c r="G1266" i="13"/>
  <c r="H1266" i="13"/>
  <c r="D1266" i="13"/>
  <c r="E1266" i="13"/>
  <c r="T1266" i="13"/>
  <c r="U1266" i="13"/>
  <c r="X1266" i="13"/>
  <c r="Y1266" i="13"/>
  <c r="Z1266" i="13"/>
  <c r="V1266" i="13"/>
  <c r="W1266" i="13"/>
  <c r="B1267" i="13"/>
  <c r="C1267" i="13"/>
  <c r="F1267" i="13"/>
  <c r="G1267" i="13"/>
  <c r="H1267" i="13"/>
  <c r="D1267" i="13"/>
  <c r="E1267" i="13"/>
  <c r="T1267" i="13"/>
  <c r="U1267" i="13"/>
  <c r="X1267" i="13"/>
  <c r="Y1267" i="13"/>
  <c r="Z1267" i="13"/>
  <c r="V1267" i="13"/>
  <c r="W1267" i="13"/>
  <c r="B1268" i="13"/>
  <c r="C1268" i="13"/>
  <c r="F1268" i="13"/>
  <c r="G1268" i="13"/>
  <c r="H1268" i="13"/>
  <c r="D1268" i="13"/>
  <c r="E1268" i="13"/>
  <c r="T1268" i="13"/>
  <c r="U1268" i="13"/>
  <c r="X1268" i="13"/>
  <c r="Y1268" i="13"/>
  <c r="Z1268" i="13"/>
  <c r="V1268" i="13"/>
  <c r="W1268" i="13"/>
  <c r="B1269" i="13"/>
  <c r="C1269" i="13"/>
  <c r="F1269" i="13"/>
  <c r="G1269" i="13"/>
  <c r="H1269" i="13"/>
  <c r="D1269" i="13"/>
  <c r="E1269" i="13"/>
  <c r="T1269" i="13"/>
  <c r="U1269" i="13"/>
  <c r="X1269" i="13"/>
  <c r="Y1269" i="13"/>
  <c r="Z1269" i="13"/>
  <c r="V1269" i="13"/>
  <c r="W1269" i="13"/>
  <c r="B1270" i="13"/>
  <c r="C1270" i="13"/>
  <c r="F1270" i="13"/>
  <c r="G1270" i="13"/>
  <c r="H1270" i="13"/>
  <c r="D1270" i="13"/>
  <c r="E1270" i="13"/>
  <c r="T1270" i="13"/>
  <c r="U1270" i="13"/>
  <c r="X1270" i="13"/>
  <c r="Y1270" i="13"/>
  <c r="Z1270" i="13"/>
  <c r="V1270" i="13"/>
  <c r="W1270" i="13"/>
  <c r="B1271" i="13"/>
  <c r="C1271" i="13"/>
  <c r="F1271" i="13"/>
  <c r="G1271" i="13"/>
  <c r="H1271" i="13"/>
  <c r="D1271" i="13"/>
  <c r="E1271" i="13"/>
  <c r="T1271" i="13"/>
  <c r="U1271" i="13"/>
  <c r="X1271" i="13"/>
  <c r="Y1271" i="13"/>
  <c r="Z1271" i="13"/>
  <c r="V1271" i="13"/>
  <c r="W1271" i="13"/>
  <c r="B1272" i="13"/>
  <c r="C1272" i="13"/>
  <c r="F1272" i="13"/>
  <c r="G1272" i="13"/>
  <c r="H1272" i="13"/>
  <c r="D1272" i="13"/>
  <c r="E1272" i="13"/>
  <c r="T1272" i="13"/>
  <c r="U1272" i="13"/>
  <c r="X1272" i="13"/>
  <c r="Y1272" i="13"/>
  <c r="Z1272" i="13"/>
  <c r="V1272" i="13"/>
  <c r="W1272" i="13"/>
  <c r="B1273" i="13"/>
  <c r="C1273" i="13"/>
  <c r="F1273" i="13"/>
  <c r="G1273" i="13"/>
  <c r="H1273" i="13"/>
  <c r="D1273" i="13"/>
  <c r="E1273" i="13"/>
  <c r="T1273" i="13"/>
  <c r="U1273" i="13"/>
  <c r="X1273" i="13"/>
  <c r="Y1273" i="13"/>
  <c r="Z1273" i="13"/>
  <c r="V1273" i="13"/>
  <c r="W1273" i="13"/>
  <c r="B1274" i="13"/>
  <c r="C1274" i="13"/>
  <c r="F1274" i="13"/>
  <c r="G1274" i="13"/>
  <c r="H1274" i="13"/>
  <c r="D1274" i="13"/>
  <c r="E1274" i="13"/>
  <c r="T1274" i="13"/>
  <c r="U1274" i="13"/>
  <c r="X1274" i="13"/>
  <c r="Y1274" i="13"/>
  <c r="Z1274" i="13"/>
  <c r="V1274" i="13"/>
  <c r="W1274" i="13"/>
  <c r="B1275" i="13"/>
  <c r="C1275" i="13"/>
  <c r="F1275" i="13"/>
  <c r="G1275" i="13"/>
  <c r="H1275" i="13"/>
  <c r="D1275" i="13"/>
  <c r="E1275" i="13"/>
  <c r="T1275" i="13"/>
  <c r="U1275" i="13"/>
  <c r="X1275" i="13"/>
  <c r="Y1275" i="13"/>
  <c r="Z1275" i="13"/>
  <c r="V1275" i="13"/>
  <c r="W1275" i="13"/>
  <c r="B1276" i="13"/>
  <c r="C1276" i="13"/>
  <c r="F1276" i="13"/>
  <c r="G1276" i="13"/>
  <c r="H1276" i="13"/>
  <c r="D1276" i="13"/>
  <c r="E1276" i="13"/>
  <c r="T1276" i="13"/>
  <c r="U1276" i="13"/>
  <c r="X1276" i="13"/>
  <c r="Y1276" i="13"/>
  <c r="Z1276" i="13"/>
  <c r="V1276" i="13"/>
  <c r="W1276" i="13"/>
  <c r="B1277" i="13"/>
  <c r="C1277" i="13"/>
  <c r="F1277" i="13"/>
  <c r="G1277" i="13"/>
  <c r="H1277" i="13"/>
  <c r="D1277" i="13"/>
  <c r="E1277" i="13"/>
  <c r="T1277" i="13"/>
  <c r="U1277" i="13"/>
  <c r="X1277" i="13"/>
  <c r="Y1277" i="13"/>
  <c r="Z1277" i="13"/>
  <c r="V1277" i="13"/>
  <c r="W1277" i="13"/>
  <c r="B1278" i="13"/>
  <c r="C1278" i="13"/>
  <c r="F1278" i="13"/>
  <c r="G1278" i="13"/>
  <c r="H1278" i="13"/>
  <c r="D1278" i="13"/>
  <c r="E1278" i="13"/>
  <c r="T1278" i="13"/>
  <c r="U1278" i="13"/>
  <c r="X1278" i="13"/>
  <c r="Y1278" i="13"/>
  <c r="Z1278" i="13"/>
  <c r="V1278" i="13"/>
  <c r="W1278" i="13"/>
  <c r="B1279" i="13"/>
  <c r="C1279" i="13"/>
  <c r="F1279" i="13"/>
  <c r="G1279" i="13"/>
  <c r="H1279" i="13"/>
  <c r="D1279" i="13"/>
  <c r="E1279" i="13"/>
  <c r="T1279" i="13"/>
  <c r="U1279" i="13"/>
  <c r="X1279" i="13"/>
  <c r="Y1279" i="13"/>
  <c r="Z1279" i="13"/>
  <c r="V1279" i="13"/>
  <c r="W1279" i="13"/>
  <c r="B1280" i="13"/>
  <c r="C1280" i="13"/>
  <c r="F1280" i="13"/>
  <c r="G1280" i="13"/>
  <c r="H1280" i="13"/>
  <c r="D1280" i="13"/>
  <c r="E1280" i="13"/>
  <c r="T1280" i="13"/>
  <c r="U1280" i="13"/>
  <c r="X1280" i="13"/>
  <c r="Y1280" i="13"/>
  <c r="Z1280" i="13"/>
  <c r="V1280" i="13"/>
  <c r="W1280" i="13"/>
  <c r="B1281" i="13"/>
  <c r="C1281" i="13"/>
  <c r="F1281" i="13"/>
  <c r="G1281" i="13"/>
  <c r="H1281" i="13"/>
  <c r="D1281" i="13"/>
  <c r="E1281" i="13"/>
  <c r="T1281" i="13"/>
  <c r="U1281" i="13"/>
  <c r="X1281" i="13"/>
  <c r="Y1281" i="13"/>
  <c r="Z1281" i="13"/>
  <c r="V1281" i="13"/>
  <c r="W1281" i="13"/>
  <c r="B1282" i="13"/>
  <c r="C1282" i="13"/>
  <c r="F1282" i="13"/>
  <c r="G1282" i="13"/>
  <c r="H1282" i="13"/>
  <c r="D1282" i="13"/>
  <c r="E1282" i="13"/>
  <c r="T1282" i="13"/>
  <c r="U1282" i="13"/>
  <c r="X1282" i="13"/>
  <c r="Y1282" i="13"/>
  <c r="Z1282" i="13"/>
  <c r="V1282" i="13"/>
  <c r="W1282" i="13"/>
  <c r="B1283" i="13"/>
  <c r="C1283" i="13"/>
  <c r="F1283" i="13"/>
  <c r="G1283" i="13"/>
  <c r="H1283" i="13"/>
  <c r="D1283" i="13"/>
  <c r="E1283" i="13"/>
  <c r="T1283" i="13"/>
  <c r="U1283" i="13"/>
  <c r="X1283" i="13"/>
  <c r="Y1283" i="13"/>
  <c r="Z1283" i="13"/>
  <c r="V1283" i="13"/>
  <c r="W1283" i="13"/>
  <c r="B1284" i="13"/>
  <c r="C1284" i="13"/>
  <c r="F1284" i="13"/>
  <c r="G1284" i="13"/>
  <c r="H1284" i="13"/>
  <c r="D1284" i="13"/>
  <c r="E1284" i="13"/>
  <c r="T1284" i="13"/>
  <c r="U1284" i="13"/>
  <c r="X1284" i="13"/>
  <c r="Y1284" i="13"/>
  <c r="Z1284" i="13"/>
  <c r="V1284" i="13"/>
  <c r="W1284" i="13"/>
  <c r="B1285" i="13"/>
  <c r="C1285" i="13"/>
  <c r="F1285" i="13"/>
  <c r="G1285" i="13"/>
  <c r="H1285" i="13"/>
  <c r="D1285" i="13"/>
  <c r="E1285" i="13"/>
  <c r="T1285" i="13"/>
  <c r="U1285" i="13"/>
  <c r="X1285" i="13"/>
  <c r="Y1285" i="13"/>
  <c r="Z1285" i="13"/>
  <c r="V1285" i="13"/>
  <c r="W1285" i="13"/>
  <c r="B1286" i="13"/>
  <c r="C1286" i="13"/>
  <c r="F1286" i="13"/>
  <c r="G1286" i="13"/>
  <c r="H1286" i="13"/>
  <c r="D1286" i="13"/>
  <c r="E1286" i="13"/>
  <c r="T1286" i="13"/>
  <c r="U1286" i="13"/>
  <c r="X1286" i="13"/>
  <c r="Y1286" i="13"/>
  <c r="Z1286" i="13"/>
  <c r="V1286" i="13"/>
  <c r="W1286" i="13"/>
  <c r="B1287" i="13"/>
  <c r="C1287" i="13"/>
  <c r="F1287" i="13"/>
  <c r="G1287" i="13"/>
  <c r="H1287" i="13"/>
  <c r="D1287" i="13"/>
  <c r="E1287" i="13"/>
  <c r="T1287" i="13"/>
  <c r="U1287" i="13"/>
  <c r="X1287" i="13"/>
  <c r="Y1287" i="13"/>
  <c r="Z1287" i="13"/>
  <c r="V1287" i="13"/>
  <c r="W1287" i="13"/>
  <c r="B1288" i="13"/>
  <c r="C1288" i="13"/>
  <c r="F1288" i="13"/>
  <c r="G1288" i="13"/>
  <c r="H1288" i="13"/>
  <c r="D1288" i="13"/>
  <c r="E1288" i="13"/>
  <c r="T1288" i="13"/>
  <c r="U1288" i="13"/>
  <c r="X1288" i="13"/>
  <c r="Y1288" i="13"/>
  <c r="Z1288" i="13"/>
  <c r="V1288" i="13"/>
  <c r="W1288" i="13"/>
  <c r="B1289" i="13"/>
  <c r="C1289" i="13"/>
  <c r="F1289" i="13"/>
  <c r="G1289" i="13"/>
  <c r="H1289" i="13"/>
  <c r="D1289" i="13"/>
  <c r="E1289" i="13"/>
  <c r="T1289" i="13"/>
  <c r="U1289" i="13"/>
  <c r="X1289" i="13"/>
  <c r="Y1289" i="13"/>
  <c r="Z1289" i="13"/>
  <c r="V1289" i="13"/>
  <c r="W1289" i="13"/>
  <c r="B1290" i="13"/>
  <c r="C1290" i="13"/>
  <c r="F1290" i="13"/>
  <c r="G1290" i="13"/>
  <c r="H1290" i="13"/>
  <c r="D1290" i="13"/>
  <c r="E1290" i="13"/>
  <c r="T1290" i="13"/>
  <c r="U1290" i="13"/>
  <c r="X1290" i="13"/>
  <c r="Y1290" i="13"/>
  <c r="Z1290" i="13"/>
  <c r="V1290" i="13"/>
  <c r="W1290" i="13"/>
  <c r="B1291" i="13"/>
  <c r="C1291" i="13"/>
  <c r="F1291" i="13"/>
  <c r="G1291" i="13"/>
  <c r="H1291" i="13"/>
  <c r="D1291" i="13"/>
  <c r="E1291" i="13"/>
  <c r="T1291" i="13"/>
  <c r="U1291" i="13"/>
  <c r="X1291" i="13"/>
  <c r="Y1291" i="13"/>
  <c r="Z1291" i="13"/>
  <c r="V1291" i="13"/>
  <c r="W1291" i="13"/>
  <c r="B1292" i="13"/>
  <c r="C1292" i="13"/>
  <c r="F1292" i="13"/>
  <c r="G1292" i="13"/>
  <c r="H1292" i="13"/>
  <c r="D1292" i="13"/>
  <c r="E1292" i="13"/>
  <c r="T1292" i="13"/>
  <c r="U1292" i="13"/>
  <c r="X1292" i="13"/>
  <c r="Y1292" i="13"/>
  <c r="Z1292" i="13"/>
  <c r="V1292" i="13"/>
  <c r="W1292" i="13"/>
  <c r="B1293" i="13"/>
  <c r="C1293" i="13"/>
  <c r="F1293" i="13"/>
  <c r="G1293" i="13"/>
  <c r="H1293" i="13"/>
  <c r="D1293" i="13"/>
  <c r="E1293" i="13"/>
  <c r="T1293" i="13"/>
  <c r="U1293" i="13"/>
  <c r="X1293" i="13"/>
  <c r="Y1293" i="13"/>
  <c r="Z1293" i="13"/>
  <c r="V1293" i="13"/>
  <c r="W1293" i="13"/>
  <c r="B1294" i="13"/>
  <c r="C1294" i="13"/>
  <c r="F1294" i="13"/>
  <c r="G1294" i="13"/>
  <c r="H1294" i="13"/>
  <c r="D1294" i="13"/>
  <c r="E1294" i="13"/>
  <c r="T1294" i="13"/>
  <c r="U1294" i="13"/>
  <c r="X1294" i="13"/>
  <c r="Y1294" i="13"/>
  <c r="Z1294" i="13"/>
  <c r="V1294" i="13"/>
  <c r="W1294" i="13"/>
  <c r="B1295" i="13"/>
  <c r="C1295" i="13"/>
  <c r="F1295" i="13"/>
  <c r="G1295" i="13"/>
  <c r="H1295" i="13"/>
  <c r="D1295" i="13"/>
  <c r="E1295" i="13"/>
  <c r="T1295" i="13"/>
  <c r="U1295" i="13"/>
  <c r="X1295" i="13"/>
  <c r="Y1295" i="13"/>
  <c r="Z1295" i="13"/>
  <c r="V1295" i="13"/>
  <c r="W1295" i="13"/>
  <c r="B1296" i="13"/>
  <c r="C1296" i="13"/>
  <c r="F1296" i="13"/>
  <c r="G1296" i="13"/>
  <c r="H1296" i="13"/>
  <c r="D1296" i="13"/>
  <c r="E1296" i="13"/>
  <c r="T1296" i="13"/>
  <c r="U1296" i="13"/>
  <c r="X1296" i="13"/>
  <c r="Y1296" i="13"/>
  <c r="Z1296" i="13"/>
  <c r="V1296" i="13"/>
  <c r="W1296" i="13"/>
  <c r="B1297" i="13"/>
  <c r="C1297" i="13"/>
  <c r="F1297" i="13"/>
  <c r="G1297" i="13"/>
  <c r="H1297" i="13"/>
  <c r="D1297" i="13"/>
  <c r="E1297" i="13"/>
  <c r="T1297" i="13"/>
  <c r="U1297" i="13"/>
  <c r="X1297" i="13"/>
  <c r="Y1297" i="13"/>
  <c r="Z1297" i="13"/>
  <c r="V1297" i="13"/>
  <c r="W1297" i="13"/>
  <c r="B1298" i="13"/>
  <c r="C1298" i="13"/>
  <c r="F1298" i="13"/>
  <c r="G1298" i="13"/>
  <c r="H1298" i="13"/>
  <c r="D1298" i="13"/>
  <c r="E1298" i="13"/>
  <c r="T1298" i="13"/>
  <c r="U1298" i="13"/>
  <c r="X1298" i="13"/>
  <c r="Y1298" i="13"/>
  <c r="Z1298" i="13"/>
  <c r="V1298" i="13"/>
  <c r="W1298" i="13"/>
  <c r="B1299" i="13"/>
  <c r="C1299" i="13"/>
  <c r="F1299" i="13"/>
  <c r="G1299" i="13"/>
  <c r="H1299" i="13"/>
  <c r="D1299" i="13"/>
  <c r="E1299" i="13"/>
  <c r="T1299" i="13"/>
  <c r="U1299" i="13"/>
  <c r="X1299" i="13"/>
  <c r="Y1299" i="13"/>
  <c r="Z1299" i="13"/>
  <c r="V1299" i="13"/>
  <c r="W1299" i="13"/>
  <c r="B1300" i="13"/>
  <c r="C1300" i="13"/>
  <c r="F1300" i="13"/>
  <c r="G1300" i="13"/>
  <c r="H1300" i="13"/>
  <c r="D1300" i="13"/>
  <c r="E1300" i="13"/>
  <c r="T1300" i="13"/>
  <c r="U1300" i="13"/>
  <c r="X1300" i="13"/>
  <c r="Y1300" i="13"/>
  <c r="Z1300" i="13"/>
  <c r="V1300" i="13"/>
  <c r="W1300" i="13"/>
  <c r="B1301" i="13"/>
  <c r="C1301" i="13"/>
  <c r="F1301" i="13"/>
  <c r="G1301" i="13"/>
  <c r="H1301" i="13"/>
  <c r="D1301" i="13"/>
  <c r="E1301" i="13"/>
  <c r="T1301" i="13"/>
  <c r="U1301" i="13"/>
  <c r="X1301" i="13"/>
  <c r="Y1301" i="13"/>
  <c r="Z1301" i="13"/>
  <c r="V1301" i="13"/>
  <c r="W1301" i="13"/>
  <c r="B1302" i="13"/>
  <c r="C1302" i="13"/>
  <c r="F1302" i="13"/>
  <c r="G1302" i="13"/>
  <c r="H1302" i="13"/>
  <c r="D1302" i="13"/>
  <c r="E1302" i="13"/>
  <c r="T1302" i="13"/>
  <c r="U1302" i="13"/>
  <c r="X1302" i="13"/>
  <c r="Y1302" i="13"/>
  <c r="Z1302" i="13"/>
  <c r="V1302" i="13"/>
  <c r="W1302" i="13"/>
  <c r="B1303" i="13"/>
  <c r="C1303" i="13"/>
  <c r="F1303" i="13"/>
  <c r="G1303" i="13"/>
  <c r="H1303" i="13"/>
  <c r="D1303" i="13"/>
  <c r="E1303" i="13"/>
  <c r="T1303" i="13"/>
  <c r="U1303" i="13"/>
  <c r="X1303" i="13"/>
  <c r="Y1303" i="13"/>
  <c r="Z1303" i="13"/>
  <c r="V1303" i="13"/>
  <c r="W1303" i="13"/>
  <c r="B1304" i="13"/>
  <c r="C1304" i="13"/>
  <c r="F1304" i="13"/>
  <c r="G1304" i="13"/>
  <c r="H1304" i="13"/>
  <c r="D1304" i="13"/>
  <c r="E1304" i="13"/>
  <c r="T1304" i="13"/>
  <c r="U1304" i="13"/>
  <c r="X1304" i="13"/>
  <c r="Y1304" i="13"/>
  <c r="Z1304" i="13"/>
  <c r="V1304" i="13"/>
  <c r="W1304" i="13"/>
  <c r="B1305" i="13"/>
  <c r="C1305" i="13"/>
  <c r="F1305" i="13"/>
  <c r="G1305" i="13"/>
  <c r="H1305" i="13"/>
  <c r="D1305" i="13"/>
  <c r="E1305" i="13"/>
  <c r="T1305" i="13"/>
  <c r="U1305" i="13"/>
  <c r="X1305" i="13"/>
  <c r="Y1305" i="13"/>
  <c r="Z1305" i="13"/>
  <c r="V1305" i="13"/>
  <c r="W1305" i="13"/>
  <c r="B1306" i="13"/>
  <c r="C1306" i="13"/>
  <c r="F1306" i="13"/>
  <c r="G1306" i="13"/>
  <c r="H1306" i="13"/>
  <c r="D1306" i="13"/>
  <c r="E1306" i="13"/>
  <c r="T1306" i="13"/>
  <c r="U1306" i="13"/>
  <c r="X1306" i="13"/>
  <c r="Y1306" i="13"/>
  <c r="Z1306" i="13"/>
  <c r="V1306" i="13"/>
  <c r="W1306" i="13"/>
  <c r="B1307" i="13"/>
  <c r="C1307" i="13"/>
  <c r="F1307" i="13"/>
  <c r="G1307" i="13"/>
  <c r="H1307" i="13"/>
  <c r="D1307" i="13"/>
  <c r="E1307" i="13"/>
  <c r="T1307" i="13"/>
  <c r="U1307" i="13"/>
  <c r="X1307" i="13"/>
  <c r="Y1307" i="13"/>
  <c r="Z1307" i="13"/>
  <c r="V1307" i="13"/>
  <c r="W1307" i="13"/>
  <c r="B1308" i="13"/>
  <c r="C1308" i="13"/>
  <c r="F1308" i="13"/>
  <c r="G1308" i="13"/>
  <c r="H1308" i="13"/>
  <c r="D1308" i="13"/>
  <c r="E1308" i="13"/>
  <c r="T1308" i="13"/>
  <c r="U1308" i="13"/>
  <c r="X1308" i="13"/>
  <c r="Y1308" i="13"/>
  <c r="Z1308" i="13"/>
  <c r="V1308" i="13"/>
  <c r="W1308" i="13"/>
  <c r="B1309" i="13"/>
  <c r="C1309" i="13"/>
  <c r="F1309" i="13"/>
  <c r="G1309" i="13"/>
  <c r="H1309" i="13"/>
  <c r="D1309" i="13"/>
  <c r="E1309" i="13"/>
  <c r="T1309" i="13"/>
  <c r="U1309" i="13"/>
  <c r="X1309" i="13"/>
  <c r="Y1309" i="13"/>
  <c r="Z1309" i="13"/>
  <c r="V1309" i="13"/>
  <c r="W1309" i="13"/>
  <c r="B1310" i="13"/>
  <c r="C1310" i="13"/>
  <c r="F1310" i="13"/>
  <c r="G1310" i="13"/>
  <c r="H1310" i="13"/>
  <c r="D1310" i="13"/>
  <c r="E1310" i="13"/>
  <c r="T1310" i="13"/>
  <c r="U1310" i="13"/>
  <c r="X1310" i="13"/>
  <c r="Y1310" i="13"/>
  <c r="Z1310" i="13"/>
  <c r="V1310" i="13"/>
  <c r="W1310" i="13"/>
  <c r="B1311" i="13"/>
  <c r="C1311" i="13"/>
  <c r="F1311" i="13"/>
  <c r="G1311" i="13"/>
  <c r="H1311" i="13"/>
  <c r="D1311" i="13"/>
  <c r="E1311" i="13"/>
  <c r="T1311" i="13"/>
  <c r="U1311" i="13"/>
  <c r="X1311" i="13"/>
  <c r="Y1311" i="13"/>
  <c r="Z1311" i="13"/>
  <c r="V1311" i="13"/>
  <c r="W1311" i="13"/>
  <c r="B1312" i="13"/>
  <c r="C1312" i="13"/>
  <c r="F1312" i="13"/>
  <c r="G1312" i="13"/>
  <c r="H1312" i="13"/>
  <c r="D1312" i="13"/>
  <c r="E1312" i="13"/>
  <c r="T1312" i="13"/>
  <c r="U1312" i="13"/>
  <c r="X1312" i="13"/>
  <c r="Y1312" i="13"/>
  <c r="Z1312" i="13"/>
  <c r="V1312" i="13"/>
  <c r="W1312" i="13"/>
  <c r="B1313" i="13"/>
  <c r="C1313" i="13"/>
  <c r="F1313" i="13"/>
  <c r="G1313" i="13"/>
  <c r="H1313" i="13"/>
  <c r="D1313" i="13"/>
  <c r="E1313" i="13"/>
  <c r="T1313" i="13"/>
  <c r="U1313" i="13"/>
  <c r="X1313" i="13"/>
  <c r="Y1313" i="13"/>
  <c r="Z1313" i="13"/>
  <c r="V1313" i="13"/>
  <c r="W1313" i="13"/>
  <c r="B1314" i="13"/>
  <c r="C1314" i="13"/>
  <c r="F1314" i="13"/>
  <c r="G1314" i="13"/>
  <c r="H1314" i="13"/>
  <c r="D1314" i="13"/>
  <c r="E1314" i="13"/>
  <c r="T1314" i="13"/>
  <c r="U1314" i="13"/>
  <c r="X1314" i="13"/>
  <c r="Y1314" i="13"/>
  <c r="Z1314" i="13"/>
  <c r="V1314" i="13"/>
  <c r="W1314" i="13"/>
  <c r="B1315" i="13"/>
  <c r="C1315" i="13"/>
  <c r="F1315" i="13"/>
  <c r="G1315" i="13"/>
  <c r="H1315" i="13"/>
  <c r="D1315" i="13"/>
  <c r="E1315" i="13"/>
  <c r="T1315" i="13"/>
  <c r="U1315" i="13"/>
  <c r="X1315" i="13"/>
  <c r="Y1315" i="13"/>
  <c r="Z1315" i="13"/>
  <c r="V1315" i="13"/>
  <c r="W1315" i="13"/>
  <c r="B1316" i="13"/>
  <c r="C1316" i="13"/>
  <c r="F1316" i="13"/>
  <c r="G1316" i="13"/>
  <c r="H1316" i="13"/>
  <c r="D1316" i="13"/>
  <c r="E1316" i="13"/>
  <c r="T1316" i="13"/>
  <c r="U1316" i="13"/>
  <c r="X1316" i="13"/>
  <c r="Y1316" i="13"/>
  <c r="Z1316" i="13"/>
  <c r="V1316" i="13"/>
  <c r="W1316" i="13"/>
  <c r="B1317" i="13"/>
  <c r="C1317" i="13"/>
  <c r="F1317" i="13"/>
  <c r="G1317" i="13"/>
  <c r="H1317" i="13"/>
  <c r="D1317" i="13"/>
  <c r="E1317" i="13"/>
  <c r="T1317" i="13"/>
  <c r="U1317" i="13"/>
  <c r="X1317" i="13"/>
  <c r="Y1317" i="13"/>
  <c r="Z1317" i="13"/>
  <c r="V1317" i="13"/>
  <c r="W1317" i="13"/>
  <c r="B1318" i="13"/>
  <c r="C1318" i="13"/>
  <c r="F1318" i="13"/>
  <c r="G1318" i="13"/>
  <c r="H1318" i="13"/>
  <c r="D1318" i="13"/>
  <c r="E1318" i="13"/>
  <c r="T1318" i="13"/>
  <c r="U1318" i="13"/>
  <c r="X1318" i="13"/>
  <c r="Y1318" i="13"/>
  <c r="Z1318" i="13"/>
  <c r="V1318" i="13"/>
  <c r="W1318" i="13"/>
  <c r="B1319" i="13"/>
  <c r="C1319" i="13"/>
  <c r="F1319" i="13"/>
  <c r="G1319" i="13"/>
  <c r="H1319" i="13"/>
  <c r="D1319" i="13"/>
  <c r="E1319" i="13"/>
  <c r="T1319" i="13"/>
  <c r="U1319" i="13"/>
  <c r="X1319" i="13"/>
  <c r="Y1319" i="13"/>
  <c r="Z1319" i="13"/>
  <c r="V1319" i="13"/>
  <c r="W1319" i="13"/>
  <c r="B1320" i="13"/>
  <c r="C1320" i="13"/>
  <c r="F1320" i="13"/>
  <c r="G1320" i="13"/>
  <c r="H1320" i="13"/>
  <c r="D1320" i="13"/>
  <c r="E1320" i="13"/>
  <c r="T1320" i="13"/>
  <c r="U1320" i="13"/>
  <c r="X1320" i="13"/>
  <c r="Y1320" i="13"/>
  <c r="Z1320" i="13"/>
  <c r="V1320" i="13"/>
  <c r="W1320" i="13"/>
  <c r="B1321" i="13"/>
  <c r="C1321" i="13"/>
  <c r="F1321" i="13"/>
  <c r="G1321" i="13"/>
  <c r="H1321" i="13"/>
  <c r="D1321" i="13"/>
  <c r="E1321" i="13"/>
  <c r="T1321" i="13"/>
  <c r="U1321" i="13"/>
  <c r="X1321" i="13"/>
  <c r="Y1321" i="13"/>
  <c r="Z1321" i="13"/>
  <c r="V1321" i="13"/>
  <c r="W1321" i="13"/>
  <c r="B1322" i="13"/>
  <c r="C1322" i="13"/>
  <c r="F1322" i="13"/>
  <c r="G1322" i="13"/>
  <c r="H1322" i="13"/>
  <c r="D1322" i="13"/>
  <c r="E1322" i="13"/>
  <c r="T1322" i="13"/>
  <c r="U1322" i="13"/>
  <c r="X1322" i="13"/>
  <c r="Y1322" i="13"/>
  <c r="Z1322" i="13"/>
  <c r="V1322" i="13"/>
  <c r="W1322" i="13"/>
  <c r="B1323" i="13"/>
  <c r="C1323" i="13"/>
  <c r="F1323" i="13"/>
  <c r="G1323" i="13"/>
  <c r="H1323" i="13"/>
  <c r="D1323" i="13"/>
  <c r="E1323" i="13"/>
  <c r="T1323" i="13"/>
  <c r="U1323" i="13"/>
  <c r="X1323" i="13"/>
  <c r="Y1323" i="13"/>
  <c r="Z1323" i="13"/>
  <c r="V1323" i="13"/>
  <c r="W1323" i="13"/>
  <c r="B1324" i="13"/>
  <c r="C1324" i="13"/>
  <c r="F1324" i="13"/>
  <c r="G1324" i="13"/>
  <c r="H1324" i="13"/>
  <c r="D1324" i="13"/>
  <c r="E1324" i="13"/>
  <c r="T1324" i="13"/>
  <c r="U1324" i="13"/>
  <c r="X1324" i="13"/>
  <c r="Y1324" i="13"/>
  <c r="Z1324" i="13"/>
  <c r="V1324" i="13"/>
  <c r="W1324" i="13"/>
  <c r="B1325" i="13"/>
  <c r="C1325" i="13"/>
  <c r="F1325" i="13"/>
  <c r="G1325" i="13"/>
  <c r="H1325" i="13"/>
  <c r="D1325" i="13"/>
  <c r="E1325" i="13"/>
  <c r="T1325" i="13"/>
  <c r="U1325" i="13"/>
  <c r="X1325" i="13"/>
  <c r="Y1325" i="13"/>
  <c r="Z1325" i="13"/>
  <c r="V1325" i="13"/>
  <c r="W1325" i="13"/>
  <c r="B1326" i="13"/>
  <c r="C1326" i="13"/>
  <c r="F1326" i="13"/>
  <c r="G1326" i="13"/>
  <c r="H1326" i="13"/>
  <c r="D1326" i="13"/>
  <c r="E1326" i="13"/>
  <c r="T1326" i="13"/>
  <c r="U1326" i="13"/>
  <c r="X1326" i="13"/>
  <c r="Y1326" i="13"/>
  <c r="Z1326" i="13"/>
  <c r="V1326" i="13"/>
  <c r="W1326" i="13"/>
  <c r="B1327" i="13"/>
  <c r="C1327" i="13"/>
  <c r="F1327" i="13"/>
  <c r="G1327" i="13"/>
  <c r="H1327" i="13"/>
  <c r="D1327" i="13"/>
  <c r="E1327" i="13"/>
  <c r="T1327" i="13"/>
  <c r="U1327" i="13"/>
  <c r="X1327" i="13"/>
  <c r="Y1327" i="13"/>
  <c r="Z1327" i="13"/>
  <c r="V1327" i="13"/>
  <c r="W1327" i="13"/>
  <c r="B1328" i="13"/>
  <c r="C1328" i="13"/>
  <c r="F1328" i="13"/>
  <c r="G1328" i="13"/>
  <c r="H1328" i="13"/>
  <c r="D1328" i="13"/>
  <c r="E1328" i="13"/>
  <c r="T1328" i="13"/>
  <c r="U1328" i="13"/>
  <c r="X1328" i="13"/>
  <c r="Y1328" i="13"/>
  <c r="Z1328" i="13"/>
  <c r="V1328" i="13"/>
  <c r="W1328" i="13"/>
  <c r="B1329" i="13"/>
  <c r="C1329" i="13"/>
  <c r="F1329" i="13"/>
  <c r="G1329" i="13"/>
  <c r="H1329" i="13"/>
  <c r="D1329" i="13"/>
  <c r="E1329" i="13"/>
  <c r="T1329" i="13"/>
  <c r="U1329" i="13"/>
  <c r="X1329" i="13"/>
  <c r="Y1329" i="13"/>
  <c r="Z1329" i="13"/>
  <c r="V1329" i="13"/>
  <c r="W1329" i="13"/>
  <c r="B1330" i="13"/>
  <c r="C1330" i="13"/>
  <c r="F1330" i="13"/>
  <c r="G1330" i="13"/>
  <c r="H1330" i="13"/>
  <c r="D1330" i="13"/>
  <c r="E1330" i="13"/>
  <c r="T1330" i="13"/>
  <c r="U1330" i="13"/>
  <c r="X1330" i="13"/>
  <c r="Y1330" i="13"/>
  <c r="Z1330" i="13"/>
  <c r="V1330" i="13"/>
  <c r="W1330" i="13"/>
  <c r="B1331" i="13"/>
  <c r="C1331" i="13"/>
  <c r="F1331" i="13"/>
  <c r="G1331" i="13"/>
  <c r="H1331" i="13"/>
  <c r="D1331" i="13"/>
  <c r="E1331" i="13"/>
  <c r="T1331" i="13"/>
  <c r="U1331" i="13"/>
  <c r="X1331" i="13"/>
  <c r="Y1331" i="13"/>
  <c r="Z1331" i="13"/>
  <c r="V1331" i="13"/>
  <c r="W1331" i="13"/>
  <c r="B1332" i="13"/>
  <c r="C1332" i="13"/>
  <c r="F1332" i="13"/>
  <c r="G1332" i="13"/>
  <c r="H1332" i="13"/>
  <c r="D1332" i="13"/>
  <c r="E1332" i="13"/>
  <c r="T1332" i="13"/>
  <c r="U1332" i="13"/>
  <c r="X1332" i="13"/>
  <c r="Y1332" i="13"/>
  <c r="Z1332" i="13"/>
  <c r="V1332" i="13"/>
  <c r="W1332" i="13"/>
  <c r="B1333" i="13"/>
  <c r="C1333" i="13"/>
  <c r="F1333" i="13"/>
  <c r="G1333" i="13"/>
  <c r="H1333" i="13"/>
  <c r="D1333" i="13"/>
  <c r="E1333" i="13"/>
  <c r="T1333" i="13"/>
  <c r="U1333" i="13"/>
  <c r="X1333" i="13"/>
  <c r="Y1333" i="13"/>
  <c r="Z1333" i="13"/>
  <c r="V1333" i="13"/>
  <c r="W1333" i="13"/>
  <c r="B1334" i="13"/>
  <c r="C1334" i="13"/>
  <c r="F1334" i="13"/>
  <c r="G1334" i="13"/>
  <c r="H1334" i="13"/>
  <c r="D1334" i="13"/>
  <c r="E1334" i="13"/>
  <c r="T1334" i="13"/>
  <c r="U1334" i="13"/>
  <c r="X1334" i="13"/>
  <c r="Y1334" i="13"/>
  <c r="Z1334" i="13"/>
  <c r="V1334" i="13"/>
  <c r="W1334" i="13"/>
  <c r="B1335" i="13"/>
  <c r="C1335" i="13"/>
  <c r="F1335" i="13"/>
  <c r="G1335" i="13"/>
  <c r="H1335" i="13"/>
  <c r="D1335" i="13"/>
  <c r="E1335" i="13"/>
  <c r="T1335" i="13"/>
  <c r="U1335" i="13"/>
  <c r="X1335" i="13"/>
  <c r="Y1335" i="13"/>
  <c r="Z1335" i="13"/>
  <c r="V1335" i="13"/>
  <c r="W1335" i="13"/>
  <c r="B1336" i="13"/>
  <c r="C1336" i="13"/>
  <c r="F1336" i="13"/>
  <c r="G1336" i="13"/>
  <c r="H1336" i="13"/>
  <c r="D1336" i="13"/>
  <c r="E1336" i="13"/>
  <c r="T1336" i="13"/>
  <c r="U1336" i="13"/>
  <c r="X1336" i="13"/>
  <c r="Y1336" i="13"/>
  <c r="Z1336" i="13"/>
  <c r="V1336" i="13"/>
  <c r="W1336" i="13"/>
  <c r="B1337" i="13"/>
  <c r="C1337" i="13"/>
  <c r="F1337" i="13"/>
  <c r="G1337" i="13"/>
  <c r="H1337" i="13"/>
  <c r="D1337" i="13"/>
  <c r="E1337" i="13"/>
  <c r="T1337" i="13"/>
  <c r="U1337" i="13"/>
  <c r="X1337" i="13"/>
  <c r="Y1337" i="13"/>
  <c r="Z1337" i="13"/>
  <c r="V1337" i="13"/>
  <c r="W1337" i="13"/>
  <c r="B1338" i="13"/>
  <c r="C1338" i="13"/>
  <c r="F1338" i="13"/>
  <c r="G1338" i="13"/>
  <c r="H1338" i="13"/>
  <c r="D1338" i="13"/>
  <c r="E1338" i="13"/>
  <c r="T1338" i="13"/>
  <c r="U1338" i="13"/>
  <c r="X1338" i="13"/>
  <c r="Y1338" i="13"/>
  <c r="Z1338" i="13"/>
  <c r="V1338" i="13"/>
  <c r="W1338" i="13"/>
  <c r="B1339" i="13"/>
  <c r="C1339" i="13"/>
  <c r="F1339" i="13"/>
  <c r="G1339" i="13"/>
  <c r="H1339" i="13"/>
  <c r="D1339" i="13"/>
  <c r="E1339" i="13"/>
  <c r="T1339" i="13"/>
  <c r="U1339" i="13"/>
  <c r="X1339" i="13"/>
  <c r="Y1339" i="13"/>
  <c r="Z1339" i="13"/>
  <c r="V1339" i="13"/>
  <c r="W1339" i="13"/>
  <c r="B1340" i="13"/>
  <c r="C1340" i="13"/>
  <c r="F1340" i="13"/>
  <c r="G1340" i="13"/>
  <c r="H1340" i="13"/>
  <c r="D1340" i="13"/>
  <c r="E1340" i="13"/>
  <c r="T1340" i="13"/>
  <c r="U1340" i="13"/>
  <c r="X1340" i="13"/>
  <c r="Y1340" i="13"/>
  <c r="Z1340" i="13"/>
  <c r="V1340" i="13"/>
  <c r="W1340" i="13"/>
  <c r="B1341" i="13"/>
  <c r="C1341" i="13"/>
  <c r="F1341" i="13"/>
  <c r="G1341" i="13"/>
  <c r="H1341" i="13"/>
  <c r="D1341" i="13"/>
  <c r="E1341" i="13"/>
  <c r="T1341" i="13"/>
  <c r="U1341" i="13"/>
  <c r="X1341" i="13"/>
  <c r="Y1341" i="13"/>
  <c r="Z1341" i="13"/>
  <c r="V1341" i="13"/>
  <c r="W1341" i="13"/>
  <c r="B1342" i="13"/>
  <c r="C1342" i="13"/>
  <c r="F1342" i="13"/>
  <c r="G1342" i="13"/>
  <c r="H1342" i="13"/>
  <c r="D1342" i="13"/>
  <c r="E1342" i="13"/>
  <c r="T1342" i="13"/>
  <c r="U1342" i="13"/>
  <c r="X1342" i="13"/>
  <c r="Y1342" i="13"/>
  <c r="Z1342" i="13"/>
  <c r="V1342" i="13"/>
  <c r="W1342" i="13"/>
  <c r="B1343" i="13"/>
  <c r="C1343" i="13"/>
  <c r="F1343" i="13"/>
  <c r="G1343" i="13"/>
  <c r="H1343" i="13"/>
  <c r="D1343" i="13"/>
  <c r="E1343" i="13"/>
  <c r="T1343" i="13"/>
  <c r="U1343" i="13"/>
  <c r="X1343" i="13"/>
  <c r="Y1343" i="13"/>
  <c r="Z1343" i="13"/>
  <c r="V1343" i="13"/>
  <c r="W1343" i="13"/>
  <c r="B1344" i="13"/>
  <c r="C1344" i="13"/>
  <c r="F1344" i="13"/>
  <c r="G1344" i="13"/>
  <c r="H1344" i="13"/>
  <c r="D1344" i="13"/>
  <c r="E1344" i="13"/>
  <c r="T1344" i="13"/>
  <c r="U1344" i="13"/>
  <c r="X1344" i="13"/>
  <c r="Y1344" i="13"/>
  <c r="Z1344" i="13"/>
  <c r="V1344" i="13"/>
  <c r="W1344" i="13"/>
  <c r="B1345" i="13"/>
  <c r="C1345" i="13"/>
  <c r="F1345" i="13"/>
  <c r="G1345" i="13"/>
  <c r="H1345" i="13"/>
  <c r="D1345" i="13"/>
  <c r="E1345" i="13"/>
  <c r="T1345" i="13"/>
  <c r="U1345" i="13"/>
  <c r="X1345" i="13"/>
  <c r="Y1345" i="13"/>
  <c r="Z1345" i="13"/>
  <c r="V1345" i="13"/>
  <c r="W1345" i="13"/>
  <c r="B1346" i="13"/>
  <c r="C1346" i="13"/>
  <c r="F1346" i="13"/>
  <c r="G1346" i="13"/>
  <c r="H1346" i="13"/>
  <c r="D1346" i="13"/>
  <c r="E1346" i="13"/>
  <c r="T1346" i="13"/>
  <c r="U1346" i="13"/>
  <c r="X1346" i="13"/>
  <c r="Y1346" i="13"/>
  <c r="Z1346" i="13"/>
  <c r="V1346" i="13"/>
  <c r="W1346" i="13"/>
  <c r="B1347" i="13"/>
  <c r="C1347" i="13"/>
  <c r="F1347" i="13"/>
  <c r="G1347" i="13"/>
  <c r="H1347" i="13"/>
  <c r="D1347" i="13"/>
  <c r="E1347" i="13"/>
  <c r="T1347" i="13"/>
  <c r="U1347" i="13"/>
  <c r="X1347" i="13"/>
  <c r="Y1347" i="13"/>
  <c r="Z1347" i="13"/>
  <c r="V1347" i="13"/>
  <c r="W1347" i="13"/>
  <c r="B1348" i="13"/>
  <c r="C1348" i="13"/>
  <c r="F1348" i="13"/>
  <c r="G1348" i="13"/>
  <c r="H1348" i="13"/>
  <c r="D1348" i="13"/>
  <c r="E1348" i="13"/>
  <c r="T1348" i="13"/>
  <c r="U1348" i="13"/>
  <c r="X1348" i="13"/>
  <c r="Y1348" i="13"/>
  <c r="Z1348" i="13"/>
  <c r="V1348" i="13"/>
  <c r="W1348" i="13"/>
  <c r="B1349" i="13"/>
  <c r="C1349" i="13"/>
  <c r="F1349" i="13"/>
  <c r="G1349" i="13"/>
  <c r="H1349" i="13"/>
  <c r="D1349" i="13"/>
  <c r="E1349" i="13"/>
  <c r="T1349" i="13"/>
  <c r="U1349" i="13"/>
  <c r="X1349" i="13"/>
  <c r="Y1349" i="13"/>
  <c r="Z1349" i="13"/>
  <c r="V1349" i="13"/>
  <c r="W1349" i="13"/>
  <c r="B1350" i="13"/>
  <c r="C1350" i="13"/>
  <c r="F1350" i="13"/>
  <c r="G1350" i="13"/>
  <c r="H1350" i="13"/>
  <c r="D1350" i="13"/>
  <c r="E1350" i="13"/>
  <c r="T1350" i="13"/>
  <c r="U1350" i="13"/>
  <c r="X1350" i="13"/>
  <c r="Y1350" i="13"/>
  <c r="Z1350" i="13"/>
  <c r="V1350" i="13"/>
  <c r="W1350" i="13"/>
  <c r="B1351" i="13"/>
  <c r="C1351" i="13"/>
  <c r="F1351" i="13"/>
  <c r="G1351" i="13"/>
  <c r="H1351" i="13"/>
  <c r="D1351" i="13"/>
  <c r="E1351" i="13"/>
  <c r="T1351" i="13"/>
  <c r="U1351" i="13"/>
  <c r="X1351" i="13"/>
  <c r="Y1351" i="13"/>
  <c r="Z1351" i="13"/>
  <c r="V1351" i="13"/>
  <c r="W1351" i="13"/>
  <c r="B1352" i="13"/>
  <c r="C1352" i="13"/>
  <c r="F1352" i="13"/>
  <c r="G1352" i="13"/>
  <c r="H1352" i="13"/>
  <c r="D1352" i="13"/>
  <c r="E1352" i="13"/>
  <c r="T1352" i="13"/>
  <c r="U1352" i="13"/>
  <c r="X1352" i="13"/>
  <c r="Y1352" i="13"/>
  <c r="Z1352" i="13"/>
  <c r="V1352" i="13"/>
  <c r="W1352" i="13"/>
  <c r="B1353" i="13"/>
  <c r="C1353" i="13"/>
  <c r="F1353" i="13"/>
  <c r="G1353" i="13"/>
  <c r="H1353" i="13"/>
  <c r="D1353" i="13"/>
  <c r="E1353" i="13"/>
  <c r="T1353" i="13"/>
  <c r="U1353" i="13"/>
  <c r="X1353" i="13"/>
  <c r="Y1353" i="13"/>
  <c r="Z1353" i="13"/>
  <c r="V1353" i="13"/>
  <c r="W1353" i="13"/>
  <c r="B1354" i="13"/>
  <c r="C1354" i="13"/>
  <c r="F1354" i="13"/>
  <c r="G1354" i="13"/>
  <c r="H1354" i="13"/>
  <c r="D1354" i="13"/>
  <c r="E1354" i="13"/>
  <c r="T1354" i="13"/>
  <c r="U1354" i="13"/>
  <c r="X1354" i="13"/>
  <c r="Y1354" i="13"/>
  <c r="Z1354" i="13"/>
  <c r="V1354" i="13"/>
  <c r="W1354" i="13"/>
  <c r="B1355" i="13"/>
  <c r="C1355" i="13"/>
  <c r="F1355" i="13"/>
  <c r="G1355" i="13"/>
  <c r="H1355" i="13"/>
  <c r="D1355" i="13"/>
  <c r="E1355" i="13"/>
  <c r="T1355" i="13"/>
  <c r="U1355" i="13"/>
  <c r="X1355" i="13"/>
  <c r="Y1355" i="13"/>
  <c r="Z1355" i="13"/>
  <c r="V1355" i="13"/>
  <c r="W1355" i="13"/>
  <c r="B1356" i="13"/>
  <c r="C1356" i="13"/>
  <c r="F1356" i="13"/>
  <c r="G1356" i="13"/>
  <c r="H1356" i="13"/>
  <c r="D1356" i="13"/>
  <c r="E1356" i="13"/>
  <c r="T1356" i="13"/>
  <c r="U1356" i="13"/>
  <c r="X1356" i="13"/>
  <c r="Y1356" i="13"/>
  <c r="Z1356" i="13"/>
  <c r="V1356" i="13"/>
  <c r="W1356" i="13"/>
  <c r="B1357" i="13"/>
  <c r="C1357" i="13"/>
  <c r="F1357" i="13"/>
  <c r="G1357" i="13"/>
  <c r="H1357" i="13"/>
  <c r="D1357" i="13"/>
  <c r="E1357" i="13"/>
  <c r="T1357" i="13"/>
  <c r="U1357" i="13"/>
  <c r="X1357" i="13"/>
  <c r="Y1357" i="13"/>
  <c r="Z1357" i="13"/>
  <c r="V1357" i="13"/>
  <c r="W1357" i="13"/>
  <c r="B1358" i="13"/>
  <c r="C1358" i="13"/>
  <c r="F1358" i="13"/>
  <c r="G1358" i="13"/>
  <c r="H1358" i="13"/>
  <c r="D1358" i="13"/>
  <c r="E1358" i="13"/>
  <c r="T1358" i="13"/>
  <c r="U1358" i="13"/>
  <c r="X1358" i="13"/>
  <c r="Y1358" i="13"/>
  <c r="Z1358" i="13"/>
  <c r="V1358" i="13"/>
  <c r="W1358" i="13"/>
  <c r="B1359" i="13"/>
  <c r="C1359" i="13"/>
  <c r="F1359" i="13"/>
  <c r="G1359" i="13"/>
  <c r="H1359" i="13"/>
  <c r="D1359" i="13"/>
  <c r="E1359" i="13"/>
  <c r="T1359" i="13"/>
  <c r="U1359" i="13"/>
  <c r="X1359" i="13"/>
  <c r="Y1359" i="13"/>
  <c r="Z1359" i="13"/>
  <c r="V1359" i="13"/>
  <c r="W1359" i="13"/>
  <c r="B1360" i="13"/>
  <c r="C1360" i="13"/>
  <c r="F1360" i="13"/>
  <c r="G1360" i="13"/>
  <c r="H1360" i="13"/>
  <c r="D1360" i="13"/>
  <c r="E1360" i="13"/>
  <c r="T1360" i="13"/>
  <c r="U1360" i="13"/>
  <c r="X1360" i="13"/>
  <c r="Y1360" i="13"/>
  <c r="Z1360" i="13"/>
  <c r="V1360" i="13"/>
  <c r="W1360" i="13"/>
  <c r="B1361" i="13"/>
  <c r="C1361" i="13"/>
  <c r="F1361" i="13"/>
  <c r="G1361" i="13"/>
  <c r="H1361" i="13"/>
  <c r="D1361" i="13"/>
  <c r="E1361" i="13"/>
  <c r="T1361" i="13"/>
  <c r="U1361" i="13"/>
  <c r="X1361" i="13"/>
  <c r="Y1361" i="13"/>
  <c r="Z1361" i="13"/>
  <c r="V1361" i="13"/>
  <c r="W1361" i="13"/>
  <c r="B1362" i="13"/>
  <c r="C1362" i="13"/>
  <c r="F1362" i="13"/>
  <c r="G1362" i="13"/>
  <c r="H1362" i="13"/>
  <c r="D1362" i="13"/>
  <c r="E1362" i="13"/>
  <c r="T1362" i="13"/>
  <c r="U1362" i="13"/>
  <c r="X1362" i="13"/>
  <c r="Y1362" i="13"/>
  <c r="Z1362" i="13"/>
  <c r="V1362" i="13"/>
  <c r="W1362" i="13"/>
  <c r="B1363" i="13"/>
  <c r="C1363" i="13"/>
  <c r="F1363" i="13"/>
  <c r="G1363" i="13"/>
  <c r="H1363" i="13"/>
  <c r="D1363" i="13"/>
  <c r="E1363" i="13"/>
  <c r="T1363" i="13"/>
  <c r="U1363" i="13"/>
  <c r="X1363" i="13"/>
  <c r="Y1363" i="13"/>
  <c r="Z1363" i="13"/>
  <c r="V1363" i="13"/>
  <c r="W1363" i="13"/>
  <c r="B1364" i="13"/>
  <c r="C1364" i="13"/>
  <c r="F1364" i="13"/>
  <c r="G1364" i="13"/>
  <c r="H1364" i="13"/>
  <c r="D1364" i="13"/>
  <c r="E1364" i="13"/>
  <c r="T1364" i="13"/>
  <c r="U1364" i="13"/>
  <c r="X1364" i="13"/>
  <c r="Y1364" i="13"/>
  <c r="Z1364" i="13"/>
  <c r="V1364" i="13"/>
  <c r="W1364" i="13"/>
  <c r="B1365" i="13"/>
  <c r="C1365" i="13"/>
  <c r="F1365" i="13"/>
  <c r="G1365" i="13"/>
  <c r="H1365" i="13"/>
  <c r="D1365" i="13"/>
  <c r="E1365" i="13"/>
  <c r="T1365" i="13"/>
  <c r="U1365" i="13"/>
  <c r="X1365" i="13"/>
  <c r="Y1365" i="13"/>
  <c r="Z1365" i="13"/>
  <c r="V1365" i="13"/>
  <c r="W1365" i="13"/>
  <c r="B1366" i="13"/>
  <c r="C1366" i="13"/>
  <c r="F1366" i="13"/>
  <c r="G1366" i="13"/>
  <c r="H1366" i="13"/>
  <c r="D1366" i="13"/>
  <c r="E1366" i="13"/>
  <c r="T1366" i="13"/>
  <c r="U1366" i="13"/>
  <c r="X1366" i="13"/>
  <c r="Y1366" i="13"/>
  <c r="Z1366" i="13"/>
  <c r="V1366" i="13"/>
  <c r="W1366" i="13"/>
  <c r="B1367" i="13"/>
  <c r="C1367" i="13"/>
  <c r="F1367" i="13"/>
  <c r="G1367" i="13"/>
  <c r="H1367" i="13"/>
  <c r="D1367" i="13"/>
  <c r="E1367" i="13"/>
  <c r="T1367" i="13"/>
  <c r="U1367" i="13"/>
  <c r="X1367" i="13"/>
  <c r="Y1367" i="13"/>
  <c r="Z1367" i="13"/>
  <c r="V1367" i="13"/>
  <c r="W1367" i="13"/>
  <c r="B1368" i="13"/>
  <c r="C1368" i="13"/>
  <c r="F1368" i="13"/>
  <c r="G1368" i="13"/>
  <c r="H1368" i="13"/>
  <c r="D1368" i="13"/>
  <c r="E1368" i="13"/>
  <c r="T1368" i="13"/>
  <c r="U1368" i="13"/>
  <c r="X1368" i="13"/>
  <c r="Y1368" i="13"/>
  <c r="Z1368" i="13"/>
  <c r="V1368" i="13"/>
  <c r="W1368" i="13"/>
  <c r="B1369" i="13"/>
  <c r="C1369" i="13"/>
  <c r="F1369" i="13"/>
  <c r="G1369" i="13"/>
  <c r="H1369" i="13"/>
  <c r="D1369" i="13"/>
  <c r="E1369" i="13"/>
  <c r="T1369" i="13"/>
  <c r="U1369" i="13"/>
  <c r="X1369" i="13"/>
  <c r="Y1369" i="13"/>
  <c r="Z1369" i="13"/>
  <c r="V1369" i="13"/>
  <c r="W1369" i="13"/>
  <c r="B1370" i="13"/>
  <c r="C1370" i="13"/>
  <c r="F1370" i="13"/>
  <c r="G1370" i="13"/>
  <c r="H1370" i="13"/>
  <c r="D1370" i="13"/>
  <c r="E1370" i="13"/>
  <c r="T1370" i="13"/>
  <c r="U1370" i="13"/>
  <c r="X1370" i="13"/>
  <c r="Y1370" i="13"/>
  <c r="Z1370" i="13"/>
  <c r="V1370" i="13"/>
  <c r="W1370" i="13"/>
  <c r="B1371" i="13"/>
  <c r="C1371" i="13"/>
  <c r="F1371" i="13"/>
  <c r="G1371" i="13"/>
  <c r="H1371" i="13"/>
  <c r="D1371" i="13"/>
  <c r="E1371" i="13"/>
  <c r="T1371" i="13"/>
  <c r="U1371" i="13"/>
  <c r="X1371" i="13"/>
  <c r="Y1371" i="13"/>
  <c r="Z1371" i="13"/>
  <c r="V1371" i="13"/>
  <c r="W1371" i="13"/>
  <c r="B1372" i="13"/>
  <c r="C1372" i="13"/>
  <c r="F1372" i="13"/>
  <c r="G1372" i="13"/>
  <c r="H1372" i="13"/>
  <c r="D1372" i="13"/>
  <c r="E1372" i="13"/>
  <c r="T1372" i="13"/>
  <c r="U1372" i="13"/>
  <c r="X1372" i="13"/>
  <c r="Y1372" i="13"/>
  <c r="Z1372" i="13"/>
  <c r="V1372" i="13"/>
  <c r="W1372" i="13"/>
  <c r="B1373" i="13"/>
  <c r="C1373" i="13"/>
  <c r="F1373" i="13"/>
  <c r="G1373" i="13"/>
  <c r="H1373" i="13"/>
  <c r="D1373" i="13"/>
  <c r="E1373" i="13"/>
  <c r="T1373" i="13"/>
  <c r="U1373" i="13"/>
  <c r="X1373" i="13"/>
  <c r="Y1373" i="13"/>
  <c r="Z1373" i="13"/>
  <c r="V1373" i="13"/>
  <c r="W1373" i="13"/>
  <c r="B1374" i="13"/>
  <c r="C1374" i="13"/>
  <c r="F1374" i="13"/>
  <c r="G1374" i="13"/>
  <c r="H1374" i="13"/>
  <c r="D1374" i="13"/>
  <c r="E1374" i="13"/>
  <c r="T1374" i="13"/>
  <c r="U1374" i="13"/>
  <c r="X1374" i="13"/>
  <c r="Y1374" i="13"/>
  <c r="Z1374" i="13"/>
  <c r="V1374" i="13"/>
  <c r="W1374" i="13"/>
  <c r="B1375" i="13"/>
  <c r="C1375" i="13"/>
  <c r="F1375" i="13"/>
  <c r="G1375" i="13"/>
  <c r="H1375" i="13"/>
  <c r="D1375" i="13"/>
  <c r="E1375" i="13"/>
  <c r="T1375" i="13"/>
  <c r="U1375" i="13"/>
  <c r="X1375" i="13"/>
  <c r="Y1375" i="13"/>
  <c r="Z1375" i="13"/>
  <c r="V1375" i="13"/>
  <c r="W1375" i="13"/>
  <c r="B1376" i="13"/>
  <c r="C1376" i="13"/>
  <c r="F1376" i="13"/>
  <c r="G1376" i="13"/>
  <c r="H1376" i="13"/>
  <c r="D1376" i="13"/>
  <c r="E1376" i="13"/>
  <c r="T1376" i="13"/>
  <c r="U1376" i="13"/>
  <c r="X1376" i="13"/>
  <c r="Y1376" i="13"/>
  <c r="Z1376" i="13"/>
  <c r="V1376" i="13"/>
  <c r="W1376" i="13"/>
  <c r="B1377" i="13"/>
  <c r="C1377" i="13"/>
  <c r="F1377" i="13"/>
  <c r="G1377" i="13"/>
  <c r="H1377" i="13"/>
  <c r="D1377" i="13"/>
  <c r="E1377" i="13"/>
  <c r="T1377" i="13"/>
  <c r="U1377" i="13"/>
  <c r="X1377" i="13"/>
  <c r="Y1377" i="13"/>
  <c r="Z1377" i="13"/>
  <c r="V1377" i="13"/>
  <c r="W1377" i="13"/>
  <c r="B1378" i="13"/>
  <c r="C1378" i="13"/>
  <c r="F1378" i="13"/>
  <c r="G1378" i="13"/>
  <c r="H1378" i="13"/>
  <c r="D1378" i="13"/>
  <c r="E1378" i="13"/>
  <c r="T1378" i="13"/>
  <c r="U1378" i="13"/>
  <c r="X1378" i="13"/>
  <c r="Y1378" i="13"/>
  <c r="Z1378" i="13"/>
  <c r="V1378" i="13"/>
  <c r="W1378" i="13"/>
  <c r="B1379" i="13"/>
  <c r="C1379" i="13"/>
  <c r="F1379" i="13"/>
  <c r="G1379" i="13"/>
  <c r="H1379" i="13"/>
  <c r="D1379" i="13"/>
  <c r="E1379" i="13"/>
  <c r="T1379" i="13"/>
  <c r="U1379" i="13"/>
  <c r="X1379" i="13"/>
  <c r="Y1379" i="13"/>
  <c r="Z1379" i="13"/>
  <c r="V1379" i="13"/>
  <c r="W1379" i="13"/>
  <c r="B1380" i="13"/>
  <c r="C1380" i="13"/>
  <c r="F1380" i="13"/>
  <c r="G1380" i="13"/>
  <c r="H1380" i="13"/>
  <c r="D1380" i="13"/>
  <c r="E1380" i="13"/>
  <c r="T1380" i="13"/>
  <c r="U1380" i="13"/>
  <c r="X1380" i="13"/>
  <c r="Y1380" i="13"/>
  <c r="Z1380" i="13"/>
  <c r="V1380" i="13"/>
  <c r="W1380" i="13"/>
  <c r="B1381" i="13"/>
  <c r="C1381" i="13"/>
  <c r="F1381" i="13"/>
  <c r="G1381" i="13"/>
  <c r="H1381" i="13"/>
  <c r="D1381" i="13"/>
  <c r="E1381" i="13"/>
  <c r="T1381" i="13"/>
  <c r="U1381" i="13"/>
  <c r="X1381" i="13"/>
  <c r="Y1381" i="13"/>
  <c r="Z1381" i="13"/>
  <c r="V1381" i="13"/>
  <c r="W1381" i="13"/>
  <c r="B1382" i="13"/>
  <c r="C1382" i="13"/>
  <c r="F1382" i="13"/>
  <c r="G1382" i="13"/>
  <c r="H1382" i="13"/>
  <c r="D1382" i="13"/>
  <c r="E1382" i="13"/>
  <c r="T1382" i="13"/>
  <c r="U1382" i="13"/>
  <c r="X1382" i="13"/>
  <c r="Y1382" i="13"/>
  <c r="Z1382" i="13"/>
  <c r="V1382" i="13"/>
  <c r="W1382" i="13"/>
  <c r="B1383" i="13"/>
  <c r="C1383" i="13"/>
  <c r="F1383" i="13"/>
  <c r="G1383" i="13"/>
  <c r="H1383" i="13"/>
  <c r="D1383" i="13"/>
  <c r="E1383" i="13"/>
  <c r="T1383" i="13"/>
  <c r="U1383" i="13"/>
  <c r="X1383" i="13"/>
  <c r="Y1383" i="13"/>
  <c r="Z1383" i="13"/>
  <c r="V1383" i="13"/>
  <c r="W1383" i="13"/>
  <c r="B1384" i="13"/>
  <c r="C1384" i="13"/>
  <c r="F1384" i="13"/>
  <c r="G1384" i="13"/>
  <c r="H1384" i="13"/>
  <c r="D1384" i="13"/>
  <c r="E1384" i="13"/>
  <c r="T1384" i="13"/>
  <c r="U1384" i="13"/>
  <c r="X1384" i="13"/>
  <c r="Y1384" i="13"/>
  <c r="Z1384" i="13"/>
  <c r="V1384" i="13"/>
  <c r="W1384" i="13"/>
  <c r="B1385" i="13"/>
  <c r="C1385" i="13"/>
  <c r="F1385" i="13"/>
  <c r="G1385" i="13"/>
  <c r="H1385" i="13"/>
  <c r="D1385" i="13"/>
  <c r="E1385" i="13"/>
  <c r="T1385" i="13"/>
  <c r="U1385" i="13"/>
  <c r="X1385" i="13"/>
  <c r="Y1385" i="13"/>
  <c r="Z1385" i="13"/>
  <c r="V1385" i="13"/>
  <c r="W1385" i="13"/>
  <c r="B1386" i="13"/>
  <c r="C1386" i="13"/>
  <c r="F1386" i="13"/>
  <c r="G1386" i="13"/>
  <c r="H1386" i="13"/>
  <c r="D1386" i="13"/>
  <c r="E1386" i="13"/>
  <c r="T1386" i="13"/>
  <c r="U1386" i="13"/>
  <c r="X1386" i="13"/>
  <c r="Y1386" i="13"/>
  <c r="Z1386" i="13"/>
  <c r="V1386" i="13"/>
  <c r="W1386" i="13"/>
  <c r="B1387" i="13"/>
  <c r="C1387" i="13"/>
  <c r="F1387" i="13"/>
  <c r="G1387" i="13"/>
  <c r="H1387" i="13"/>
  <c r="D1387" i="13"/>
  <c r="E1387" i="13"/>
  <c r="T1387" i="13"/>
  <c r="U1387" i="13"/>
  <c r="X1387" i="13"/>
  <c r="Y1387" i="13"/>
  <c r="Z1387" i="13"/>
  <c r="V1387" i="13"/>
  <c r="W1387" i="13"/>
  <c r="B1388" i="13"/>
  <c r="C1388" i="13"/>
  <c r="F1388" i="13"/>
  <c r="G1388" i="13"/>
  <c r="H1388" i="13"/>
  <c r="D1388" i="13"/>
  <c r="E1388" i="13"/>
  <c r="T1388" i="13"/>
  <c r="U1388" i="13"/>
  <c r="X1388" i="13"/>
  <c r="Y1388" i="13"/>
  <c r="Z1388" i="13"/>
  <c r="V1388" i="13"/>
  <c r="W1388" i="13"/>
  <c r="B1389" i="13"/>
  <c r="C1389" i="13"/>
  <c r="F1389" i="13"/>
  <c r="G1389" i="13"/>
  <c r="H1389" i="13"/>
  <c r="D1389" i="13"/>
  <c r="E1389" i="13"/>
  <c r="T1389" i="13"/>
  <c r="U1389" i="13"/>
  <c r="X1389" i="13"/>
  <c r="Y1389" i="13"/>
  <c r="Z1389" i="13"/>
  <c r="V1389" i="13"/>
  <c r="W1389" i="13"/>
  <c r="B1390" i="13"/>
  <c r="C1390" i="13"/>
  <c r="F1390" i="13"/>
  <c r="G1390" i="13"/>
  <c r="H1390" i="13"/>
  <c r="D1390" i="13"/>
  <c r="E1390" i="13"/>
  <c r="T1390" i="13"/>
  <c r="U1390" i="13"/>
  <c r="X1390" i="13"/>
  <c r="Y1390" i="13"/>
  <c r="Z1390" i="13"/>
  <c r="V1390" i="13"/>
  <c r="W1390" i="13"/>
  <c r="B1391" i="13"/>
  <c r="C1391" i="13"/>
  <c r="F1391" i="13"/>
  <c r="G1391" i="13"/>
  <c r="H1391" i="13"/>
  <c r="D1391" i="13"/>
  <c r="E1391" i="13"/>
  <c r="T1391" i="13"/>
  <c r="U1391" i="13"/>
  <c r="X1391" i="13"/>
  <c r="Y1391" i="13"/>
  <c r="Z1391" i="13"/>
  <c r="V1391" i="13"/>
  <c r="W1391" i="13"/>
  <c r="B1392" i="13"/>
  <c r="C1392" i="13"/>
  <c r="F1392" i="13"/>
  <c r="G1392" i="13"/>
  <c r="H1392" i="13"/>
  <c r="D1392" i="13"/>
  <c r="E1392" i="13"/>
  <c r="T1392" i="13"/>
  <c r="U1392" i="13"/>
  <c r="X1392" i="13"/>
  <c r="Y1392" i="13"/>
  <c r="Z1392" i="13"/>
  <c r="V1392" i="13"/>
  <c r="W1392" i="13"/>
  <c r="B1393" i="13"/>
  <c r="C1393" i="13"/>
  <c r="F1393" i="13"/>
  <c r="G1393" i="13"/>
  <c r="H1393" i="13"/>
  <c r="D1393" i="13"/>
  <c r="E1393" i="13"/>
  <c r="T1393" i="13"/>
  <c r="U1393" i="13"/>
  <c r="X1393" i="13"/>
  <c r="Y1393" i="13"/>
  <c r="Z1393" i="13"/>
  <c r="V1393" i="13"/>
  <c r="W1393" i="13"/>
  <c r="B1394" i="13"/>
  <c r="C1394" i="13"/>
  <c r="F1394" i="13"/>
  <c r="G1394" i="13"/>
  <c r="H1394" i="13"/>
  <c r="D1394" i="13"/>
  <c r="E1394" i="13"/>
  <c r="T1394" i="13"/>
  <c r="U1394" i="13"/>
  <c r="X1394" i="13"/>
  <c r="Y1394" i="13"/>
  <c r="Z1394" i="13"/>
  <c r="V1394" i="13"/>
  <c r="W1394" i="13"/>
  <c r="B1395" i="13"/>
  <c r="C1395" i="13"/>
  <c r="F1395" i="13"/>
  <c r="G1395" i="13"/>
  <c r="H1395" i="13"/>
  <c r="D1395" i="13"/>
  <c r="E1395" i="13"/>
  <c r="T1395" i="13"/>
  <c r="U1395" i="13"/>
  <c r="X1395" i="13"/>
  <c r="Y1395" i="13"/>
  <c r="Z1395" i="13"/>
  <c r="V1395" i="13"/>
  <c r="W1395" i="13"/>
  <c r="B1396" i="13"/>
  <c r="C1396" i="13"/>
  <c r="F1396" i="13"/>
  <c r="G1396" i="13"/>
  <c r="H1396" i="13"/>
  <c r="D1396" i="13"/>
  <c r="E1396" i="13"/>
  <c r="T1396" i="13"/>
  <c r="U1396" i="13"/>
  <c r="X1396" i="13"/>
  <c r="Y1396" i="13"/>
  <c r="Z1396" i="13"/>
  <c r="V1396" i="13"/>
  <c r="W1396" i="13"/>
  <c r="B1397" i="13"/>
  <c r="C1397" i="13"/>
  <c r="F1397" i="13"/>
  <c r="G1397" i="13"/>
  <c r="H1397" i="13"/>
  <c r="D1397" i="13"/>
  <c r="E1397" i="13"/>
  <c r="T1397" i="13"/>
  <c r="U1397" i="13"/>
  <c r="X1397" i="13"/>
  <c r="Y1397" i="13"/>
  <c r="Z1397" i="13"/>
  <c r="V1397" i="13"/>
  <c r="W1397" i="13"/>
  <c r="B1398" i="13"/>
  <c r="C1398" i="13"/>
  <c r="F1398" i="13"/>
  <c r="G1398" i="13"/>
  <c r="H1398" i="13"/>
  <c r="D1398" i="13"/>
  <c r="E1398" i="13"/>
  <c r="T1398" i="13"/>
  <c r="U1398" i="13"/>
  <c r="X1398" i="13"/>
  <c r="Y1398" i="13"/>
  <c r="Z1398" i="13"/>
  <c r="V1398" i="13"/>
  <c r="W1398" i="13"/>
  <c r="B1399" i="13"/>
  <c r="C1399" i="13"/>
  <c r="F1399" i="13"/>
  <c r="G1399" i="13"/>
  <c r="H1399" i="13"/>
  <c r="D1399" i="13"/>
  <c r="E1399" i="13"/>
  <c r="T1399" i="13"/>
  <c r="U1399" i="13"/>
  <c r="X1399" i="13"/>
  <c r="Y1399" i="13"/>
  <c r="Z1399" i="13"/>
  <c r="V1399" i="13"/>
  <c r="W1399" i="13"/>
  <c r="B1400" i="13"/>
  <c r="C1400" i="13"/>
  <c r="F1400" i="13"/>
  <c r="G1400" i="13"/>
  <c r="H1400" i="13"/>
  <c r="D1400" i="13"/>
  <c r="E1400" i="13"/>
  <c r="T1400" i="13"/>
  <c r="U1400" i="13"/>
  <c r="X1400" i="13"/>
  <c r="Y1400" i="13"/>
  <c r="Z1400" i="13"/>
  <c r="V1400" i="13"/>
  <c r="W1400" i="13"/>
  <c r="B1401" i="13"/>
  <c r="C1401" i="13"/>
  <c r="F1401" i="13"/>
  <c r="G1401" i="13"/>
  <c r="H1401" i="13"/>
  <c r="D1401" i="13"/>
  <c r="E1401" i="13"/>
  <c r="T1401" i="13"/>
  <c r="U1401" i="13"/>
  <c r="X1401" i="13"/>
  <c r="Y1401" i="13"/>
  <c r="Z1401" i="13"/>
  <c r="V1401" i="13"/>
  <c r="W1401" i="13"/>
  <c r="I20" i="14"/>
  <c r="H31" i="14"/>
  <c r="AP2" i="13"/>
  <c r="AP3" i="13"/>
  <c r="AP4" i="13"/>
  <c r="AP5" i="13"/>
  <c r="AP6" i="13"/>
  <c r="AP7" i="13"/>
  <c r="AP8" i="13"/>
  <c r="AP9" i="13"/>
  <c r="AP10" i="13"/>
  <c r="AP11" i="13"/>
  <c r="AP12" i="13"/>
  <c r="AP13" i="13"/>
  <c r="AP14" i="13"/>
  <c r="AP15" i="13"/>
  <c r="AP16" i="13"/>
  <c r="AP17" i="13"/>
  <c r="AP18" i="13"/>
  <c r="AP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64" i="13"/>
  <c r="AP65" i="13"/>
  <c r="AP66" i="13"/>
  <c r="AP67" i="13"/>
  <c r="AP68" i="13"/>
  <c r="AP69" i="13"/>
  <c r="AP70" i="13"/>
  <c r="AP71" i="13"/>
  <c r="AP72" i="13"/>
  <c r="AP73" i="13"/>
  <c r="AP74" i="13"/>
  <c r="AP75" i="13"/>
  <c r="AP76" i="13"/>
  <c r="AP77" i="13"/>
  <c r="AP78" i="13"/>
  <c r="AP79" i="13"/>
  <c r="AP80" i="13"/>
  <c r="AP81" i="13"/>
  <c r="AP82" i="13"/>
  <c r="AP83" i="13"/>
  <c r="AP84" i="13"/>
  <c r="AP85" i="13"/>
  <c r="AP86" i="13"/>
  <c r="AP87" i="13"/>
  <c r="AP88" i="13"/>
  <c r="AP89" i="13"/>
  <c r="AP90" i="13"/>
  <c r="AP91" i="13"/>
  <c r="AP92" i="13"/>
  <c r="AP93" i="13"/>
  <c r="AP94" i="13"/>
  <c r="AP95" i="13"/>
  <c r="AP96" i="13"/>
  <c r="AP97" i="13"/>
  <c r="AP98" i="13"/>
  <c r="AP99" i="13"/>
  <c r="AP100" i="13"/>
  <c r="AP101" i="13"/>
  <c r="AP102" i="13"/>
  <c r="AP103" i="13"/>
  <c r="AP104" i="13"/>
  <c r="AP105" i="13"/>
  <c r="AP106" i="13"/>
  <c r="AP107" i="13"/>
  <c r="AP108" i="13"/>
  <c r="AP109" i="13"/>
  <c r="AP110" i="13"/>
  <c r="AP111" i="13"/>
  <c r="AP112" i="13"/>
  <c r="AP113" i="13"/>
  <c r="AP114" i="13"/>
  <c r="AP115" i="13"/>
  <c r="AP116" i="13"/>
  <c r="AP117" i="13"/>
  <c r="AP118" i="13"/>
  <c r="AP119" i="13"/>
  <c r="AP120" i="13"/>
  <c r="AP121" i="13"/>
  <c r="AP122" i="13"/>
  <c r="AP123" i="13"/>
  <c r="AP124" i="13"/>
  <c r="AP125" i="13"/>
  <c r="AP126" i="13"/>
  <c r="AP127" i="13"/>
  <c r="AP128" i="13"/>
  <c r="AP129" i="13"/>
  <c r="AP130" i="13"/>
  <c r="AP131" i="13"/>
  <c r="AP132" i="13"/>
  <c r="AP133" i="13"/>
  <c r="AP134" i="13"/>
  <c r="AP135" i="13"/>
  <c r="AP136" i="13"/>
  <c r="AP137" i="13"/>
  <c r="AP138" i="13"/>
  <c r="AP139" i="13"/>
  <c r="AP140" i="13"/>
  <c r="AP141" i="13"/>
  <c r="AP142" i="13"/>
  <c r="AP143" i="13"/>
  <c r="AP144" i="13"/>
  <c r="AP145" i="13"/>
  <c r="AP146" i="13"/>
  <c r="AP147" i="13"/>
  <c r="AP148" i="13"/>
  <c r="AP149" i="13"/>
  <c r="AP150" i="13"/>
  <c r="AP151" i="13"/>
  <c r="AP152" i="13"/>
  <c r="AP153" i="13"/>
  <c r="AP154" i="13"/>
  <c r="AP155" i="13"/>
  <c r="AP156" i="13"/>
  <c r="AP157" i="13"/>
  <c r="AP158" i="13"/>
  <c r="AP159" i="13"/>
  <c r="AP160" i="13"/>
  <c r="AP161" i="13"/>
  <c r="AP162" i="13"/>
  <c r="AP163" i="13"/>
  <c r="AP164" i="13"/>
  <c r="AP165" i="13"/>
  <c r="AP166" i="13"/>
  <c r="AP167" i="13"/>
  <c r="AP168" i="13"/>
  <c r="AP169" i="13"/>
  <c r="AP170" i="13"/>
  <c r="AP171" i="13"/>
  <c r="AP172" i="13"/>
  <c r="AP173" i="13"/>
  <c r="AP174" i="13"/>
  <c r="AP175" i="13"/>
  <c r="AP176" i="13"/>
  <c r="AP177" i="13"/>
  <c r="AP178" i="13"/>
  <c r="AP179" i="13"/>
  <c r="AP180" i="13"/>
  <c r="AP181" i="13"/>
  <c r="AP182" i="13"/>
  <c r="AP183" i="13"/>
  <c r="AP184" i="13"/>
  <c r="AP185" i="13"/>
  <c r="AP186" i="13"/>
  <c r="AP187" i="13"/>
  <c r="AP188" i="13"/>
  <c r="AP189" i="13"/>
  <c r="AP190" i="13"/>
  <c r="AP191" i="13"/>
  <c r="AP192" i="13"/>
  <c r="AP193" i="13"/>
  <c r="AP194" i="13"/>
  <c r="AP195" i="13"/>
  <c r="AP196" i="13"/>
  <c r="AP197" i="13"/>
  <c r="AP198" i="13"/>
  <c r="AP199" i="13"/>
  <c r="AP200" i="13"/>
  <c r="AP201" i="13"/>
  <c r="AP202" i="13"/>
  <c r="AP203" i="13"/>
  <c r="AP204" i="13"/>
  <c r="AP205" i="13"/>
  <c r="AP206" i="13"/>
  <c r="AP207" i="13"/>
  <c r="AP208" i="13"/>
  <c r="AP209" i="13"/>
  <c r="AP210" i="13"/>
  <c r="AP211" i="13"/>
  <c r="AP212" i="13"/>
  <c r="AP213" i="13"/>
  <c r="AP214" i="13"/>
  <c r="AP215" i="13"/>
  <c r="AP216" i="13"/>
  <c r="AP217" i="13"/>
  <c r="AP218" i="13"/>
  <c r="AP219" i="13"/>
  <c r="AP220" i="13"/>
  <c r="AP221" i="13"/>
  <c r="AP222" i="13"/>
  <c r="AP223" i="13"/>
  <c r="AP224" i="13"/>
  <c r="AP225" i="13"/>
  <c r="AP226" i="13"/>
  <c r="AP227" i="13"/>
  <c r="AP228" i="13"/>
  <c r="AP229" i="13"/>
  <c r="AP230" i="13"/>
  <c r="AP231" i="13"/>
  <c r="AP232" i="13"/>
  <c r="AP233" i="13"/>
  <c r="AP234" i="13"/>
  <c r="AP235" i="13"/>
  <c r="AP236" i="13"/>
  <c r="AP237" i="13"/>
  <c r="AP238" i="13"/>
  <c r="AP239" i="13"/>
  <c r="AP240" i="13"/>
  <c r="AP241" i="13"/>
  <c r="AP242" i="13"/>
  <c r="AP243" i="13"/>
  <c r="AP244" i="13"/>
  <c r="AP245" i="13"/>
  <c r="AP246" i="13"/>
  <c r="AP247" i="13"/>
  <c r="AP248" i="13"/>
  <c r="AP249" i="13"/>
  <c r="AP250" i="13"/>
  <c r="AP251" i="13"/>
  <c r="AP252" i="13"/>
  <c r="AP253" i="13"/>
  <c r="AP254" i="13"/>
  <c r="AP255" i="13"/>
  <c r="AP256" i="13"/>
  <c r="AP257" i="13"/>
  <c r="AP258" i="13"/>
  <c r="AP259" i="13"/>
  <c r="AP260" i="13"/>
  <c r="AP261" i="13"/>
  <c r="AP262" i="13"/>
  <c r="AP263" i="13"/>
  <c r="AP264" i="13"/>
  <c r="AP265" i="13"/>
  <c r="AP266" i="13"/>
  <c r="AP267" i="13"/>
  <c r="AP268" i="13"/>
  <c r="AP269" i="13"/>
  <c r="AP270" i="13"/>
  <c r="AP271" i="13"/>
  <c r="AP272" i="13"/>
  <c r="AP273" i="13"/>
  <c r="AP274" i="13"/>
  <c r="AP275" i="13"/>
  <c r="AP276" i="13"/>
  <c r="AP277" i="13"/>
  <c r="AP278" i="13"/>
  <c r="AP279" i="13"/>
  <c r="AP280" i="13"/>
  <c r="AP281" i="13"/>
  <c r="AP282" i="13"/>
  <c r="AP283" i="13"/>
  <c r="AP284" i="13"/>
  <c r="AP285" i="13"/>
  <c r="AP286" i="13"/>
  <c r="AP287" i="13"/>
  <c r="AP288" i="13"/>
  <c r="AP289" i="13"/>
  <c r="AP290" i="13"/>
  <c r="AP291" i="13"/>
  <c r="AP292" i="13"/>
  <c r="AP293" i="13"/>
  <c r="AP294" i="13"/>
  <c r="AP295" i="13"/>
  <c r="AP296" i="13"/>
  <c r="AP297" i="13"/>
  <c r="AP298" i="13"/>
  <c r="AP299" i="13"/>
  <c r="AP300" i="13"/>
  <c r="AP301" i="13"/>
  <c r="AP302" i="13"/>
  <c r="AP303" i="13"/>
  <c r="AP304" i="13"/>
  <c r="AP305" i="13"/>
  <c r="AP306" i="13"/>
  <c r="AP307" i="13"/>
  <c r="AP308" i="13"/>
  <c r="AP309" i="13"/>
  <c r="AP310" i="13"/>
  <c r="AP311" i="13"/>
  <c r="AP312" i="13"/>
  <c r="AP313" i="13"/>
  <c r="AP314" i="13"/>
  <c r="AP315" i="13"/>
  <c r="AP316" i="13"/>
  <c r="AP317" i="13"/>
  <c r="AP318" i="13"/>
  <c r="AP319" i="13"/>
  <c r="AP320" i="13"/>
  <c r="AP321" i="13"/>
  <c r="AP322" i="13"/>
  <c r="AP323" i="13"/>
  <c r="AP324" i="13"/>
  <c r="AP325" i="13"/>
  <c r="AP326" i="13"/>
  <c r="AP327" i="13"/>
  <c r="AP328" i="13"/>
  <c r="AP329" i="13"/>
  <c r="AP330" i="13"/>
  <c r="AP331" i="13"/>
  <c r="AP332" i="13"/>
  <c r="AP333" i="13"/>
  <c r="AP334" i="13"/>
  <c r="AP335" i="13"/>
  <c r="AP336" i="13"/>
  <c r="AP337" i="13"/>
  <c r="AP338" i="13"/>
  <c r="AP339" i="13"/>
  <c r="AP340" i="13"/>
  <c r="AP341" i="13"/>
  <c r="AP342" i="13"/>
  <c r="AP343" i="13"/>
  <c r="AP344" i="13"/>
  <c r="AP345" i="13"/>
  <c r="AP346" i="13"/>
  <c r="AP347" i="13"/>
  <c r="AP348" i="13"/>
  <c r="AP349" i="13"/>
  <c r="AP350" i="13"/>
  <c r="AP351" i="13"/>
  <c r="AP352" i="13"/>
  <c r="AP353" i="13"/>
  <c r="AP354" i="13"/>
  <c r="AP355" i="13"/>
  <c r="AP356" i="13"/>
  <c r="AP357" i="13"/>
  <c r="AP358" i="13"/>
  <c r="AP359" i="13"/>
  <c r="AP360" i="13"/>
  <c r="AP361" i="13"/>
  <c r="AP362" i="13"/>
  <c r="AP363" i="13"/>
  <c r="AP364" i="13"/>
  <c r="AP365" i="13"/>
  <c r="AP366" i="13"/>
  <c r="AP367" i="13"/>
  <c r="AP368" i="13"/>
  <c r="AP369" i="13"/>
  <c r="AP370" i="13"/>
  <c r="AP371" i="13"/>
  <c r="AP372" i="13"/>
  <c r="AP373" i="13"/>
  <c r="AP374" i="13"/>
  <c r="AP375" i="13"/>
  <c r="AP376" i="13"/>
  <c r="AP377" i="13"/>
  <c r="AP378" i="13"/>
  <c r="AP379" i="13"/>
  <c r="AP380" i="13"/>
  <c r="AP381" i="13"/>
  <c r="AP382" i="13"/>
  <c r="AP383" i="13"/>
  <c r="AP384" i="13"/>
  <c r="AP385" i="13"/>
  <c r="AP386" i="13"/>
  <c r="AP387" i="13"/>
  <c r="AP388" i="13"/>
  <c r="AP389" i="13"/>
  <c r="AP390" i="13"/>
  <c r="AP391" i="13"/>
  <c r="AP392" i="13"/>
  <c r="AP393" i="13"/>
  <c r="AP394" i="13"/>
  <c r="AP395" i="13"/>
  <c r="AP396" i="13"/>
  <c r="AP397" i="13"/>
  <c r="AP398" i="13"/>
  <c r="AP399" i="13"/>
  <c r="AP400" i="13"/>
  <c r="AP401" i="13"/>
  <c r="AP402" i="13"/>
  <c r="AP403" i="13"/>
  <c r="AP404" i="13"/>
  <c r="AP405" i="13"/>
  <c r="AP406" i="13"/>
  <c r="AP407" i="13"/>
  <c r="AP408" i="13"/>
  <c r="AP409" i="13"/>
  <c r="AP410" i="13"/>
  <c r="AP411" i="13"/>
  <c r="AP412" i="13"/>
  <c r="AP413" i="13"/>
  <c r="AP414" i="13"/>
  <c r="AP415" i="13"/>
  <c r="AP416" i="13"/>
  <c r="AP417" i="13"/>
  <c r="AP418" i="13"/>
  <c r="AP419" i="13"/>
  <c r="AP420" i="13"/>
  <c r="AP421" i="13"/>
  <c r="AP422" i="13"/>
  <c r="AP423" i="13"/>
  <c r="AP424" i="13"/>
  <c r="AP425" i="13"/>
  <c r="AP426" i="13"/>
  <c r="AP427" i="13"/>
  <c r="AP428" i="13"/>
  <c r="AP429" i="13"/>
  <c r="AP430" i="13"/>
  <c r="AP431" i="13"/>
  <c r="AP432" i="13"/>
  <c r="AP433" i="13"/>
  <c r="AP434" i="13"/>
  <c r="AP435" i="13"/>
  <c r="AP436" i="13"/>
  <c r="AP437" i="13"/>
  <c r="AP438" i="13"/>
  <c r="AP439" i="13"/>
  <c r="AP440" i="13"/>
  <c r="AP441" i="13"/>
  <c r="AP442" i="13"/>
  <c r="AP443" i="13"/>
  <c r="AP444" i="13"/>
  <c r="AP445" i="13"/>
  <c r="AP446" i="13"/>
  <c r="AP447" i="13"/>
  <c r="AP448" i="13"/>
  <c r="AP449" i="13"/>
  <c r="AP450" i="13"/>
  <c r="AP451" i="13"/>
  <c r="AP452" i="13"/>
  <c r="AP453" i="13"/>
  <c r="AP454" i="13"/>
  <c r="AP455" i="13"/>
  <c r="AP456" i="13"/>
  <c r="AP457" i="13"/>
  <c r="AP458" i="13"/>
  <c r="AP459" i="13"/>
  <c r="AP460" i="13"/>
  <c r="AP461" i="13"/>
  <c r="AP462" i="13"/>
  <c r="AP463" i="13"/>
  <c r="AP464" i="13"/>
  <c r="AP465" i="13"/>
  <c r="AP466" i="13"/>
  <c r="AP467" i="13"/>
  <c r="AP468" i="13"/>
  <c r="AP469" i="13"/>
  <c r="AP470" i="13"/>
  <c r="AP471" i="13"/>
  <c r="AP472" i="13"/>
  <c r="AP473" i="13"/>
  <c r="AP474" i="13"/>
  <c r="AP475" i="13"/>
  <c r="AP476" i="13"/>
  <c r="AP477" i="13"/>
  <c r="AP478" i="13"/>
  <c r="AP479" i="13"/>
  <c r="AP480" i="13"/>
  <c r="AP481" i="13"/>
  <c r="AP482" i="13"/>
  <c r="AP483" i="13"/>
  <c r="AP484" i="13"/>
  <c r="AP485" i="13"/>
  <c r="AP486" i="13"/>
  <c r="AP487" i="13"/>
  <c r="AP488" i="13"/>
  <c r="AP489" i="13"/>
  <c r="AP490" i="13"/>
  <c r="AP491" i="13"/>
  <c r="AP492" i="13"/>
  <c r="AP493" i="13"/>
  <c r="AP494" i="13"/>
  <c r="AP495" i="13"/>
  <c r="AP496" i="13"/>
  <c r="AP497" i="13"/>
  <c r="AP498" i="13"/>
  <c r="AP499" i="13"/>
  <c r="AP500" i="13"/>
  <c r="AP501" i="13"/>
  <c r="AP502" i="13"/>
  <c r="AP503" i="13"/>
  <c r="AP504" i="13"/>
  <c r="AP505" i="13"/>
  <c r="AP506" i="13"/>
  <c r="AP507" i="13"/>
  <c r="AP508" i="13"/>
  <c r="AP509" i="13"/>
  <c r="AP510" i="13"/>
  <c r="AP511" i="13"/>
  <c r="AP512" i="13"/>
  <c r="AP513" i="13"/>
  <c r="AP514" i="13"/>
  <c r="AP515" i="13"/>
  <c r="AP516" i="13"/>
  <c r="AP517" i="13"/>
  <c r="AP518" i="13"/>
  <c r="AP519" i="13"/>
  <c r="AP520" i="13"/>
  <c r="AP521" i="13"/>
  <c r="AP522" i="13"/>
  <c r="AP523" i="13"/>
  <c r="AP524" i="13"/>
  <c r="AP525" i="13"/>
  <c r="AP526" i="13"/>
  <c r="AP527" i="13"/>
  <c r="AP528" i="13"/>
  <c r="AP529" i="13"/>
  <c r="AP530" i="13"/>
  <c r="AP531" i="13"/>
  <c r="AP532" i="13"/>
  <c r="AP533" i="13"/>
  <c r="AP534" i="13"/>
  <c r="AP535" i="13"/>
  <c r="AP536" i="13"/>
  <c r="AP537" i="13"/>
  <c r="AP538" i="13"/>
  <c r="AP539" i="13"/>
  <c r="AP540" i="13"/>
  <c r="AP541" i="13"/>
  <c r="AP542" i="13"/>
  <c r="AP543" i="13"/>
  <c r="AP544" i="13"/>
  <c r="AP545" i="13"/>
  <c r="AP546" i="13"/>
  <c r="AP547" i="13"/>
  <c r="AP548" i="13"/>
  <c r="AP549" i="13"/>
  <c r="AP550" i="13"/>
  <c r="AP551" i="13"/>
  <c r="AP552" i="13"/>
  <c r="AP553" i="13"/>
  <c r="AP554" i="13"/>
  <c r="AP555" i="13"/>
  <c r="AP556" i="13"/>
  <c r="AP557" i="13"/>
  <c r="AP558" i="13"/>
  <c r="AP559" i="13"/>
  <c r="AP560" i="13"/>
  <c r="AP561" i="13"/>
  <c r="AP562" i="13"/>
  <c r="AP563" i="13"/>
  <c r="AP564" i="13"/>
  <c r="AP565" i="13"/>
  <c r="AP566" i="13"/>
  <c r="AP567" i="13"/>
  <c r="AP568" i="13"/>
  <c r="AP569" i="13"/>
  <c r="AP570" i="13"/>
  <c r="AP571" i="13"/>
  <c r="AP572" i="13"/>
  <c r="AP573" i="13"/>
  <c r="AP574" i="13"/>
  <c r="AP575" i="13"/>
  <c r="AP576" i="13"/>
  <c r="AP577" i="13"/>
  <c r="AP578" i="13"/>
  <c r="AP579" i="13"/>
  <c r="AP580" i="13"/>
  <c r="AP581" i="13"/>
  <c r="AP582" i="13"/>
  <c r="AP583" i="13"/>
  <c r="AP584" i="13"/>
  <c r="AP585" i="13"/>
  <c r="AP586" i="13"/>
  <c r="AP587" i="13"/>
  <c r="AP588" i="13"/>
  <c r="AP589" i="13"/>
  <c r="AP590" i="13"/>
  <c r="AP591" i="13"/>
  <c r="AP592" i="13"/>
  <c r="AP593" i="13"/>
  <c r="AP594" i="13"/>
  <c r="AP595" i="13"/>
  <c r="AP596" i="13"/>
  <c r="AP597" i="13"/>
  <c r="AP598" i="13"/>
  <c r="AP599" i="13"/>
  <c r="AP600" i="13"/>
  <c r="AP601" i="13"/>
  <c r="AP602" i="13"/>
  <c r="AP603" i="13"/>
  <c r="AP604" i="13"/>
  <c r="AP605" i="13"/>
  <c r="AP606" i="13"/>
  <c r="AP607" i="13"/>
  <c r="AP608" i="13"/>
  <c r="AP609" i="13"/>
  <c r="AP610" i="13"/>
  <c r="AP611" i="13"/>
  <c r="AP612" i="13"/>
  <c r="AP613" i="13"/>
  <c r="AP614" i="13"/>
  <c r="AP615" i="13"/>
  <c r="AP616" i="13"/>
  <c r="AP617" i="13"/>
  <c r="AP618" i="13"/>
  <c r="AP619" i="13"/>
  <c r="AP620" i="13"/>
  <c r="AP621" i="13"/>
  <c r="AP622" i="13"/>
  <c r="AP623" i="13"/>
  <c r="AP624" i="13"/>
  <c r="AP625" i="13"/>
  <c r="AP626" i="13"/>
  <c r="AP627" i="13"/>
  <c r="AP628" i="13"/>
  <c r="AP629" i="13"/>
  <c r="AP630" i="13"/>
  <c r="AP631" i="13"/>
  <c r="AP632" i="13"/>
  <c r="AP633" i="13"/>
  <c r="AP634" i="13"/>
  <c r="AP635" i="13"/>
  <c r="AP636" i="13"/>
  <c r="AP637" i="13"/>
  <c r="AP638" i="13"/>
  <c r="AP639" i="13"/>
  <c r="AP640" i="13"/>
  <c r="AP641" i="13"/>
  <c r="AP642" i="13"/>
  <c r="AP643" i="13"/>
  <c r="AP644" i="13"/>
  <c r="AP645" i="13"/>
  <c r="AP646" i="13"/>
  <c r="AP647" i="13"/>
  <c r="AP648" i="13"/>
  <c r="AP649" i="13"/>
  <c r="AP650" i="13"/>
  <c r="AP651" i="13"/>
  <c r="AP652" i="13"/>
  <c r="AP653" i="13"/>
  <c r="AP654" i="13"/>
  <c r="AP655" i="13"/>
  <c r="AP656" i="13"/>
  <c r="AP657" i="13"/>
  <c r="AP658" i="13"/>
  <c r="AP659" i="13"/>
  <c r="AP660" i="13"/>
  <c r="AP661" i="13"/>
  <c r="AP662" i="13"/>
  <c r="AP663" i="13"/>
  <c r="AP664" i="13"/>
  <c r="AP665" i="13"/>
  <c r="AP666" i="13"/>
  <c r="AP667" i="13"/>
  <c r="AP668" i="13"/>
  <c r="AP669" i="13"/>
  <c r="AP670" i="13"/>
  <c r="AP671" i="13"/>
  <c r="AP672" i="13"/>
  <c r="AP673" i="13"/>
  <c r="AP674" i="13"/>
  <c r="AP675" i="13"/>
  <c r="AP676" i="13"/>
  <c r="AP677" i="13"/>
  <c r="AP678" i="13"/>
  <c r="AP679" i="13"/>
  <c r="AP680" i="13"/>
  <c r="AP681" i="13"/>
  <c r="AP682" i="13"/>
  <c r="AP683" i="13"/>
  <c r="AP684" i="13"/>
  <c r="AP685" i="13"/>
  <c r="AP686" i="13"/>
  <c r="AP687" i="13"/>
  <c r="AP688" i="13"/>
  <c r="AP689" i="13"/>
  <c r="AP690" i="13"/>
  <c r="AP691" i="13"/>
  <c r="AP692" i="13"/>
  <c r="AP693" i="13"/>
  <c r="AP694" i="13"/>
  <c r="AP695" i="13"/>
  <c r="AP696" i="13"/>
  <c r="AP697" i="13"/>
  <c r="AP698" i="13"/>
  <c r="AP699" i="13"/>
  <c r="AP700" i="13"/>
  <c r="AP701" i="13"/>
  <c r="AP702" i="13"/>
  <c r="AP703" i="13"/>
  <c r="AP704" i="13"/>
  <c r="AP705" i="13"/>
  <c r="AP706" i="13"/>
  <c r="AP707" i="13"/>
  <c r="AP708" i="13"/>
  <c r="AP709" i="13"/>
  <c r="AP710" i="13"/>
  <c r="AP711" i="13"/>
  <c r="AP712" i="13"/>
  <c r="AP713" i="13"/>
  <c r="AP714" i="13"/>
  <c r="AP715" i="13"/>
  <c r="AP716" i="13"/>
  <c r="AP717" i="13"/>
  <c r="AP718" i="13"/>
  <c r="AP719" i="13"/>
  <c r="AP720" i="13"/>
  <c r="AP721" i="13"/>
  <c r="AP722" i="13"/>
  <c r="AP723" i="13"/>
  <c r="AP724" i="13"/>
  <c r="AP725" i="13"/>
  <c r="AP726" i="13"/>
  <c r="AP727" i="13"/>
  <c r="AP728" i="13"/>
  <c r="AP729" i="13"/>
  <c r="AP730" i="13"/>
  <c r="AP731" i="13"/>
  <c r="AP732" i="13"/>
  <c r="AP733" i="13"/>
  <c r="AP734" i="13"/>
  <c r="AP735" i="13"/>
  <c r="AP736" i="13"/>
  <c r="AP737" i="13"/>
  <c r="AP738" i="13"/>
  <c r="AP739" i="13"/>
  <c r="AP740" i="13"/>
  <c r="AP741" i="13"/>
  <c r="AP742" i="13"/>
  <c r="AP743" i="13"/>
  <c r="AP744" i="13"/>
  <c r="AP745" i="13"/>
  <c r="AP746" i="13"/>
  <c r="AP747" i="13"/>
  <c r="AP748" i="13"/>
  <c r="AP749" i="13"/>
  <c r="AP750" i="13"/>
  <c r="AP751" i="13"/>
  <c r="AP752" i="13"/>
  <c r="AP753" i="13"/>
  <c r="AP754" i="13"/>
  <c r="AP755" i="13"/>
  <c r="AP756" i="13"/>
  <c r="AP757" i="13"/>
  <c r="AP758" i="13"/>
  <c r="AP759" i="13"/>
  <c r="AP760" i="13"/>
  <c r="AP761" i="13"/>
  <c r="AP762" i="13"/>
  <c r="AP763" i="13"/>
  <c r="AP764" i="13"/>
  <c r="AP765" i="13"/>
  <c r="AP766" i="13"/>
  <c r="AP767" i="13"/>
  <c r="AP768" i="13"/>
  <c r="AP769" i="13"/>
  <c r="AP770" i="13"/>
  <c r="AP771" i="13"/>
  <c r="AP772" i="13"/>
  <c r="AP773" i="13"/>
  <c r="AP774" i="13"/>
  <c r="AP775" i="13"/>
  <c r="AP776" i="13"/>
  <c r="AP777" i="13"/>
  <c r="AP778" i="13"/>
  <c r="AP779" i="13"/>
  <c r="AP780" i="13"/>
  <c r="AP781" i="13"/>
  <c r="AP782" i="13"/>
  <c r="AP783" i="13"/>
  <c r="AP784" i="13"/>
  <c r="AP785" i="13"/>
  <c r="AP786" i="13"/>
  <c r="AP787" i="13"/>
  <c r="AP788" i="13"/>
  <c r="AP789" i="13"/>
  <c r="AP790" i="13"/>
  <c r="AP791" i="13"/>
  <c r="AP792" i="13"/>
  <c r="AP793" i="13"/>
  <c r="AP794" i="13"/>
  <c r="AP795" i="13"/>
  <c r="AP796" i="13"/>
  <c r="AP797" i="13"/>
  <c r="AP798" i="13"/>
  <c r="AP799" i="13"/>
  <c r="AP800" i="13"/>
  <c r="AP801" i="13"/>
  <c r="AP802" i="13"/>
  <c r="AP803" i="13"/>
  <c r="AP804" i="13"/>
  <c r="AP805" i="13"/>
  <c r="AP806" i="13"/>
  <c r="AP807" i="13"/>
  <c r="AP808" i="13"/>
  <c r="AP809" i="13"/>
  <c r="AP810" i="13"/>
  <c r="AP811" i="13"/>
  <c r="AP812" i="13"/>
  <c r="AP813" i="13"/>
  <c r="AP814" i="13"/>
  <c r="AP815" i="13"/>
  <c r="AP816" i="13"/>
  <c r="AP817" i="13"/>
  <c r="AP818" i="13"/>
  <c r="AP819" i="13"/>
  <c r="AP820" i="13"/>
  <c r="AP821" i="13"/>
  <c r="AP822" i="13"/>
  <c r="AP823" i="13"/>
  <c r="AP824" i="13"/>
  <c r="AP825" i="13"/>
  <c r="AP826" i="13"/>
  <c r="AP827" i="13"/>
  <c r="AP828" i="13"/>
  <c r="AP829" i="13"/>
  <c r="AP830" i="13"/>
  <c r="AP831" i="13"/>
  <c r="AP832" i="13"/>
  <c r="AP833" i="13"/>
  <c r="AP834" i="13"/>
  <c r="AP835" i="13"/>
  <c r="AP836" i="13"/>
  <c r="AP837" i="13"/>
  <c r="AP838" i="13"/>
  <c r="AP839" i="13"/>
  <c r="AP840" i="13"/>
  <c r="AP841" i="13"/>
  <c r="AP842" i="13"/>
  <c r="AP843" i="13"/>
  <c r="AP844" i="13"/>
  <c r="AP845" i="13"/>
  <c r="AP846" i="13"/>
  <c r="AP847" i="13"/>
  <c r="AP848" i="13"/>
  <c r="AP849" i="13"/>
  <c r="AP850" i="13"/>
  <c r="AP851" i="13"/>
  <c r="AP852" i="13"/>
  <c r="AP853" i="13"/>
  <c r="AP854" i="13"/>
  <c r="AP855" i="13"/>
  <c r="AP856" i="13"/>
  <c r="AP857" i="13"/>
  <c r="AP858" i="13"/>
  <c r="AP859" i="13"/>
  <c r="AP860" i="13"/>
  <c r="AP861" i="13"/>
  <c r="AP862" i="13"/>
  <c r="AP863" i="13"/>
  <c r="AP864" i="13"/>
  <c r="AP865" i="13"/>
  <c r="AP866" i="13"/>
  <c r="AP867" i="13"/>
  <c r="AP868" i="13"/>
  <c r="AP869" i="13"/>
  <c r="AP870" i="13"/>
  <c r="AP871" i="13"/>
  <c r="AP872" i="13"/>
  <c r="AP873" i="13"/>
  <c r="AP874" i="13"/>
  <c r="AP875" i="13"/>
  <c r="AP876" i="13"/>
  <c r="AP877" i="13"/>
  <c r="AP878" i="13"/>
  <c r="AP879" i="13"/>
  <c r="AP880" i="13"/>
  <c r="AP881" i="13"/>
  <c r="AP882" i="13"/>
  <c r="AP883" i="13"/>
  <c r="AP884" i="13"/>
  <c r="AP885" i="13"/>
  <c r="AP886" i="13"/>
  <c r="AP887" i="13"/>
  <c r="AP888" i="13"/>
  <c r="AP889" i="13"/>
  <c r="AP890" i="13"/>
  <c r="AP891" i="13"/>
  <c r="AP892" i="13"/>
  <c r="AP893" i="13"/>
  <c r="AP894" i="13"/>
  <c r="AP895" i="13"/>
  <c r="AP896" i="13"/>
  <c r="AP897" i="13"/>
  <c r="AP898" i="13"/>
  <c r="AP899" i="13"/>
  <c r="AP900" i="13"/>
  <c r="AP901" i="13"/>
  <c r="AP902" i="13"/>
  <c r="AP903" i="13"/>
  <c r="AP904" i="13"/>
  <c r="AP905" i="13"/>
  <c r="AP906" i="13"/>
  <c r="AP907" i="13"/>
  <c r="AP908" i="13"/>
  <c r="AP909" i="13"/>
  <c r="AP910" i="13"/>
  <c r="AP911" i="13"/>
  <c r="AP912" i="13"/>
  <c r="AP913" i="13"/>
  <c r="AP914" i="13"/>
  <c r="AP915" i="13"/>
  <c r="AP916" i="13"/>
  <c r="AP917" i="13"/>
  <c r="AP918" i="13"/>
  <c r="AP919" i="13"/>
  <c r="AP920" i="13"/>
  <c r="AP921" i="13"/>
  <c r="AP922" i="13"/>
  <c r="AP923" i="13"/>
  <c r="AP924" i="13"/>
  <c r="AP925" i="13"/>
  <c r="AP926" i="13"/>
  <c r="AP927" i="13"/>
  <c r="AP928" i="13"/>
  <c r="AP929" i="13"/>
  <c r="AP930" i="13"/>
  <c r="AP931" i="13"/>
  <c r="AP932" i="13"/>
  <c r="AP933" i="13"/>
  <c r="AP934" i="13"/>
  <c r="AP935" i="13"/>
  <c r="AP936" i="13"/>
  <c r="AP937" i="13"/>
  <c r="AP938" i="13"/>
  <c r="AP939" i="13"/>
  <c r="AP940" i="13"/>
  <c r="AP941" i="13"/>
  <c r="AP942" i="13"/>
  <c r="AP943" i="13"/>
  <c r="AP944" i="13"/>
  <c r="AP945" i="13"/>
  <c r="AP946" i="13"/>
  <c r="AP947" i="13"/>
  <c r="AP948" i="13"/>
  <c r="AP949" i="13"/>
  <c r="AP950" i="13"/>
  <c r="AP951" i="13"/>
  <c r="AP952" i="13"/>
  <c r="AP953" i="13"/>
  <c r="AP954" i="13"/>
  <c r="AP955" i="13"/>
  <c r="AP956" i="13"/>
  <c r="AP957" i="13"/>
  <c r="AP958" i="13"/>
  <c r="AP959" i="13"/>
  <c r="AP960" i="13"/>
  <c r="AP961" i="13"/>
  <c r="AP962" i="13"/>
  <c r="AP963" i="13"/>
  <c r="AP964" i="13"/>
  <c r="AP965" i="13"/>
  <c r="AP966" i="13"/>
  <c r="AP967" i="13"/>
  <c r="AP968" i="13"/>
  <c r="AP969" i="13"/>
  <c r="AP970" i="13"/>
  <c r="AP971" i="13"/>
  <c r="AP972" i="13"/>
  <c r="AP973" i="13"/>
  <c r="AP974" i="13"/>
  <c r="AP975" i="13"/>
  <c r="AP976" i="13"/>
  <c r="AP977" i="13"/>
  <c r="AP978" i="13"/>
  <c r="AP979" i="13"/>
  <c r="AP980" i="13"/>
  <c r="AP981" i="13"/>
  <c r="AP982" i="13"/>
  <c r="AP983" i="13"/>
  <c r="AP984" i="13"/>
  <c r="AP985" i="13"/>
  <c r="AP986" i="13"/>
  <c r="AP987" i="13"/>
  <c r="AP988" i="13"/>
  <c r="AP989" i="13"/>
  <c r="AP990" i="13"/>
  <c r="AP991" i="13"/>
  <c r="AP992" i="13"/>
  <c r="AP993" i="13"/>
  <c r="AP994" i="13"/>
  <c r="AP995" i="13"/>
  <c r="AP996" i="13"/>
  <c r="AP997" i="13"/>
  <c r="AP998" i="13"/>
  <c r="AP999" i="13"/>
  <c r="AP1000" i="13"/>
  <c r="AP1001" i="13"/>
  <c r="AP1002" i="13"/>
  <c r="AP1003" i="13"/>
  <c r="AP1004" i="13"/>
  <c r="AP1005" i="13"/>
  <c r="AP1006" i="13"/>
  <c r="AP1007" i="13"/>
  <c r="AP1008" i="13"/>
  <c r="AP1009" i="13"/>
  <c r="AP1010" i="13"/>
  <c r="AP1011" i="13"/>
  <c r="AP1012" i="13"/>
  <c r="AP1013" i="13"/>
  <c r="AP1014" i="13"/>
  <c r="AP1015" i="13"/>
  <c r="AP1016" i="13"/>
  <c r="AP1017" i="13"/>
  <c r="AP1018" i="13"/>
  <c r="AP1019" i="13"/>
  <c r="AP1020" i="13"/>
  <c r="AP1021" i="13"/>
  <c r="AP1022" i="13"/>
  <c r="AP1023" i="13"/>
  <c r="AP1024" i="13"/>
  <c r="AP1025" i="13"/>
  <c r="AP1026" i="13"/>
  <c r="AP1027" i="13"/>
  <c r="AP1028" i="13"/>
  <c r="AP1029" i="13"/>
  <c r="AP1030" i="13"/>
  <c r="AP1031" i="13"/>
  <c r="AP1032" i="13"/>
  <c r="AP1033" i="13"/>
  <c r="AP1034" i="13"/>
  <c r="AP1035" i="13"/>
  <c r="AP1036" i="13"/>
  <c r="AP1037" i="13"/>
  <c r="AP1038" i="13"/>
  <c r="AP1039" i="13"/>
  <c r="AP1040" i="13"/>
  <c r="AP1041" i="13"/>
  <c r="AP1042" i="13"/>
  <c r="AP1043" i="13"/>
  <c r="AP1044" i="13"/>
  <c r="AP1045" i="13"/>
  <c r="AP1046" i="13"/>
  <c r="AP1047" i="13"/>
  <c r="AP1048" i="13"/>
  <c r="AP1049" i="13"/>
  <c r="AP1050" i="13"/>
  <c r="AP1051" i="13"/>
  <c r="AP1052" i="13"/>
  <c r="AP1053" i="13"/>
  <c r="AP1054" i="13"/>
  <c r="AP1055" i="13"/>
  <c r="AP1056" i="13"/>
  <c r="AP1057" i="13"/>
  <c r="AP1058" i="13"/>
  <c r="AP1059" i="13"/>
  <c r="AP1060" i="13"/>
  <c r="AP1061" i="13"/>
  <c r="AP1062" i="13"/>
  <c r="AP1063" i="13"/>
  <c r="AP1064" i="13"/>
  <c r="AP1065" i="13"/>
  <c r="AP1066" i="13"/>
  <c r="AP1067" i="13"/>
  <c r="AP1068" i="13"/>
  <c r="AP1069" i="13"/>
  <c r="AP1070" i="13"/>
  <c r="AP1071" i="13"/>
  <c r="AP1072" i="13"/>
  <c r="AP1073" i="13"/>
  <c r="AP1074" i="13"/>
  <c r="AP1075" i="13"/>
  <c r="AP1076" i="13"/>
  <c r="AP1077" i="13"/>
  <c r="AP1078" i="13"/>
  <c r="AP1079" i="13"/>
  <c r="AP1080" i="13"/>
  <c r="AP1081" i="13"/>
  <c r="AP1082" i="13"/>
  <c r="AP1083" i="13"/>
  <c r="AP1084" i="13"/>
  <c r="AP1085" i="13"/>
  <c r="AP1086" i="13"/>
  <c r="AP1087" i="13"/>
  <c r="AP1088" i="13"/>
  <c r="AP1089" i="13"/>
  <c r="AP1090" i="13"/>
  <c r="AP1091" i="13"/>
  <c r="AP1092" i="13"/>
  <c r="AP1093" i="13"/>
  <c r="AP1094" i="13"/>
  <c r="AP1095" i="13"/>
  <c r="AP1096" i="13"/>
  <c r="AP1097" i="13"/>
  <c r="AP1098" i="13"/>
  <c r="AP1099" i="13"/>
  <c r="AP1100" i="13"/>
  <c r="AP1101" i="13"/>
  <c r="AP1102" i="13"/>
  <c r="AP1103" i="13"/>
  <c r="AP1104" i="13"/>
  <c r="AP1105" i="13"/>
  <c r="AP1106" i="13"/>
  <c r="AP1107" i="13"/>
  <c r="AP1108" i="13"/>
  <c r="AP1109" i="13"/>
  <c r="AP1110" i="13"/>
  <c r="AP1111" i="13"/>
  <c r="AP1112" i="13"/>
  <c r="AP1113" i="13"/>
  <c r="AP1114" i="13"/>
  <c r="AP1115" i="13"/>
  <c r="AP1116" i="13"/>
  <c r="AP1117" i="13"/>
  <c r="AP1118" i="13"/>
  <c r="AP1119" i="13"/>
  <c r="AP1120" i="13"/>
  <c r="AP1121" i="13"/>
  <c r="AP1122" i="13"/>
  <c r="AP1123" i="13"/>
  <c r="AP1124" i="13"/>
  <c r="AP1125" i="13"/>
  <c r="AP1126" i="13"/>
  <c r="AP1127" i="13"/>
  <c r="AP1128" i="13"/>
  <c r="AP1129" i="13"/>
  <c r="AP1130" i="13"/>
  <c r="AP1131" i="13"/>
  <c r="AP1132" i="13"/>
  <c r="AP1133" i="13"/>
  <c r="AP1134" i="13"/>
  <c r="AP1135" i="13"/>
  <c r="AP1136" i="13"/>
  <c r="AP1137" i="13"/>
  <c r="AP1138" i="13"/>
  <c r="AP1139" i="13"/>
  <c r="AP1140" i="13"/>
  <c r="AP1141" i="13"/>
  <c r="AP1142" i="13"/>
  <c r="AP1143" i="13"/>
  <c r="AP1144" i="13"/>
  <c r="AP1145" i="13"/>
  <c r="AP1146" i="13"/>
  <c r="AP1147" i="13"/>
  <c r="AP1148" i="13"/>
  <c r="AP1149" i="13"/>
  <c r="AP1150" i="13"/>
  <c r="AP1151" i="13"/>
  <c r="AP1152" i="13"/>
  <c r="AP1153" i="13"/>
  <c r="AP1154" i="13"/>
  <c r="AP1155" i="13"/>
  <c r="AP1156" i="13"/>
  <c r="AP1157" i="13"/>
  <c r="AP1158" i="13"/>
  <c r="AP1159" i="13"/>
  <c r="AP1160" i="13"/>
  <c r="AP1161" i="13"/>
  <c r="AP1162" i="13"/>
  <c r="AP1163" i="13"/>
  <c r="AP1164" i="13"/>
  <c r="AP1165" i="13"/>
  <c r="AP1166" i="13"/>
  <c r="AP1167" i="13"/>
  <c r="AP1168" i="13"/>
  <c r="AP1169" i="13"/>
  <c r="AP1170" i="13"/>
  <c r="AP1171" i="13"/>
  <c r="AP1172" i="13"/>
  <c r="AP1173" i="13"/>
  <c r="AP1174" i="13"/>
  <c r="AP1175" i="13"/>
  <c r="AP1176" i="13"/>
  <c r="AP1177" i="13"/>
  <c r="AP1178" i="13"/>
  <c r="AP1179" i="13"/>
  <c r="AP1180" i="13"/>
  <c r="AP1181" i="13"/>
  <c r="AP1182" i="13"/>
  <c r="AP1183" i="13"/>
  <c r="AP1184" i="13"/>
  <c r="AP1185" i="13"/>
  <c r="AP1186" i="13"/>
  <c r="AP1187" i="13"/>
  <c r="AP1188" i="13"/>
  <c r="AP1189" i="13"/>
  <c r="AP1190" i="13"/>
  <c r="AP1191" i="13"/>
  <c r="AP1192" i="13"/>
  <c r="AP1193" i="13"/>
  <c r="AP1194" i="13"/>
  <c r="AP1195" i="13"/>
  <c r="AP1196" i="13"/>
  <c r="AP1197" i="13"/>
  <c r="AP1198" i="13"/>
  <c r="AP1199" i="13"/>
  <c r="AP1200" i="13"/>
  <c r="AP1201" i="13"/>
  <c r="AP1202" i="13"/>
  <c r="AP1203" i="13"/>
  <c r="AP1204" i="13"/>
  <c r="AP1205" i="13"/>
  <c r="AP1206" i="13"/>
  <c r="AP1207" i="13"/>
  <c r="AP1208" i="13"/>
  <c r="AP1209" i="13"/>
  <c r="AP1210" i="13"/>
  <c r="AP1211" i="13"/>
  <c r="AP1212" i="13"/>
  <c r="AP1213" i="13"/>
  <c r="AP1214" i="13"/>
  <c r="AP1215" i="13"/>
  <c r="AP1216" i="13"/>
  <c r="AP1217" i="13"/>
  <c r="AP1218" i="13"/>
  <c r="AP1219" i="13"/>
  <c r="AP1220" i="13"/>
  <c r="AP1221" i="13"/>
  <c r="AP1222" i="13"/>
  <c r="AP1223" i="13"/>
  <c r="AP1224" i="13"/>
  <c r="AP1225" i="13"/>
  <c r="AP1226" i="13"/>
  <c r="AP1227" i="13"/>
  <c r="AP1228" i="13"/>
  <c r="AP1229" i="13"/>
  <c r="AP1230" i="13"/>
  <c r="AP1231" i="13"/>
  <c r="AP1232" i="13"/>
  <c r="AP1233" i="13"/>
  <c r="AP1234" i="13"/>
  <c r="AP1235" i="13"/>
  <c r="AP1236" i="13"/>
  <c r="AP1237" i="13"/>
  <c r="AP1238" i="13"/>
  <c r="AP1239" i="13"/>
  <c r="AP1240" i="13"/>
  <c r="AP1241" i="13"/>
  <c r="AP1242" i="13"/>
  <c r="AP1243" i="13"/>
  <c r="AP1244" i="13"/>
  <c r="AP1245" i="13"/>
  <c r="AP1246" i="13"/>
  <c r="AP1247" i="13"/>
  <c r="AP1248" i="13"/>
  <c r="AP1249" i="13"/>
  <c r="AP1250" i="13"/>
  <c r="AP1251" i="13"/>
  <c r="AP1252" i="13"/>
  <c r="AP1253" i="13"/>
  <c r="AP1254" i="13"/>
  <c r="AP1255" i="13"/>
  <c r="AP1256" i="13"/>
  <c r="AP1257" i="13"/>
  <c r="AP1258" i="13"/>
  <c r="AP1259" i="13"/>
  <c r="AP1260" i="13"/>
  <c r="AP1261" i="13"/>
  <c r="AP1262" i="13"/>
  <c r="AP1263" i="13"/>
  <c r="AP1264" i="13"/>
  <c r="AP1265" i="13"/>
  <c r="AP1266" i="13"/>
  <c r="AP1267" i="13"/>
  <c r="AP1268" i="13"/>
  <c r="AP1269" i="13"/>
  <c r="AP1270" i="13"/>
  <c r="AP1271" i="13"/>
  <c r="AP1272" i="13"/>
  <c r="AP1273" i="13"/>
  <c r="AP1274" i="13"/>
  <c r="AP1275" i="13"/>
  <c r="AP1276" i="13"/>
  <c r="AP1277" i="13"/>
  <c r="AP1278" i="13"/>
  <c r="AP1279" i="13"/>
  <c r="AP1280" i="13"/>
  <c r="AP1281" i="13"/>
  <c r="AP1282" i="13"/>
  <c r="AP1283" i="13"/>
  <c r="AP1284" i="13"/>
  <c r="AP1285" i="13"/>
  <c r="AP1286" i="13"/>
  <c r="AP1287" i="13"/>
  <c r="AP1288" i="13"/>
  <c r="AP1289" i="13"/>
  <c r="AP1290" i="13"/>
  <c r="AP1291" i="13"/>
  <c r="AP1292" i="13"/>
  <c r="AP1293" i="13"/>
  <c r="AP1294" i="13"/>
  <c r="AP1295" i="13"/>
  <c r="AP1296" i="13"/>
  <c r="AP1297" i="13"/>
  <c r="AP1298" i="13"/>
  <c r="AP1299" i="13"/>
  <c r="AP1300" i="13"/>
  <c r="AP1301" i="13"/>
  <c r="AP1302" i="13"/>
  <c r="AP1303" i="13"/>
  <c r="AP1304" i="13"/>
  <c r="AP1305" i="13"/>
  <c r="AP1306" i="13"/>
  <c r="AP1307" i="13"/>
  <c r="AP1308" i="13"/>
  <c r="AP1309" i="13"/>
  <c r="AP1310" i="13"/>
  <c r="AP1311" i="13"/>
  <c r="AP1312" i="13"/>
  <c r="AP1313" i="13"/>
  <c r="AP1314" i="13"/>
  <c r="AP1315" i="13"/>
  <c r="AP1316" i="13"/>
  <c r="AP1317" i="13"/>
  <c r="AP1318" i="13"/>
  <c r="AP1319" i="13"/>
  <c r="AP1320" i="13"/>
  <c r="AP1321" i="13"/>
  <c r="AP1322" i="13"/>
  <c r="AP1323" i="13"/>
  <c r="AP1324" i="13"/>
  <c r="AP1325" i="13"/>
  <c r="AP1326" i="13"/>
  <c r="AP1327" i="13"/>
  <c r="AP1328" i="13"/>
  <c r="AP1329" i="13"/>
  <c r="AP1330" i="13"/>
  <c r="AP1331" i="13"/>
  <c r="AP1332" i="13"/>
  <c r="AP1333" i="13"/>
  <c r="AP1334" i="13"/>
  <c r="AP1335" i="13"/>
  <c r="AP1336" i="13"/>
  <c r="AP1337" i="13"/>
  <c r="AP1338" i="13"/>
  <c r="AP1339" i="13"/>
  <c r="AP1340" i="13"/>
  <c r="AP1341" i="13"/>
  <c r="AP1342" i="13"/>
  <c r="AP1343" i="13"/>
  <c r="AP1344" i="13"/>
  <c r="AP1345" i="13"/>
  <c r="AP1346" i="13"/>
  <c r="AP1347" i="13"/>
  <c r="AP1348" i="13"/>
  <c r="AP1349" i="13"/>
  <c r="AP1350" i="13"/>
  <c r="AP1351" i="13"/>
  <c r="AP1352" i="13"/>
  <c r="AP1353" i="13"/>
  <c r="AP1354" i="13"/>
  <c r="AP1355" i="13"/>
  <c r="AP1356" i="13"/>
  <c r="AP1357" i="13"/>
  <c r="AP1358" i="13"/>
  <c r="AP1359" i="13"/>
  <c r="AP1360" i="13"/>
  <c r="AP1361" i="13"/>
  <c r="AP1362" i="13"/>
  <c r="AP1363" i="13"/>
  <c r="AP1364" i="13"/>
  <c r="AP1365" i="13"/>
  <c r="AP1366" i="13"/>
  <c r="AP1367" i="13"/>
  <c r="AP1368" i="13"/>
  <c r="AP1369" i="13"/>
  <c r="AP1370" i="13"/>
  <c r="AP1371" i="13"/>
  <c r="AP1372" i="13"/>
  <c r="AP1373" i="13"/>
  <c r="AP1374" i="13"/>
  <c r="AP1375" i="13"/>
  <c r="AP1376" i="13"/>
  <c r="AP1377" i="13"/>
  <c r="AP1378" i="13"/>
  <c r="AP1379" i="13"/>
  <c r="AP1380" i="13"/>
  <c r="AP1381" i="13"/>
  <c r="AP1382" i="13"/>
  <c r="AP1383" i="13"/>
  <c r="AP1384" i="13"/>
  <c r="AP1385" i="13"/>
  <c r="AP1386" i="13"/>
  <c r="AP1387" i="13"/>
  <c r="AP1388" i="13"/>
  <c r="AP1389" i="13"/>
  <c r="AP1390" i="13"/>
  <c r="AP1391" i="13"/>
  <c r="AP1392" i="13"/>
  <c r="AP1393" i="13"/>
  <c r="AP1394" i="13"/>
  <c r="AP1395" i="13"/>
  <c r="AP1396" i="13"/>
  <c r="AP1397" i="13"/>
  <c r="AP1398" i="13"/>
  <c r="AP1399" i="13"/>
  <c r="AP1400" i="13"/>
  <c r="AP1401" i="13"/>
  <c r="AP1" i="13"/>
  <c r="AN1" i="13"/>
  <c r="AQ1" i="13"/>
  <c r="AL1401" i="13"/>
  <c r="AM1401" i="13"/>
  <c r="AN1401" i="13"/>
  <c r="AO1401" i="13"/>
  <c r="AQ1401" i="13"/>
  <c r="AL3" i="13"/>
  <c r="AM3" i="13"/>
  <c r="AN3" i="13"/>
  <c r="AO3" i="13"/>
  <c r="AQ3" i="13"/>
  <c r="AL4" i="13"/>
  <c r="AM4" i="13"/>
  <c r="AN4" i="13"/>
  <c r="AO4" i="13"/>
  <c r="AQ4" i="13"/>
  <c r="AL5" i="13"/>
  <c r="AM5" i="13"/>
  <c r="AN5" i="13"/>
  <c r="AO5" i="13"/>
  <c r="AQ5" i="13"/>
  <c r="AL6" i="13"/>
  <c r="AM6" i="13"/>
  <c r="AN6" i="13"/>
  <c r="AO6" i="13"/>
  <c r="AQ6" i="13"/>
  <c r="AL7" i="13"/>
  <c r="AM7" i="13"/>
  <c r="AN7" i="13"/>
  <c r="AO7" i="13"/>
  <c r="AQ7" i="13"/>
  <c r="AL8" i="13"/>
  <c r="AM8" i="13"/>
  <c r="AN8" i="13"/>
  <c r="AO8" i="13"/>
  <c r="AQ8" i="13"/>
  <c r="AL9" i="13"/>
  <c r="AM9" i="13"/>
  <c r="AN9" i="13"/>
  <c r="AO9" i="13"/>
  <c r="AQ9" i="13"/>
  <c r="AL10" i="13"/>
  <c r="AM10" i="13"/>
  <c r="AN10" i="13"/>
  <c r="AO10" i="13"/>
  <c r="AQ10" i="13"/>
  <c r="AL11" i="13"/>
  <c r="AM11" i="13"/>
  <c r="AN11" i="13"/>
  <c r="AO11" i="13"/>
  <c r="AQ11" i="13"/>
  <c r="AL12" i="13"/>
  <c r="AM12" i="13"/>
  <c r="AN12" i="13"/>
  <c r="AO12" i="13"/>
  <c r="AQ12" i="13"/>
  <c r="AL13" i="13"/>
  <c r="AM13" i="13"/>
  <c r="AN13" i="13"/>
  <c r="AO13" i="13"/>
  <c r="AQ13" i="13"/>
  <c r="AL14" i="13"/>
  <c r="AM14" i="13"/>
  <c r="AN14" i="13"/>
  <c r="AO14" i="13"/>
  <c r="AQ14" i="13"/>
  <c r="AL15" i="13"/>
  <c r="AM15" i="13"/>
  <c r="AN15" i="13"/>
  <c r="AO15" i="13"/>
  <c r="AQ15" i="13"/>
  <c r="AL16" i="13"/>
  <c r="AM16" i="13"/>
  <c r="AN16" i="13"/>
  <c r="AO16" i="13"/>
  <c r="AQ16" i="13"/>
  <c r="AL17" i="13"/>
  <c r="AM17" i="13"/>
  <c r="AN17" i="13"/>
  <c r="AO17" i="13"/>
  <c r="AQ17" i="13"/>
  <c r="AL18" i="13"/>
  <c r="AM18" i="13"/>
  <c r="AN18" i="13"/>
  <c r="AO18" i="13"/>
  <c r="AQ18" i="13"/>
  <c r="AL19" i="13"/>
  <c r="AM19" i="13"/>
  <c r="AN19" i="13"/>
  <c r="AO19" i="13"/>
  <c r="AQ19" i="13"/>
  <c r="AL20" i="13"/>
  <c r="AM20" i="13"/>
  <c r="AN20" i="13"/>
  <c r="AO20" i="13"/>
  <c r="AQ20" i="13"/>
  <c r="AL21" i="13"/>
  <c r="AM21" i="13"/>
  <c r="AN21" i="13"/>
  <c r="AO21" i="13"/>
  <c r="AQ21" i="13"/>
  <c r="AL22" i="13"/>
  <c r="AM22" i="13"/>
  <c r="AN22" i="13"/>
  <c r="AO22" i="13"/>
  <c r="AQ22" i="13"/>
  <c r="AL23" i="13"/>
  <c r="AM23" i="13"/>
  <c r="AN23" i="13"/>
  <c r="AO23" i="13"/>
  <c r="AQ23" i="13"/>
  <c r="AL24" i="13"/>
  <c r="AM24" i="13"/>
  <c r="AN24" i="13"/>
  <c r="AO24" i="13"/>
  <c r="AQ24" i="13"/>
  <c r="AL25" i="13"/>
  <c r="AM25" i="13"/>
  <c r="AN25" i="13"/>
  <c r="AO25" i="13"/>
  <c r="AQ25" i="13"/>
  <c r="AL26" i="13"/>
  <c r="AM26" i="13"/>
  <c r="AN26" i="13"/>
  <c r="AO26" i="13"/>
  <c r="AQ26" i="13"/>
  <c r="AL27" i="13"/>
  <c r="AM27" i="13"/>
  <c r="AN27" i="13"/>
  <c r="AO27" i="13"/>
  <c r="AQ27" i="13"/>
  <c r="AL28" i="13"/>
  <c r="AM28" i="13"/>
  <c r="AN28" i="13"/>
  <c r="AO28" i="13"/>
  <c r="AQ28" i="13"/>
  <c r="AL29" i="13"/>
  <c r="AM29" i="13"/>
  <c r="AN29" i="13"/>
  <c r="AO29" i="13"/>
  <c r="AQ29" i="13"/>
  <c r="AL30" i="13"/>
  <c r="AM30" i="13"/>
  <c r="AN30" i="13"/>
  <c r="AO30" i="13"/>
  <c r="AQ30" i="13"/>
  <c r="AL31" i="13"/>
  <c r="AM31" i="13"/>
  <c r="AN31" i="13"/>
  <c r="AO31" i="13"/>
  <c r="AQ31" i="13"/>
  <c r="AL32" i="13"/>
  <c r="AM32" i="13"/>
  <c r="AN32" i="13"/>
  <c r="AO32" i="13"/>
  <c r="AQ32" i="13"/>
  <c r="AL33" i="13"/>
  <c r="AM33" i="13"/>
  <c r="AN33" i="13"/>
  <c r="AO33" i="13"/>
  <c r="AQ33" i="13"/>
  <c r="AL34" i="13"/>
  <c r="AM34" i="13"/>
  <c r="AN34" i="13"/>
  <c r="AO34" i="13"/>
  <c r="AQ34" i="13"/>
  <c r="AL35" i="13"/>
  <c r="AM35" i="13"/>
  <c r="AN35" i="13"/>
  <c r="AO35" i="13"/>
  <c r="AQ35" i="13"/>
  <c r="AL36" i="13"/>
  <c r="AM36" i="13"/>
  <c r="AN36" i="13"/>
  <c r="AO36" i="13"/>
  <c r="AQ36" i="13"/>
  <c r="AL37" i="13"/>
  <c r="AM37" i="13"/>
  <c r="AN37" i="13"/>
  <c r="AO37" i="13"/>
  <c r="AQ37" i="13"/>
  <c r="AL38" i="13"/>
  <c r="AM38" i="13"/>
  <c r="AN38" i="13"/>
  <c r="AO38" i="13"/>
  <c r="AQ38" i="13"/>
  <c r="AL39" i="13"/>
  <c r="AM39" i="13"/>
  <c r="AN39" i="13"/>
  <c r="AO39" i="13"/>
  <c r="AQ39" i="13"/>
  <c r="AL40" i="13"/>
  <c r="AM40" i="13"/>
  <c r="AN40" i="13"/>
  <c r="AO40" i="13"/>
  <c r="AQ40" i="13"/>
  <c r="AL41" i="13"/>
  <c r="AM41" i="13"/>
  <c r="AN41" i="13"/>
  <c r="AO41" i="13"/>
  <c r="AQ41" i="13"/>
  <c r="AL42" i="13"/>
  <c r="AM42" i="13"/>
  <c r="AN42" i="13"/>
  <c r="AO42" i="13"/>
  <c r="AQ42" i="13"/>
  <c r="AL43" i="13"/>
  <c r="AM43" i="13"/>
  <c r="AN43" i="13"/>
  <c r="AO43" i="13"/>
  <c r="AQ43" i="13"/>
  <c r="AL44" i="13"/>
  <c r="AM44" i="13"/>
  <c r="AN44" i="13"/>
  <c r="AO44" i="13"/>
  <c r="AQ44" i="13"/>
  <c r="AL45" i="13"/>
  <c r="AM45" i="13"/>
  <c r="AN45" i="13"/>
  <c r="AO45" i="13"/>
  <c r="AQ45" i="13"/>
  <c r="AL46" i="13"/>
  <c r="AM46" i="13"/>
  <c r="AN46" i="13"/>
  <c r="AO46" i="13"/>
  <c r="AQ46" i="13"/>
  <c r="AL47" i="13"/>
  <c r="AM47" i="13"/>
  <c r="AN47" i="13"/>
  <c r="AO47" i="13"/>
  <c r="AQ47" i="13"/>
  <c r="AL48" i="13"/>
  <c r="AM48" i="13"/>
  <c r="AN48" i="13"/>
  <c r="AO48" i="13"/>
  <c r="AQ48" i="13"/>
  <c r="AL49" i="13"/>
  <c r="AM49" i="13"/>
  <c r="AN49" i="13"/>
  <c r="AO49" i="13"/>
  <c r="AQ49" i="13"/>
  <c r="AL50" i="13"/>
  <c r="AM50" i="13"/>
  <c r="AN50" i="13"/>
  <c r="AO50" i="13"/>
  <c r="AQ50" i="13"/>
  <c r="AL51" i="13"/>
  <c r="AM51" i="13"/>
  <c r="AN51" i="13"/>
  <c r="AO51" i="13"/>
  <c r="AQ51" i="13"/>
  <c r="AL52" i="13"/>
  <c r="AM52" i="13"/>
  <c r="AN52" i="13"/>
  <c r="AO52" i="13"/>
  <c r="AQ52" i="13"/>
  <c r="AL53" i="13"/>
  <c r="AM53" i="13"/>
  <c r="AN53" i="13"/>
  <c r="AO53" i="13"/>
  <c r="AQ53" i="13"/>
  <c r="AL54" i="13"/>
  <c r="AM54" i="13"/>
  <c r="AN54" i="13"/>
  <c r="AO54" i="13"/>
  <c r="AQ54" i="13"/>
  <c r="AL55" i="13"/>
  <c r="AM55" i="13"/>
  <c r="AN55" i="13"/>
  <c r="AO55" i="13"/>
  <c r="AQ55" i="13"/>
  <c r="AL56" i="13"/>
  <c r="AM56" i="13"/>
  <c r="AN56" i="13"/>
  <c r="AO56" i="13"/>
  <c r="AQ56" i="13"/>
  <c r="AL57" i="13"/>
  <c r="AM57" i="13"/>
  <c r="AN57" i="13"/>
  <c r="AO57" i="13"/>
  <c r="AQ57" i="13"/>
  <c r="AL58" i="13"/>
  <c r="AM58" i="13"/>
  <c r="AN58" i="13"/>
  <c r="AO58" i="13"/>
  <c r="AQ58" i="13"/>
  <c r="AL59" i="13"/>
  <c r="AM59" i="13"/>
  <c r="AN59" i="13"/>
  <c r="AO59" i="13"/>
  <c r="AQ59" i="13"/>
  <c r="AL60" i="13"/>
  <c r="AM60" i="13"/>
  <c r="AN60" i="13"/>
  <c r="AO60" i="13"/>
  <c r="AQ60" i="13"/>
  <c r="AL61" i="13"/>
  <c r="AM61" i="13"/>
  <c r="AN61" i="13"/>
  <c r="AO61" i="13"/>
  <c r="AQ61" i="13"/>
  <c r="AL62" i="13"/>
  <c r="AM62" i="13"/>
  <c r="AN62" i="13"/>
  <c r="AO62" i="13"/>
  <c r="AQ62" i="13"/>
  <c r="AL63" i="13"/>
  <c r="AM63" i="13"/>
  <c r="AN63" i="13"/>
  <c r="AO63" i="13"/>
  <c r="AQ63" i="13"/>
  <c r="AL64" i="13"/>
  <c r="AM64" i="13"/>
  <c r="AN64" i="13"/>
  <c r="AO64" i="13"/>
  <c r="AQ64" i="13"/>
  <c r="AL65" i="13"/>
  <c r="AM65" i="13"/>
  <c r="AN65" i="13"/>
  <c r="AO65" i="13"/>
  <c r="AQ65" i="13"/>
  <c r="AL66" i="13"/>
  <c r="AM66" i="13"/>
  <c r="AN66" i="13"/>
  <c r="AO66" i="13"/>
  <c r="AQ66" i="13"/>
  <c r="AL67" i="13"/>
  <c r="AM67" i="13"/>
  <c r="AN67" i="13"/>
  <c r="AO67" i="13"/>
  <c r="AQ67" i="13"/>
  <c r="AL68" i="13"/>
  <c r="AM68" i="13"/>
  <c r="AN68" i="13"/>
  <c r="AO68" i="13"/>
  <c r="AQ68" i="13"/>
  <c r="AL69" i="13"/>
  <c r="AM69" i="13"/>
  <c r="AN69" i="13"/>
  <c r="AO69" i="13"/>
  <c r="AQ69" i="13"/>
  <c r="AL70" i="13"/>
  <c r="AM70" i="13"/>
  <c r="AN70" i="13"/>
  <c r="AO70" i="13"/>
  <c r="AQ70" i="13"/>
  <c r="AL71" i="13"/>
  <c r="AM71" i="13"/>
  <c r="AN71" i="13"/>
  <c r="AO71" i="13"/>
  <c r="AQ71" i="13"/>
  <c r="AL72" i="13"/>
  <c r="AM72" i="13"/>
  <c r="AN72" i="13"/>
  <c r="AO72" i="13"/>
  <c r="AQ72" i="13"/>
  <c r="AL73" i="13"/>
  <c r="AM73" i="13"/>
  <c r="AN73" i="13"/>
  <c r="AO73" i="13"/>
  <c r="AQ73" i="13"/>
  <c r="AL74" i="13"/>
  <c r="AM74" i="13"/>
  <c r="AN74" i="13"/>
  <c r="AO74" i="13"/>
  <c r="AQ74" i="13"/>
  <c r="AL75" i="13"/>
  <c r="AM75" i="13"/>
  <c r="AN75" i="13"/>
  <c r="AO75" i="13"/>
  <c r="AQ75" i="13"/>
  <c r="AL76" i="13"/>
  <c r="AM76" i="13"/>
  <c r="AN76" i="13"/>
  <c r="AO76" i="13"/>
  <c r="AQ76" i="13"/>
  <c r="AL77" i="13"/>
  <c r="AM77" i="13"/>
  <c r="AN77" i="13"/>
  <c r="AO77" i="13"/>
  <c r="AQ77" i="13"/>
  <c r="AL78" i="13"/>
  <c r="AM78" i="13"/>
  <c r="AN78" i="13"/>
  <c r="AO78" i="13"/>
  <c r="AQ78" i="13"/>
  <c r="AL79" i="13"/>
  <c r="AM79" i="13"/>
  <c r="AN79" i="13"/>
  <c r="AO79" i="13"/>
  <c r="AQ79" i="13"/>
  <c r="AL80" i="13"/>
  <c r="AM80" i="13"/>
  <c r="AN80" i="13"/>
  <c r="AO80" i="13"/>
  <c r="AQ80" i="13"/>
  <c r="AL81" i="13"/>
  <c r="AM81" i="13"/>
  <c r="AN81" i="13"/>
  <c r="AO81" i="13"/>
  <c r="AQ81" i="13"/>
  <c r="AL82" i="13"/>
  <c r="AM82" i="13"/>
  <c r="AN82" i="13"/>
  <c r="AO82" i="13"/>
  <c r="AQ82" i="13"/>
  <c r="AL83" i="13"/>
  <c r="AM83" i="13"/>
  <c r="AN83" i="13"/>
  <c r="AO83" i="13"/>
  <c r="AQ83" i="13"/>
  <c r="AL84" i="13"/>
  <c r="AM84" i="13"/>
  <c r="AN84" i="13"/>
  <c r="AO84" i="13"/>
  <c r="AQ84" i="13"/>
  <c r="AL85" i="13"/>
  <c r="AM85" i="13"/>
  <c r="AN85" i="13"/>
  <c r="AO85" i="13"/>
  <c r="AQ85" i="13"/>
  <c r="AL86" i="13"/>
  <c r="AM86" i="13"/>
  <c r="AN86" i="13"/>
  <c r="AO86" i="13"/>
  <c r="AQ86" i="13"/>
  <c r="AL87" i="13"/>
  <c r="AM87" i="13"/>
  <c r="AN87" i="13"/>
  <c r="AO87" i="13"/>
  <c r="AQ87" i="13"/>
  <c r="AL88" i="13"/>
  <c r="AM88" i="13"/>
  <c r="AN88" i="13"/>
  <c r="AO88" i="13"/>
  <c r="AQ88" i="13"/>
  <c r="AL89" i="13"/>
  <c r="AM89" i="13"/>
  <c r="AN89" i="13"/>
  <c r="AO89" i="13"/>
  <c r="AQ89" i="13"/>
  <c r="AL90" i="13"/>
  <c r="AM90" i="13"/>
  <c r="AN90" i="13"/>
  <c r="AO90" i="13"/>
  <c r="AQ90" i="13"/>
  <c r="AL91" i="13"/>
  <c r="AM91" i="13"/>
  <c r="AN91" i="13"/>
  <c r="AO91" i="13"/>
  <c r="AQ91" i="13"/>
  <c r="AL92" i="13"/>
  <c r="AM92" i="13"/>
  <c r="AN92" i="13"/>
  <c r="AO92" i="13"/>
  <c r="AQ92" i="13"/>
  <c r="AL93" i="13"/>
  <c r="AM93" i="13"/>
  <c r="AN93" i="13"/>
  <c r="AO93" i="13"/>
  <c r="AQ93" i="13"/>
  <c r="AL94" i="13"/>
  <c r="AM94" i="13"/>
  <c r="AN94" i="13"/>
  <c r="AO94" i="13"/>
  <c r="AQ94" i="13"/>
  <c r="AL95" i="13"/>
  <c r="AM95" i="13"/>
  <c r="AN95" i="13"/>
  <c r="AO95" i="13"/>
  <c r="AQ95" i="13"/>
  <c r="AL96" i="13"/>
  <c r="AM96" i="13"/>
  <c r="AN96" i="13"/>
  <c r="AO96" i="13"/>
  <c r="AQ96" i="13"/>
  <c r="AL97" i="13"/>
  <c r="AM97" i="13"/>
  <c r="AN97" i="13"/>
  <c r="AO97" i="13"/>
  <c r="AQ97" i="13"/>
  <c r="AL98" i="13"/>
  <c r="AM98" i="13"/>
  <c r="AN98" i="13"/>
  <c r="AO98" i="13"/>
  <c r="AQ98" i="13"/>
  <c r="AL99" i="13"/>
  <c r="AM99" i="13"/>
  <c r="AN99" i="13"/>
  <c r="AO99" i="13"/>
  <c r="AQ99" i="13"/>
  <c r="AL100" i="13"/>
  <c r="AM100" i="13"/>
  <c r="AN100" i="13"/>
  <c r="AO100" i="13"/>
  <c r="AQ100" i="13"/>
  <c r="AL101" i="13"/>
  <c r="AM101" i="13"/>
  <c r="AN101" i="13"/>
  <c r="AO101" i="13"/>
  <c r="AQ101" i="13"/>
  <c r="AL102" i="13"/>
  <c r="AM102" i="13"/>
  <c r="AN102" i="13"/>
  <c r="AO102" i="13"/>
  <c r="AQ102" i="13"/>
  <c r="AL103" i="13"/>
  <c r="AM103" i="13"/>
  <c r="AN103" i="13"/>
  <c r="AO103" i="13"/>
  <c r="AQ103" i="13"/>
  <c r="AL104" i="13"/>
  <c r="AM104" i="13"/>
  <c r="AN104" i="13"/>
  <c r="AO104" i="13"/>
  <c r="AQ104" i="13"/>
  <c r="AL105" i="13"/>
  <c r="AM105" i="13"/>
  <c r="AN105" i="13"/>
  <c r="AO105" i="13"/>
  <c r="AQ105" i="13"/>
  <c r="AL106" i="13"/>
  <c r="AM106" i="13"/>
  <c r="AN106" i="13"/>
  <c r="AO106" i="13"/>
  <c r="AQ106" i="13"/>
  <c r="AL107" i="13"/>
  <c r="AM107" i="13"/>
  <c r="AN107" i="13"/>
  <c r="AO107" i="13"/>
  <c r="AQ107" i="13"/>
  <c r="AL108" i="13"/>
  <c r="AM108" i="13"/>
  <c r="AN108" i="13"/>
  <c r="AO108" i="13"/>
  <c r="AQ108" i="13"/>
  <c r="AL109" i="13"/>
  <c r="AM109" i="13"/>
  <c r="AN109" i="13"/>
  <c r="AO109" i="13"/>
  <c r="AQ109" i="13"/>
  <c r="AL110" i="13"/>
  <c r="AM110" i="13"/>
  <c r="AN110" i="13"/>
  <c r="AO110" i="13"/>
  <c r="AQ110" i="13"/>
  <c r="AL111" i="13"/>
  <c r="AM111" i="13"/>
  <c r="AN111" i="13"/>
  <c r="AO111" i="13"/>
  <c r="AQ111" i="13"/>
  <c r="AL112" i="13"/>
  <c r="AM112" i="13"/>
  <c r="AN112" i="13"/>
  <c r="AO112" i="13"/>
  <c r="AQ112" i="13"/>
  <c r="AL113" i="13"/>
  <c r="AM113" i="13"/>
  <c r="AN113" i="13"/>
  <c r="AO113" i="13"/>
  <c r="AQ113" i="13"/>
  <c r="AL114" i="13"/>
  <c r="AM114" i="13"/>
  <c r="AN114" i="13"/>
  <c r="AO114" i="13"/>
  <c r="AQ114" i="13"/>
  <c r="AL115" i="13"/>
  <c r="AM115" i="13"/>
  <c r="AN115" i="13"/>
  <c r="AO115" i="13"/>
  <c r="AQ115" i="13"/>
  <c r="AL116" i="13"/>
  <c r="AM116" i="13"/>
  <c r="AN116" i="13"/>
  <c r="AO116" i="13"/>
  <c r="AQ116" i="13"/>
  <c r="AL117" i="13"/>
  <c r="AM117" i="13"/>
  <c r="AN117" i="13"/>
  <c r="AO117" i="13"/>
  <c r="AQ117" i="13"/>
  <c r="AL118" i="13"/>
  <c r="AM118" i="13"/>
  <c r="AN118" i="13"/>
  <c r="AO118" i="13"/>
  <c r="AQ118" i="13"/>
  <c r="AL119" i="13"/>
  <c r="AM119" i="13"/>
  <c r="AN119" i="13"/>
  <c r="AO119" i="13"/>
  <c r="AQ119" i="13"/>
  <c r="AL120" i="13"/>
  <c r="AM120" i="13"/>
  <c r="AN120" i="13"/>
  <c r="AO120" i="13"/>
  <c r="AQ120" i="13"/>
  <c r="AL121" i="13"/>
  <c r="AM121" i="13"/>
  <c r="AN121" i="13"/>
  <c r="AO121" i="13"/>
  <c r="AQ121" i="13"/>
  <c r="AL122" i="13"/>
  <c r="AM122" i="13"/>
  <c r="AN122" i="13"/>
  <c r="AO122" i="13"/>
  <c r="AQ122" i="13"/>
  <c r="AL123" i="13"/>
  <c r="AM123" i="13"/>
  <c r="AN123" i="13"/>
  <c r="AO123" i="13"/>
  <c r="AQ123" i="13"/>
  <c r="AL124" i="13"/>
  <c r="AM124" i="13"/>
  <c r="AN124" i="13"/>
  <c r="AO124" i="13"/>
  <c r="AQ124" i="13"/>
  <c r="AL125" i="13"/>
  <c r="AM125" i="13"/>
  <c r="AN125" i="13"/>
  <c r="AO125" i="13"/>
  <c r="AQ125" i="13"/>
  <c r="AL126" i="13"/>
  <c r="AM126" i="13"/>
  <c r="AN126" i="13"/>
  <c r="AO126" i="13"/>
  <c r="AQ126" i="13"/>
  <c r="AL127" i="13"/>
  <c r="AM127" i="13"/>
  <c r="AN127" i="13"/>
  <c r="AO127" i="13"/>
  <c r="AQ127" i="13"/>
  <c r="AL128" i="13"/>
  <c r="AM128" i="13"/>
  <c r="AN128" i="13"/>
  <c r="AO128" i="13"/>
  <c r="AQ128" i="13"/>
  <c r="AL129" i="13"/>
  <c r="AM129" i="13"/>
  <c r="AN129" i="13"/>
  <c r="AO129" i="13"/>
  <c r="AQ129" i="13"/>
  <c r="AL130" i="13"/>
  <c r="AM130" i="13"/>
  <c r="AN130" i="13"/>
  <c r="AO130" i="13"/>
  <c r="AQ130" i="13"/>
  <c r="AL131" i="13"/>
  <c r="AM131" i="13"/>
  <c r="AN131" i="13"/>
  <c r="AO131" i="13"/>
  <c r="AQ131" i="13"/>
  <c r="AL132" i="13"/>
  <c r="AM132" i="13"/>
  <c r="AN132" i="13"/>
  <c r="AO132" i="13"/>
  <c r="AQ132" i="13"/>
  <c r="AL133" i="13"/>
  <c r="AM133" i="13"/>
  <c r="AN133" i="13"/>
  <c r="AO133" i="13"/>
  <c r="AQ133" i="13"/>
  <c r="AL134" i="13"/>
  <c r="AM134" i="13"/>
  <c r="AN134" i="13"/>
  <c r="AO134" i="13"/>
  <c r="AQ134" i="13"/>
  <c r="AL135" i="13"/>
  <c r="AM135" i="13"/>
  <c r="AN135" i="13"/>
  <c r="AO135" i="13"/>
  <c r="AQ135" i="13"/>
  <c r="AL136" i="13"/>
  <c r="AM136" i="13"/>
  <c r="AN136" i="13"/>
  <c r="AO136" i="13"/>
  <c r="AQ136" i="13"/>
  <c r="AL137" i="13"/>
  <c r="AM137" i="13"/>
  <c r="AN137" i="13"/>
  <c r="AO137" i="13"/>
  <c r="AQ137" i="13"/>
  <c r="AL138" i="13"/>
  <c r="AM138" i="13"/>
  <c r="AN138" i="13"/>
  <c r="AO138" i="13"/>
  <c r="AQ138" i="13"/>
  <c r="AL139" i="13"/>
  <c r="AM139" i="13"/>
  <c r="AN139" i="13"/>
  <c r="AO139" i="13"/>
  <c r="AQ139" i="13"/>
  <c r="AL140" i="13"/>
  <c r="AM140" i="13"/>
  <c r="AN140" i="13"/>
  <c r="AO140" i="13"/>
  <c r="AQ140" i="13"/>
  <c r="AL141" i="13"/>
  <c r="AM141" i="13"/>
  <c r="AN141" i="13"/>
  <c r="AO141" i="13"/>
  <c r="AQ141" i="13"/>
  <c r="AL142" i="13"/>
  <c r="AM142" i="13"/>
  <c r="AN142" i="13"/>
  <c r="AO142" i="13"/>
  <c r="AQ142" i="13"/>
  <c r="AL143" i="13"/>
  <c r="AM143" i="13"/>
  <c r="AN143" i="13"/>
  <c r="AO143" i="13"/>
  <c r="AQ143" i="13"/>
  <c r="AL144" i="13"/>
  <c r="AM144" i="13"/>
  <c r="AN144" i="13"/>
  <c r="AO144" i="13"/>
  <c r="AQ144" i="13"/>
  <c r="AL145" i="13"/>
  <c r="AM145" i="13"/>
  <c r="AN145" i="13"/>
  <c r="AO145" i="13"/>
  <c r="AQ145" i="13"/>
  <c r="AL146" i="13"/>
  <c r="AM146" i="13"/>
  <c r="AN146" i="13"/>
  <c r="AO146" i="13"/>
  <c r="AQ146" i="13"/>
  <c r="AL147" i="13"/>
  <c r="AM147" i="13"/>
  <c r="AN147" i="13"/>
  <c r="AO147" i="13"/>
  <c r="AQ147" i="13"/>
  <c r="AL148" i="13"/>
  <c r="AM148" i="13"/>
  <c r="AN148" i="13"/>
  <c r="AO148" i="13"/>
  <c r="AQ148" i="13"/>
  <c r="AL149" i="13"/>
  <c r="AM149" i="13"/>
  <c r="AN149" i="13"/>
  <c r="AO149" i="13"/>
  <c r="AQ149" i="13"/>
  <c r="AL150" i="13"/>
  <c r="AM150" i="13"/>
  <c r="AN150" i="13"/>
  <c r="AO150" i="13"/>
  <c r="AQ150" i="13"/>
  <c r="AL151" i="13"/>
  <c r="AM151" i="13"/>
  <c r="AN151" i="13"/>
  <c r="AO151" i="13"/>
  <c r="AQ151" i="13"/>
  <c r="AL152" i="13"/>
  <c r="AM152" i="13"/>
  <c r="AN152" i="13"/>
  <c r="AO152" i="13"/>
  <c r="AQ152" i="13"/>
  <c r="AL153" i="13"/>
  <c r="AM153" i="13"/>
  <c r="AN153" i="13"/>
  <c r="AO153" i="13"/>
  <c r="AQ153" i="13"/>
  <c r="AL154" i="13"/>
  <c r="AM154" i="13"/>
  <c r="AN154" i="13"/>
  <c r="AO154" i="13"/>
  <c r="AQ154" i="13"/>
  <c r="AL155" i="13"/>
  <c r="AM155" i="13"/>
  <c r="AN155" i="13"/>
  <c r="AO155" i="13"/>
  <c r="AQ155" i="13"/>
  <c r="AL156" i="13"/>
  <c r="AM156" i="13"/>
  <c r="AN156" i="13"/>
  <c r="AO156" i="13"/>
  <c r="AQ156" i="13"/>
  <c r="AL157" i="13"/>
  <c r="AM157" i="13"/>
  <c r="AN157" i="13"/>
  <c r="AO157" i="13"/>
  <c r="AQ157" i="13"/>
  <c r="AL158" i="13"/>
  <c r="AM158" i="13"/>
  <c r="AN158" i="13"/>
  <c r="AO158" i="13"/>
  <c r="AQ158" i="13"/>
  <c r="AL159" i="13"/>
  <c r="AM159" i="13"/>
  <c r="AN159" i="13"/>
  <c r="AO159" i="13"/>
  <c r="AQ159" i="13"/>
  <c r="AL160" i="13"/>
  <c r="AM160" i="13"/>
  <c r="AN160" i="13"/>
  <c r="AO160" i="13"/>
  <c r="AQ160" i="13"/>
  <c r="AL161" i="13"/>
  <c r="AM161" i="13"/>
  <c r="AN161" i="13"/>
  <c r="AO161" i="13"/>
  <c r="AQ161" i="13"/>
  <c r="AL162" i="13"/>
  <c r="AM162" i="13"/>
  <c r="AN162" i="13"/>
  <c r="AO162" i="13"/>
  <c r="AQ162" i="13"/>
  <c r="AL163" i="13"/>
  <c r="AM163" i="13"/>
  <c r="AN163" i="13"/>
  <c r="AO163" i="13"/>
  <c r="AQ163" i="13"/>
  <c r="AL164" i="13"/>
  <c r="AM164" i="13"/>
  <c r="AN164" i="13"/>
  <c r="AO164" i="13"/>
  <c r="AQ164" i="13"/>
  <c r="AL165" i="13"/>
  <c r="AM165" i="13"/>
  <c r="AN165" i="13"/>
  <c r="AO165" i="13"/>
  <c r="AQ165" i="13"/>
  <c r="AL166" i="13"/>
  <c r="AM166" i="13"/>
  <c r="AN166" i="13"/>
  <c r="AO166" i="13"/>
  <c r="AQ166" i="13"/>
  <c r="AL167" i="13"/>
  <c r="AM167" i="13"/>
  <c r="AN167" i="13"/>
  <c r="AO167" i="13"/>
  <c r="AQ167" i="13"/>
  <c r="AL168" i="13"/>
  <c r="AM168" i="13"/>
  <c r="AN168" i="13"/>
  <c r="AO168" i="13"/>
  <c r="AQ168" i="13"/>
  <c r="AL169" i="13"/>
  <c r="AM169" i="13"/>
  <c r="AN169" i="13"/>
  <c r="AO169" i="13"/>
  <c r="AQ169" i="13"/>
  <c r="AL170" i="13"/>
  <c r="AM170" i="13"/>
  <c r="AN170" i="13"/>
  <c r="AO170" i="13"/>
  <c r="AQ170" i="13"/>
  <c r="AL171" i="13"/>
  <c r="AM171" i="13"/>
  <c r="AN171" i="13"/>
  <c r="AO171" i="13"/>
  <c r="AQ171" i="13"/>
  <c r="AL172" i="13"/>
  <c r="AM172" i="13"/>
  <c r="AN172" i="13"/>
  <c r="AO172" i="13"/>
  <c r="AQ172" i="13"/>
  <c r="AL173" i="13"/>
  <c r="AM173" i="13"/>
  <c r="AN173" i="13"/>
  <c r="AO173" i="13"/>
  <c r="AQ173" i="13"/>
  <c r="AL174" i="13"/>
  <c r="AM174" i="13"/>
  <c r="AN174" i="13"/>
  <c r="AO174" i="13"/>
  <c r="AQ174" i="13"/>
  <c r="AL175" i="13"/>
  <c r="AM175" i="13"/>
  <c r="AN175" i="13"/>
  <c r="AO175" i="13"/>
  <c r="AQ175" i="13"/>
  <c r="AL176" i="13"/>
  <c r="AM176" i="13"/>
  <c r="AN176" i="13"/>
  <c r="AO176" i="13"/>
  <c r="AQ176" i="13"/>
  <c r="AL177" i="13"/>
  <c r="AM177" i="13"/>
  <c r="AN177" i="13"/>
  <c r="AO177" i="13"/>
  <c r="AQ177" i="13"/>
  <c r="AL178" i="13"/>
  <c r="AM178" i="13"/>
  <c r="AN178" i="13"/>
  <c r="AO178" i="13"/>
  <c r="AQ178" i="13"/>
  <c r="AL179" i="13"/>
  <c r="AM179" i="13"/>
  <c r="AN179" i="13"/>
  <c r="AO179" i="13"/>
  <c r="AQ179" i="13"/>
  <c r="AL180" i="13"/>
  <c r="AM180" i="13"/>
  <c r="AN180" i="13"/>
  <c r="AO180" i="13"/>
  <c r="AQ180" i="13"/>
  <c r="AL181" i="13"/>
  <c r="AM181" i="13"/>
  <c r="AN181" i="13"/>
  <c r="AO181" i="13"/>
  <c r="AQ181" i="13"/>
  <c r="AL182" i="13"/>
  <c r="AM182" i="13"/>
  <c r="AN182" i="13"/>
  <c r="AO182" i="13"/>
  <c r="AQ182" i="13"/>
  <c r="AL183" i="13"/>
  <c r="AM183" i="13"/>
  <c r="AN183" i="13"/>
  <c r="AO183" i="13"/>
  <c r="AQ183" i="13"/>
  <c r="AL184" i="13"/>
  <c r="AM184" i="13"/>
  <c r="AN184" i="13"/>
  <c r="AO184" i="13"/>
  <c r="AQ184" i="13"/>
  <c r="AL185" i="13"/>
  <c r="AM185" i="13"/>
  <c r="AN185" i="13"/>
  <c r="AO185" i="13"/>
  <c r="AQ185" i="13"/>
  <c r="AL186" i="13"/>
  <c r="AM186" i="13"/>
  <c r="AN186" i="13"/>
  <c r="AO186" i="13"/>
  <c r="AQ186" i="13"/>
  <c r="AL187" i="13"/>
  <c r="AM187" i="13"/>
  <c r="AN187" i="13"/>
  <c r="AO187" i="13"/>
  <c r="AQ187" i="13"/>
  <c r="AL188" i="13"/>
  <c r="AM188" i="13"/>
  <c r="AN188" i="13"/>
  <c r="AO188" i="13"/>
  <c r="AQ188" i="13"/>
  <c r="AL189" i="13"/>
  <c r="AM189" i="13"/>
  <c r="AN189" i="13"/>
  <c r="AO189" i="13"/>
  <c r="AQ189" i="13"/>
  <c r="AL190" i="13"/>
  <c r="AM190" i="13"/>
  <c r="AN190" i="13"/>
  <c r="AO190" i="13"/>
  <c r="AQ190" i="13"/>
  <c r="AL191" i="13"/>
  <c r="AM191" i="13"/>
  <c r="AN191" i="13"/>
  <c r="AO191" i="13"/>
  <c r="AQ191" i="13"/>
  <c r="AL192" i="13"/>
  <c r="AM192" i="13"/>
  <c r="AN192" i="13"/>
  <c r="AO192" i="13"/>
  <c r="AQ192" i="13"/>
  <c r="AL193" i="13"/>
  <c r="AM193" i="13"/>
  <c r="AN193" i="13"/>
  <c r="AO193" i="13"/>
  <c r="AQ193" i="13"/>
  <c r="AL194" i="13"/>
  <c r="AM194" i="13"/>
  <c r="AN194" i="13"/>
  <c r="AO194" i="13"/>
  <c r="AQ194" i="13"/>
  <c r="AL195" i="13"/>
  <c r="AM195" i="13"/>
  <c r="AN195" i="13"/>
  <c r="AO195" i="13"/>
  <c r="AQ195" i="13"/>
  <c r="AL196" i="13"/>
  <c r="AM196" i="13"/>
  <c r="AN196" i="13"/>
  <c r="AO196" i="13"/>
  <c r="AQ196" i="13"/>
  <c r="AL197" i="13"/>
  <c r="AM197" i="13"/>
  <c r="AN197" i="13"/>
  <c r="AO197" i="13"/>
  <c r="AQ197" i="13"/>
  <c r="AL198" i="13"/>
  <c r="AM198" i="13"/>
  <c r="AN198" i="13"/>
  <c r="AO198" i="13"/>
  <c r="AQ198" i="13"/>
  <c r="AL199" i="13"/>
  <c r="AM199" i="13"/>
  <c r="AN199" i="13"/>
  <c r="AO199" i="13"/>
  <c r="AQ199" i="13"/>
  <c r="AL200" i="13"/>
  <c r="AM200" i="13"/>
  <c r="AN200" i="13"/>
  <c r="AO200" i="13"/>
  <c r="AQ200" i="13"/>
  <c r="AL201" i="13"/>
  <c r="AM201" i="13"/>
  <c r="AN201" i="13"/>
  <c r="AO201" i="13"/>
  <c r="AQ201" i="13"/>
  <c r="AL202" i="13"/>
  <c r="AM202" i="13"/>
  <c r="AN202" i="13"/>
  <c r="AO202" i="13"/>
  <c r="AQ202" i="13"/>
  <c r="AL203" i="13"/>
  <c r="AM203" i="13"/>
  <c r="AN203" i="13"/>
  <c r="AO203" i="13"/>
  <c r="AQ203" i="13"/>
  <c r="AL204" i="13"/>
  <c r="AM204" i="13"/>
  <c r="AN204" i="13"/>
  <c r="AO204" i="13"/>
  <c r="AQ204" i="13"/>
  <c r="AL205" i="13"/>
  <c r="AM205" i="13"/>
  <c r="AN205" i="13"/>
  <c r="AO205" i="13"/>
  <c r="AQ205" i="13"/>
  <c r="AL206" i="13"/>
  <c r="AM206" i="13"/>
  <c r="AN206" i="13"/>
  <c r="AO206" i="13"/>
  <c r="AQ206" i="13"/>
  <c r="AL207" i="13"/>
  <c r="AM207" i="13"/>
  <c r="AN207" i="13"/>
  <c r="AO207" i="13"/>
  <c r="AQ207" i="13"/>
  <c r="AL208" i="13"/>
  <c r="AM208" i="13"/>
  <c r="AN208" i="13"/>
  <c r="AO208" i="13"/>
  <c r="AQ208" i="13"/>
  <c r="AL209" i="13"/>
  <c r="AM209" i="13"/>
  <c r="AN209" i="13"/>
  <c r="AO209" i="13"/>
  <c r="AQ209" i="13"/>
  <c r="AL210" i="13"/>
  <c r="AM210" i="13"/>
  <c r="AN210" i="13"/>
  <c r="AO210" i="13"/>
  <c r="AQ210" i="13"/>
  <c r="AL211" i="13"/>
  <c r="AM211" i="13"/>
  <c r="AN211" i="13"/>
  <c r="AO211" i="13"/>
  <c r="AQ211" i="13"/>
  <c r="AL212" i="13"/>
  <c r="AM212" i="13"/>
  <c r="AN212" i="13"/>
  <c r="AO212" i="13"/>
  <c r="AQ212" i="13"/>
  <c r="AL213" i="13"/>
  <c r="AM213" i="13"/>
  <c r="AN213" i="13"/>
  <c r="AO213" i="13"/>
  <c r="AQ213" i="13"/>
  <c r="AL214" i="13"/>
  <c r="AM214" i="13"/>
  <c r="AN214" i="13"/>
  <c r="AO214" i="13"/>
  <c r="AQ214" i="13"/>
  <c r="AL215" i="13"/>
  <c r="AM215" i="13"/>
  <c r="AN215" i="13"/>
  <c r="AO215" i="13"/>
  <c r="AQ215" i="13"/>
  <c r="AL216" i="13"/>
  <c r="AM216" i="13"/>
  <c r="AN216" i="13"/>
  <c r="AO216" i="13"/>
  <c r="AQ216" i="13"/>
  <c r="AL217" i="13"/>
  <c r="AM217" i="13"/>
  <c r="AN217" i="13"/>
  <c r="AO217" i="13"/>
  <c r="AQ217" i="13"/>
  <c r="AL218" i="13"/>
  <c r="AM218" i="13"/>
  <c r="AN218" i="13"/>
  <c r="AO218" i="13"/>
  <c r="AQ218" i="13"/>
  <c r="AL219" i="13"/>
  <c r="AM219" i="13"/>
  <c r="AN219" i="13"/>
  <c r="AO219" i="13"/>
  <c r="AQ219" i="13"/>
  <c r="AL220" i="13"/>
  <c r="AM220" i="13"/>
  <c r="AN220" i="13"/>
  <c r="AO220" i="13"/>
  <c r="AQ220" i="13"/>
  <c r="AL221" i="13"/>
  <c r="AM221" i="13"/>
  <c r="AN221" i="13"/>
  <c r="AO221" i="13"/>
  <c r="AQ221" i="13"/>
  <c r="AL222" i="13"/>
  <c r="AM222" i="13"/>
  <c r="AN222" i="13"/>
  <c r="AO222" i="13"/>
  <c r="AQ222" i="13"/>
  <c r="AL223" i="13"/>
  <c r="AM223" i="13"/>
  <c r="AN223" i="13"/>
  <c r="AO223" i="13"/>
  <c r="AQ223" i="13"/>
  <c r="AL224" i="13"/>
  <c r="AM224" i="13"/>
  <c r="AN224" i="13"/>
  <c r="AO224" i="13"/>
  <c r="AQ224" i="13"/>
  <c r="AL225" i="13"/>
  <c r="AM225" i="13"/>
  <c r="AN225" i="13"/>
  <c r="AO225" i="13"/>
  <c r="AQ225" i="13"/>
  <c r="AL226" i="13"/>
  <c r="AM226" i="13"/>
  <c r="AN226" i="13"/>
  <c r="AO226" i="13"/>
  <c r="AQ226" i="13"/>
  <c r="AL227" i="13"/>
  <c r="AM227" i="13"/>
  <c r="AN227" i="13"/>
  <c r="AO227" i="13"/>
  <c r="AQ227" i="13"/>
  <c r="AL228" i="13"/>
  <c r="AM228" i="13"/>
  <c r="AN228" i="13"/>
  <c r="AO228" i="13"/>
  <c r="AQ228" i="13"/>
  <c r="AL229" i="13"/>
  <c r="AM229" i="13"/>
  <c r="AN229" i="13"/>
  <c r="AO229" i="13"/>
  <c r="AQ229" i="13"/>
  <c r="AL230" i="13"/>
  <c r="AM230" i="13"/>
  <c r="AN230" i="13"/>
  <c r="AO230" i="13"/>
  <c r="AQ230" i="13"/>
  <c r="AL231" i="13"/>
  <c r="AM231" i="13"/>
  <c r="AN231" i="13"/>
  <c r="AO231" i="13"/>
  <c r="AQ231" i="13"/>
  <c r="AL232" i="13"/>
  <c r="AM232" i="13"/>
  <c r="AN232" i="13"/>
  <c r="AO232" i="13"/>
  <c r="AQ232" i="13"/>
  <c r="AL233" i="13"/>
  <c r="AM233" i="13"/>
  <c r="AN233" i="13"/>
  <c r="AO233" i="13"/>
  <c r="AQ233" i="13"/>
  <c r="AL234" i="13"/>
  <c r="AM234" i="13"/>
  <c r="AN234" i="13"/>
  <c r="AO234" i="13"/>
  <c r="AQ234" i="13"/>
  <c r="AL235" i="13"/>
  <c r="AM235" i="13"/>
  <c r="AN235" i="13"/>
  <c r="AO235" i="13"/>
  <c r="AQ235" i="13"/>
  <c r="AL236" i="13"/>
  <c r="AM236" i="13"/>
  <c r="AN236" i="13"/>
  <c r="AO236" i="13"/>
  <c r="AQ236" i="13"/>
  <c r="AL237" i="13"/>
  <c r="AM237" i="13"/>
  <c r="AN237" i="13"/>
  <c r="AO237" i="13"/>
  <c r="AQ237" i="13"/>
  <c r="AL238" i="13"/>
  <c r="AM238" i="13"/>
  <c r="AN238" i="13"/>
  <c r="AO238" i="13"/>
  <c r="AQ238" i="13"/>
  <c r="AL239" i="13"/>
  <c r="AM239" i="13"/>
  <c r="AN239" i="13"/>
  <c r="AO239" i="13"/>
  <c r="AQ239" i="13"/>
  <c r="AL240" i="13"/>
  <c r="AM240" i="13"/>
  <c r="AN240" i="13"/>
  <c r="AO240" i="13"/>
  <c r="AQ240" i="13"/>
  <c r="AL241" i="13"/>
  <c r="AM241" i="13"/>
  <c r="AN241" i="13"/>
  <c r="AO241" i="13"/>
  <c r="AQ241" i="13"/>
  <c r="AL242" i="13"/>
  <c r="AM242" i="13"/>
  <c r="AN242" i="13"/>
  <c r="AO242" i="13"/>
  <c r="AQ242" i="13"/>
  <c r="AL243" i="13"/>
  <c r="AM243" i="13"/>
  <c r="AN243" i="13"/>
  <c r="AO243" i="13"/>
  <c r="AQ243" i="13"/>
  <c r="AL244" i="13"/>
  <c r="AM244" i="13"/>
  <c r="AN244" i="13"/>
  <c r="AO244" i="13"/>
  <c r="AQ244" i="13"/>
  <c r="AL245" i="13"/>
  <c r="AM245" i="13"/>
  <c r="AN245" i="13"/>
  <c r="AO245" i="13"/>
  <c r="AQ245" i="13"/>
  <c r="AL246" i="13"/>
  <c r="AM246" i="13"/>
  <c r="AN246" i="13"/>
  <c r="AO246" i="13"/>
  <c r="AQ246" i="13"/>
  <c r="AL247" i="13"/>
  <c r="AM247" i="13"/>
  <c r="AN247" i="13"/>
  <c r="AO247" i="13"/>
  <c r="AQ247" i="13"/>
  <c r="AL248" i="13"/>
  <c r="AM248" i="13"/>
  <c r="AN248" i="13"/>
  <c r="AO248" i="13"/>
  <c r="AQ248" i="13"/>
  <c r="AL249" i="13"/>
  <c r="AM249" i="13"/>
  <c r="AN249" i="13"/>
  <c r="AO249" i="13"/>
  <c r="AQ249" i="13"/>
  <c r="AL250" i="13"/>
  <c r="AM250" i="13"/>
  <c r="AN250" i="13"/>
  <c r="AO250" i="13"/>
  <c r="AQ250" i="13"/>
  <c r="AL251" i="13"/>
  <c r="AM251" i="13"/>
  <c r="AN251" i="13"/>
  <c r="AO251" i="13"/>
  <c r="AQ251" i="13"/>
  <c r="AL252" i="13"/>
  <c r="AM252" i="13"/>
  <c r="AN252" i="13"/>
  <c r="AO252" i="13"/>
  <c r="AQ252" i="13"/>
  <c r="AL253" i="13"/>
  <c r="AM253" i="13"/>
  <c r="AN253" i="13"/>
  <c r="AO253" i="13"/>
  <c r="AQ253" i="13"/>
  <c r="AL254" i="13"/>
  <c r="AM254" i="13"/>
  <c r="AN254" i="13"/>
  <c r="AO254" i="13"/>
  <c r="AQ254" i="13"/>
  <c r="AL255" i="13"/>
  <c r="AM255" i="13"/>
  <c r="AN255" i="13"/>
  <c r="AO255" i="13"/>
  <c r="AQ255" i="13"/>
  <c r="AL256" i="13"/>
  <c r="AM256" i="13"/>
  <c r="AN256" i="13"/>
  <c r="AO256" i="13"/>
  <c r="AQ256" i="13"/>
  <c r="AL257" i="13"/>
  <c r="AM257" i="13"/>
  <c r="AN257" i="13"/>
  <c r="AO257" i="13"/>
  <c r="AQ257" i="13"/>
  <c r="AL258" i="13"/>
  <c r="AM258" i="13"/>
  <c r="AN258" i="13"/>
  <c r="AO258" i="13"/>
  <c r="AQ258" i="13"/>
  <c r="AL259" i="13"/>
  <c r="AM259" i="13"/>
  <c r="AN259" i="13"/>
  <c r="AO259" i="13"/>
  <c r="AQ259" i="13"/>
  <c r="AL260" i="13"/>
  <c r="AM260" i="13"/>
  <c r="AN260" i="13"/>
  <c r="AO260" i="13"/>
  <c r="AQ260" i="13"/>
  <c r="AL261" i="13"/>
  <c r="AM261" i="13"/>
  <c r="AN261" i="13"/>
  <c r="AO261" i="13"/>
  <c r="AQ261" i="13"/>
  <c r="AL262" i="13"/>
  <c r="AM262" i="13"/>
  <c r="AN262" i="13"/>
  <c r="AO262" i="13"/>
  <c r="AQ262" i="13"/>
  <c r="AL263" i="13"/>
  <c r="AM263" i="13"/>
  <c r="AN263" i="13"/>
  <c r="AO263" i="13"/>
  <c r="AQ263" i="13"/>
  <c r="AL264" i="13"/>
  <c r="AM264" i="13"/>
  <c r="AN264" i="13"/>
  <c r="AO264" i="13"/>
  <c r="AQ264" i="13"/>
  <c r="AL265" i="13"/>
  <c r="AM265" i="13"/>
  <c r="AN265" i="13"/>
  <c r="AO265" i="13"/>
  <c r="AQ265" i="13"/>
  <c r="AL266" i="13"/>
  <c r="AM266" i="13"/>
  <c r="AN266" i="13"/>
  <c r="AO266" i="13"/>
  <c r="AQ266" i="13"/>
  <c r="AL267" i="13"/>
  <c r="AM267" i="13"/>
  <c r="AN267" i="13"/>
  <c r="AO267" i="13"/>
  <c r="AQ267" i="13"/>
  <c r="AL268" i="13"/>
  <c r="AM268" i="13"/>
  <c r="AN268" i="13"/>
  <c r="AO268" i="13"/>
  <c r="AQ268" i="13"/>
  <c r="AL269" i="13"/>
  <c r="AM269" i="13"/>
  <c r="AN269" i="13"/>
  <c r="AO269" i="13"/>
  <c r="AQ269" i="13"/>
  <c r="AL270" i="13"/>
  <c r="AM270" i="13"/>
  <c r="AN270" i="13"/>
  <c r="AO270" i="13"/>
  <c r="AQ270" i="13"/>
  <c r="AL271" i="13"/>
  <c r="AM271" i="13"/>
  <c r="AN271" i="13"/>
  <c r="AO271" i="13"/>
  <c r="AQ271" i="13"/>
  <c r="AL272" i="13"/>
  <c r="AM272" i="13"/>
  <c r="AN272" i="13"/>
  <c r="AO272" i="13"/>
  <c r="AQ272" i="13"/>
  <c r="AL273" i="13"/>
  <c r="AM273" i="13"/>
  <c r="AN273" i="13"/>
  <c r="AO273" i="13"/>
  <c r="AQ273" i="13"/>
  <c r="AL274" i="13"/>
  <c r="AM274" i="13"/>
  <c r="AN274" i="13"/>
  <c r="AO274" i="13"/>
  <c r="AQ274" i="13"/>
  <c r="AL275" i="13"/>
  <c r="AM275" i="13"/>
  <c r="AN275" i="13"/>
  <c r="AO275" i="13"/>
  <c r="AQ275" i="13"/>
  <c r="AL276" i="13"/>
  <c r="AM276" i="13"/>
  <c r="AN276" i="13"/>
  <c r="AO276" i="13"/>
  <c r="AQ276" i="13"/>
  <c r="AL277" i="13"/>
  <c r="AM277" i="13"/>
  <c r="AN277" i="13"/>
  <c r="AO277" i="13"/>
  <c r="AQ277" i="13"/>
  <c r="AL278" i="13"/>
  <c r="AM278" i="13"/>
  <c r="AN278" i="13"/>
  <c r="AO278" i="13"/>
  <c r="AQ278" i="13"/>
  <c r="AL279" i="13"/>
  <c r="AM279" i="13"/>
  <c r="AN279" i="13"/>
  <c r="AO279" i="13"/>
  <c r="AQ279" i="13"/>
  <c r="AL280" i="13"/>
  <c r="AM280" i="13"/>
  <c r="AN280" i="13"/>
  <c r="AO280" i="13"/>
  <c r="AQ280" i="13"/>
  <c r="AL281" i="13"/>
  <c r="AM281" i="13"/>
  <c r="AN281" i="13"/>
  <c r="AO281" i="13"/>
  <c r="AQ281" i="13"/>
  <c r="AL282" i="13"/>
  <c r="AM282" i="13"/>
  <c r="AN282" i="13"/>
  <c r="AO282" i="13"/>
  <c r="AQ282" i="13"/>
  <c r="AL283" i="13"/>
  <c r="AM283" i="13"/>
  <c r="AN283" i="13"/>
  <c r="AO283" i="13"/>
  <c r="AQ283" i="13"/>
  <c r="AL284" i="13"/>
  <c r="AM284" i="13"/>
  <c r="AN284" i="13"/>
  <c r="AO284" i="13"/>
  <c r="AQ284" i="13"/>
  <c r="AL285" i="13"/>
  <c r="AM285" i="13"/>
  <c r="AN285" i="13"/>
  <c r="AO285" i="13"/>
  <c r="AQ285" i="13"/>
  <c r="AL286" i="13"/>
  <c r="AM286" i="13"/>
  <c r="AN286" i="13"/>
  <c r="AO286" i="13"/>
  <c r="AQ286" i="13"/>
  <c r="AL287" i="13"/>
  <c r="AM287" i="13"/>
  <c r="AN287" i="13"/>
  <c r="AO287" i="13"/>
  <c r="AQ287" i="13"/>
  <c r="AL288" i="13"/>
  <c r="AM288" i="13"/>
  <c r="AN288" i="13"/>
  <c r="AO288" i="13"/>
  <c r="AQ288" i="13"/>
  <c r="AL289" i="13"/>
  <c r="AM289" i="13"/>
  <c r="AN289" i="13"/>
  <c r="AO289" i="13"/>
  <c r="AQ289" i="13"/>
  <c r="AL290" i="13"/>
  <c r="AM290" i="13"/>
  <c r="AN290" i="13"/>
  <c r="AO290" i="13"/>
  <c r="AQ290" i="13"/>
  <c r="AL291" i="13"/>
  <c r="AM291" i="13"/>
  <c r="AN291" i="13"/>
  <c r="AO291" i="13"/>
  <c r="AQ291" i="13"/>
  <c r="AL292" i="13"/>
  <c r="AM292" i="13"/>
  <c r="AN292" i="13"/>
  <c r="AO292" i="13"/>
  <c r="AQ292" i="13"/>
  <c r="AL293" i="13"/>
  <c r="AM293" i="13"/>
  <c r="AN293" i="13"/>
  <c r="AO293" i="13"/>
  <c r="AQ293" i="13"/>
  <c r="AL294" i="13"/>
  <c r="AM294" i="13"/>
  <c r="AN294" i="13"/>
  <c r="AO294" i="13"/>
  <c r="AQ294" i="13"/>
  <c r="AL295" i="13"/>
  <c r="AM295" i="13"/>
  <c r="AN295" i="13"/>
  <c r="AO295" i="13"/>
  <c r="AQ295" i="13"/>
  <c r="AL296" i="13"/>
  <c r="AM296" i="13"/>
  <c r="AN296" i="13"/>
  <c r="AO296" i="13"/>
  <c r="AQ296" i="13"/>
  <c r="AL297" i="13"/>
  <c r="AM297" i="13"/>
  <c r="AN297" i="13"/>
  <c r="AO297" i="13"/>
  <c r="AQ297" i="13"/>
  <c r="AL298" i="13"/>
  <c r="AM298" i="13"/>
  <c r="AN298" i="13"/>
  <c r="AO298" i="13"/>
  <c r="AQ298" i="13"/>
  <c r="AL299" i="13"/>
  <c r="AM299" i="13"/>
  <c r="AN299" i="13"/>
  <c r="AO299" i="13"/>
  <c r="AQ299" i="13"/>
  <c r="AL300" i="13"/>
  <c r="AM300" i="13"/>
  <c r="AN300" i="13"/>
  <c r="AO300" i="13"/>
  <c r="AQ300" i="13"/>
  <c r="AL301" i="13"/>
  <c r="AM301" i="13"/>
  <c r="AN301" i="13"/>
  <c r="AO301" i="13"/>
  <c r="AQ301" i="13"/>
  <c r="AL302" i="13"/>
  <c r="AM302" i="13"/>
  <c r="AN302" i="13"/>
  <c r="AO302" i="13"/>
  <c r="AQ302" i="13"/>
  <c r="AL303" i="13"/>
  <c r="AM303" i="13"/>
  <c r="AN303" i="13"/>
  <c r="AO303" i="13"/>
  <c r="AQ303" i="13"/>
  <c r="AL304" i="13"/>
  <c r="AM304" i="13"/>
  <c r="AN304" i="13"/>
  <c r="AO304" i="13"/>
  <c r="AQ304" i="13"/>
  <c r="AL305" i="13"/>
  <c r="AM305" i="13"/>
  <c r="AN305" i="13"/>
  <c r="AO305" i="13"/>
  <c r="AQ305" i="13"/>
  <c r="AL306" i="13"/>
  <c r="AM306" i="13"/>
  <c r="AN306" i="13"/>
  <c r="AO306" i="13"/>
  <c r="AQ306" i="13"/>
  <c r="AL307" i="13"/>
  <c r="AM307" i="13"/>
  <c r="AN307" i="13"/>
  <c r="AO307" i="13"/>
  <c r="AQ307" i="13"/>
  <c r="AL308" i="13"/>
  <c r="AM308" i="13"/>
  <c r="AN308" i="13"/>
  <c r="AO308" i="13"/>
  <c r="AQ308" i="13"/>
  <c r="AL309" i="13"/>
  <c r="AM309" i="13"/>
  <c r="AN309" i="13"/>
  <c r="AO309" i="13"/>
  <c r="AQ309" i="13"/>
  <c r="AL310" i="13"/>
  <c r="AM310" i="13"/>
  <c r="AN310" i="13"/>
  <c r="AO310" i="13"/>
  <c r="AQ310" i="13"/>
  <c r="AL311" i="13"/>
  <c r="AM311" i="13"/>
  <c r="AN311" i="13"/>
  <c r="AO311" i="13"/>
  <c r="AQ311" i="13"/>
  <c r="AL312" i="13"/>
  <c r="AM312" i="13"/>
  <c r="AN312" i="13"/>
  <c r="AO312" i="13"/>
  <c r="AQ312" i="13"/>
  <c r="AL313" i="13"/>
  <c r="AM313" i="13"/>
  <c r="AN313" i="13"/>
  <c r="AO313" i="13"/>
  <c r="AQ313" i="13"/>
  <c r="AL314" i="13"/>
  <c r="AM314" i="13"/>
  <c r="AN314" i="13"/>
  <c r="AO314" i="13"/>
  <c r="AQ314" i="13"/>
  <c r="AL315" i="13"/>
  <c r="AM315" i="13"/>
  <c r="AN315" i="13"/>
  <c r="AO315" i="13"/>
  <c r="AQ315" i="13"/>
  <c r="AL316" i="13"/>
  <c r="AM316" i="13"/>
  <c r="AN316" i="13"/>
  <c r="AO316" i="13"/>
  <c r="AQ316" i="13"/>
  <c r="AL317" i="13"/>
  <c r="AM317" i="13"/>
  <c r="AN317" i="13"/>
  <c r="AO317" i="13"/>
  <c r="AQ317" i="13"/>
  <c r="AL318" i="13"/>
  <c r="AM318" i="13"/>
  <c r="AN318" i="13"/>
  <c r="AO318" i="13"/>
  <c r="AQ318" i="13"/>
  <c r="AL319" i="13"/>
  <c r="AM319" i="13"/>
  <c r="AN319" i="13"/>
  <c r="AO319" i="13"/>
  <c r="AQ319" i="13"/>
  <c r="AL320" i="13"/>
  <c r="AM320" i="13"/>
  <c r="AN320" i="13"/>
  <c r="AO320" i="13"/>
  <c r="AQ320" i="13"/>
  <c r="AL321" i="13"/>
  <c r="AM321" i="13"/>
  <c r="AN321" i="13"/>
  <c r="AO321" i="13"/>
  <c r="AQ321" i="13"/>
  <c r="AL322" i="13"/>
  <c r="AM322" i="13"/>
  <c r="AN322" i="13"/>
  <c r="AO322" i="13"/>
  <c r="AQ322" i="13"/>
  <c r="AL323" i="13"/>
  <c r="AM323" i="13"/>
  <c r="AN323" i="13"/>
  <c r="AO323" i="13"/>
  <c r="AQ323" i="13"/>
  <c r="AL324" i="13"/>
  <c r="AM324" i="13"/>
  <c r="AN324" i="13"/>
  <c r="AO324" i="13"/>
  <c r="AQ324" i="13"/>
  <c r="AL325" i="13"/>
  <c r="AM325" i="13"/>
  <c r="AN325" i="13"/>
  <c r="AO325" i="13"/>
  <c r="AQ325" i="13"/>
  <c r="AL326" i="13"/>
  <c r="AM326" i="13"/>
  <c r="AN326" i="13"/>
  <c r="AO326" i="13"/>
  <c r="AQ326" i="13"/>
  <c r="AL327" i="13"/>
  <c r="AM327" i="13"/>
  <c r="AN327" i="13"/>
  <c r="AO327" i="13"/>
  <c r="AQ327" i="13"/>
  <c r="AL328" i="13"/>
  <c r="AM328" i="13"/>
  <c r="AN328" i="13"/>
  <c r="AO328" i="13"/>
  <c r="AQ328" i="13"/>
  <c r="AL329" i="13"/>
  <c r="AM329" i="13"/>
  <c r="AN329" i="13"/>
  <c r="AO329" i="13"/>
  <c r="AQ329" i="13"/>
  <c r="AL330" i="13"/>
  <c r="AM330" i="13"/>
  <c r="AN330" i="13"/>
  <c r="AO330" i="13"/>
  <c r="AQ330" i="13"/>
  <c r="AL331" i="13"/>
  <c r="AM331" i="13"/>
  <c r="AN331" i="13"/>
  <c r="AO331" i="13"/>
  <c r="AQ331" i="13"/>
  <c r="AL332" i="13"/>
  <c r="AM332" i="13"/>
  <c r="AN332" i="13"/>
  <c r="AO332" i="13"/>
  <c r="AQ332" i="13"/>
  <c r="AL333" i="13"/>
  <c r="AM333" i="13"/>
  <c r="AN333" i="13"/>
  <c r="AO333" i="13"/>
  <c r="AQ333" i="13"/>
  <c r="AL334" i="13"/>
  <c r="AM334" i="13"/>
  <c r="AN334" i="13"/>
  <c r="AO334" i="13"/>
  <c r="AQ334" i="13"/>
  <c r="AL335" i="13"/>
  <c r="AM335" i="13"/>
  <c r="AN335" i="13"/>
  <c r="AO335" i="13"/>
  <c r="AQ335" i="13"/>
  <c r="AL336" i="13"/>
  <c r="AM336" i="13"/>
  <c r="AN336" i="13"/>
  <c r="AO336" i="13"/>
  <c r="AQ336" i="13"/>
  <c r="AL337" i="13"/>
  <c r="AM337" i="13"/>
  <c r="AN337" i="13"/>
  <c r="AO337" i="13"/>
  <c r="AQ337" i="13"/>
  <c r="AL338" i="13"/>
  <c r="AM338" i="13"/>
  <c r="AN338" i="13"/>
  <c r="AO338" i="13"/>
  <c r="AQ338" i="13"/>
  <c r="AL339" i="13"/>
  <c r="AM339" i="13"/>
  <c r="AN339" i="13"/>
  <c r="AO339" i="13"/>
  <c r="AQ339" i="13"/>
  <c r="AL340" i="13"/>
  <c r="AM340" i="13"/>
  <c r="AN340" i="13"/>
  <c r="AO340" i="13"/>
  <c r="AQ340" i="13"/>
  <c r="AL341" i="13"/>
  <c r="AM341" i="13"/>
  <c r="AN341" i="13"/>
  <c r="AO341" i="13"/>
  <c r="AQ341" i="13"/>
  <c r="AL342" i="13"/>
  <c r="AM342" i="13"/>
  <c r="AN342" i="13"/>
  <c r="AO342" i="13"/>
  <c r="AQ342" i="13"/>
  <c r="AL343" i="13"/>
  <c r="AM343" i="13"/>
  <c r="AN343" i="13"/>
  <c r="AO343" i="13"/>
  <c r="AQ343" i="13"/>
  <c r="AL344" i="13"/>
  <c r="AM344" i="13"/>
  <c r="AN344" i="13"/>
  <c r="AO344" i="13"/>
  <c r="AQ344" i="13"/>
  <c r="AL345" i="13"/>
  <c r="AM345" i="13"/>
  <c r="AN345" i="13"/>
  <c r="AO345" i="13"/>
  <c r="AQ345" i="13"/>
  <c r="AL346" i="13"/>
  <c r="AM346" i="13"/>
  <c r="AN346" i="13"/>
  <c r="AO346" i="13"/>
  <c r="AQ346" i="13"/>
  <c r="AL347" i="13"/>
  <c r="AM347" i="13"/>
  <c r="AN347" i="13"/>
  <c r="AO347" i="13"/>
  <c r="AQ347" i="13"/>
  <c r="AL348" i="13"/>
  <c r="AM348" i="13"/>
  <c r="AN348" i="13"/>
  <c r="AO348" i="13"/>
  <c r="AQ348" i="13"/>
  <c r="AL349" i="13"/>
  <c r="AM349" i="13"/>
  <c r="AN349" i="13"/>
  <c r="AO349" i="13"/>
  <c r="AQ349" i="13"/>
  <c r="AL350" i="13"/>
  <c r="AM350" i="13"/>
  <c r="AN350" i="13"/>
  <c r="AO350" i="13"/>
  <c r="AQ350" i="13"/>
  <c r="AL351" i="13"/>
  <c r="AM351" i="13"/>
  <c r="AN351" i="13"/>
  <c r="AO351" i="13"/>
  <c r="AQ351" i="13"/>
  <c r="AL352" i="13"/>
  <c r="AM352" i="13"/>
  <c r="AN352" i="13"/>
  <c r="AO352" i="13"/>
  <c r="AQ352" i="13"/>
  <c r="AL353" i="13"/>
  <c r="AM353" i="13"/>
  <c r="AN353" i="13"/>
  <c r="AO353" i="13"/>
  <c r="AQ353" i="13"/>
  <c r="AL354" i="13"/>
  <c r="AM354" i="13"/>
  <c r="AN354" i="13"/>
  <c r="AO354" i="13"/>
  <c r="AQ354" i="13"/>
  <c r="AL355" i="13"/>
  <c r="AM355" i="13"/>
  <c r="AN355" i="13"/>
  <c r="AO355" i="13"/>
  <c r="AQ355" i="13"/>
  <c r="AL356" i="13"/>
  <c r="AM356" i="13"/>
  <c r="AN356" i="13"/>
  <c r="AO356" i="13"/>
  <c r="AQ356" i="13"/>
  <c r="AL357" i="13"/>
  <c r="AM357" i="13"/>
  <c r="AN357" i="13"/>
  <c r="AO357" i="13"/>
  <c r="AQ357" i="13"/>
  <c r="AL358" i="13"/>
  <c r="AM358" i="13"/>
  <c r="AN358" i="13"/>
  <c r="AO358" i="13"/>
  <c r="AQ358" i="13"/>
  <c r="AL359" i="13"/>
  <c r="AM359" i="13"/>
  <c r="AN359" i="13"/>
  <c r="AO359" i="13"/>
  <c r="AQ359" i="13"/>
  <c r="AL360" i="13"/>
  <c r="AM360" i="13"/>
  <c r="AN360" i="13"/>
  <c r="AO360" i="13"/>
  <c r="AQ360" i="13"/>
  <c r="AL361" i="13"/>
  <c r="AM361" i="13"/>
  <c r="AN361" i="13"/>
  <c r="AO361" i="13"/>
  <c r="AQ361" i="13"/>
  <c r="AL362" i="13"/>
  <c r="AM362" i="13"/>
  <c r="AN362" i="13"/>
  <c r="AO362" i="13"/>
  <c r="AQ362" i="13"/>
  <c r="AL363" i="13"/>
  <c r="AM363" i="13"/>
  <c r="AN363" i="13"/>
  <c r="AO363" i="13"/>
  <c r="AQ363" i="13"/>
  <c r="AL364" i="13"/>
  <c r="AM364" i="13"/>
  <c r="AN364" i="13"/>
  <c r="AO364" i="13"/>
  <c r="AQ364" i="13"/>
  <c r="AL365" i="13"/>
  <c r="AM365" i="13"/>
  <c r="AN365" i="13"/>
  <c r="AO365" i="13"/>
  <c r="AQ365" i="13"/>
  <c r="AL366" i="13"/>
  <c r="AM366" i="13"/>
  <c r="AN366" i="13"/>
  <c r="AO366" i="13"/>
  <c r="AQ366" i="13"/>
  <c r="AL367" i="13"/>
  <c r="AM367" i="13"/>
  <c r="AN367" i="13"/>
  <c r="AO367" i="13"/>
  <c r="AQ367" i="13"/>
  <c r="AL368" i="13"/>
  <c r="AM368" i="13"/>
  <c r="AN368" i="13"/>
  <c r="AO368" i="13"/>
  <c r="AQ368" i="13"/>
  <c r="AL369" i="13"/>
  <c r="AM369" i="13"/>
  <c r="AN369" i="13"/>
  <c r="AO369" i="13"/>
  <c r="AQ369" i="13"/>
  <c r="AL370" i="13"/>
  <c r="AM370" i="13"/>
  <c r="AN370" i="13"/>
  <c r="AO370" i="13"/>
  <c r="AQ370" i="13"/>
  <c r="AL371" i="13"/>
  <c r="AM371" i="13"/>
  <c r="AN371" i="13"/>
  <c r="AO371" i="13"/>
  <c r="AQ371" i="13"/>
  <c r="AL372" i="13"/>
  <c r="AM372" i="13"/>
  <c r="AN372" i="13"/>
  <c r="AO372" i="13"/>
  <c r="AQ372" i="13"/>
  <c r="AL373" i="13"/>
  <c r="AM373" i="13"/>
  <c r="AN373" i="13"/>
  <c r="AO373" i="13"/>
  <c r="AQ373" i="13"/>
  <c r="AL374" i="13"/>
  <c r="AM374" i="13"/>
  <c r="AN374" i="13"/>
  <c r="AO374" i="13"/>
  <c r="AQ374" i="13"/>
  <c r="AL375" i="13"/>
  <c r="AM375" i="13"/>
  <c r="AN375" i="13"/>
  <c r="AO375" i="13"/>
  <c r="AQ375" i="13"/>
  <c r="AL376" i="13"/>
  <c r="AM376" i="13"/>
  <c r="AN376" i="13"/>
  <c r="AO376" i="13"/>
  <c r="AQ376" i="13"/>
  <c r="AL377" i="13"/>
  <c r="AM377" i="13"/>
  <c r="AN377" i="13"/>
  <c r="AO377" i="13"/>
  <c r="AQ377" i="13"/>
  <c r="AL378" i="13"/>
  <c r="AM378" i="13"/>
  <c r="AN378" i="13"/>
  <c r="AO378" i="13"/>
  <c r="AQ378" i="13"/>
  <c r="AL379" i="13"/>
  <c r="AM379" i="13"/>
  <c r="AN379" i="13"/>
  <c r="AO379" i="13"/>
  <c r="AQ379" i="13"/>
  <c r="AL380" i="13"/>
  <c r="AM380" i="13"/>
  <c r="AN380" i="13"/>
  <c r="AO380" i="13"/>
  <c r="AQ380" i="13"/>
  <c r="AL381" i="13"/>
  <c r="AM381" i="13"/>
  <c r="AN381" i="13"/>
  <c r="AO381" i="13"/>
  <c r="AQ381" i="13"/>
  <c r="AL382" i="13"/>
  <c r="AM382" i="13"/>
  <c r="AN382" i="13"/>
  <c r="AO382" i="13"/>
  <c r="AQ382" i="13"/>
  <c r="AL383" i="13"/>
  <c r="AM383" i="13"/>
  <c r="AN383" i="13"/>
  <c r="AO383" i="13"/>
  <c r="AQ383" i="13"/>
  <c r="AL384" i="13"/>
  <c r="AM384" i="13"/>
  <c r="AN384" i="13"/>
  <c r="AO384" i="13"/>
  <c r="AQ384" i="13"/>
  <c r="AL385" i="13"/>
  <c r="AM385" i="13"/>
  <c r="AN385" i="13"/>
  <c r="AO385" i="13"/>
  <c r="AQ385" i="13"/>
  <c r="AL386" i="13"/>
  <c r="AM386" i="13"/>
  <c r="AN386" i="13"/>
  <c r="AO386" i="13"/>
  <c r="AQ386" i="13"/>
  <c r="AL387" i="13"/>
  <c r="AM387" i="13"/>
  <c r="AN387" i="13"/>
  <c r="AO387" i="13"/>
  <c r="AQ387" i="13"/>
  <c r="AL388" i="13"/>
  <c r="AM388" i="13"/>
  <c r="AN388" i="13"/>
  <c r="AO388" i="13"/>
  <c r="AQ388" i="13"/>
  <c r="AL389" i="13"/>
  <c r="AM389" i="13"/>
  <c r="AN389" i="13"/>
  <c r="AO389" i="13"/>
  <c r="AQ389" i="13"/>
  <c r="AL390" i="13"/>
  <c r="AM390" i="13"/>
  <c r="AN390" i="13"/>
  <c r="AO390" i="13"/>
  <c r="AQ390" i="13"/>
  <c r="AL391" i="13"/>
  <c r="AM391" i="13"/>
  <c r="AN391" i="13"/>
  <c r="AO391" i="13"/>
  <c r="AQ391" i="13"/>
  <c r="AL392" i="13"/>
  <c r="AM392" i="13"/>
  <c r="AN392" i="13"/>
  <c r="AO392" i="13"/>
  <c r="AQ392" i="13"/>
  <c r="AL393" i="13"/>
  <c r="AM393" i="13"/>
  <c r="AN393" i="13"/>
  <c r="AO393" i="13"/>
  <c r="AQ393" i="13"/>
  <c r="AL394" i="13"/>
  <c r="AM394" i="13"/>
  <c r="AN394" i="13"/>
  <c r="AO394" i="13"/>
  <c r="AQ394" i="13"/>
  <c r="AL395" i="13"/>
  <c r="AM395" i="13"/>
  <c r="AN395" i="13"/>
  <c r="AO395" i="13"/>
  <c r="AQ395" i="13"/>
  <c r="AL396" i="13"/>
  <c r="AM396" i="13"/>
  <c r="AN396" i="13"/>
  <c r="AO396" i="13"/>
  <c r="AQ396" i="13"/>
  <c r="AL397" i="13"/>
  <c r="AM397" i="13"/>
  <c r="AN397" i="13"/>
  <c r="AO397" i="13"/>
  <c r="AQ397" i="13"/>
  <c r="AL398" i="13"/>
  <c r="AM398" i="13"/>
  <c r="AN398" i="13"/>
  <c r="AO398" i="13"/>
  <c r="AQ398" i="13"/>
  <c r="AL399" i="13"/>
  <c r="AM399" i="13"/>
  <c r="AN399" i="13"/>
  <c r="AO399" i="13"/>
  <c r="AQ399" i="13"/>
  <c r="AL400" i="13"/>
  <c r="AM400" i="13"/>
  <c r="AN400" i="13"/>
  <c r="AO400" i="13"/>
  <c r="AQ400" i="13"/>
  <c r="AL401" i="13"/>
  <c r="AM401" i="13"/>
  <c r="AN401" i="13"/>
  <c r="AO401" i="13"/>
  <c r="AQ401" i="13"/>
  <c r="AL402" i="13"/>
  <c r="AM402" i="13"/>
  <c r="AN402" i="13"/>
  <c r="AO402" i="13"/>
  <c r="AQ402" i="13"/>
  <c r="AL403" i="13"/>
  <c r="AM403" i="13"/>
  <c r="AN403" i="13"/>
  <c r="AO403" i="13"/>
  <c r="AQ403" i="13"/>
  <c r="AL404" i="13"/>
  <c r="AM404" i="13"/>
  <c r="AN404" i="13"/>
  <c r="AO404" i="13"/>
  <c r="AQ404" i="13"/>
  <c r="AL405" i="13"/>
  <c r="AM405" i="13"/>
  <c r="AN405" i="13"/>
  <c r="AO405" i="13"/>
  <c r="AQ405" i="13"/>
  <c r="AL406" i="13"/>
  <c r="AM406" i="13"/>
  <c r="AN406" i="13"/>
  <c r="AO406" i="13"/>
  <c r="AQ406" i="13"/>
  <c r="AL407" i="13"/>
  <c r="AM407" i="13"/>
  <c r="AN407" i="13"/>
  <c r="AO407" i="13"/>
  <c r="AQ407" i="13"/>
  <c r="AL408" i="13"/>
  <c r="AM408" i="13"/>
  <c r="AN408" i="13"/>
  <c r="AO408" i="13"/>
  <c r="AQ408" i="13"/>
  <c r="AL409" i="13"/>
  <c r="AM409" i="13"/>
  <c r="AN409" i="13"/>
  <c r="AO409" i="13"/>
  <c r="AQ409" i="13"/>
  <c r="AL410" i="13"/>
  <c r="AM410" i="13"/>
  <c r="AN410" i="13"/>
  <c r="AO410" i="13"/>
  <c r="AQ410" i="13"/>
  <c r="AL411" i="13"/>
  <c r="AM411" i="13"/>
  <c r="AN411" i="13"/>
  <c r="AO411" i="13"/>
  <c r="AQ411" i="13"/>
  <c r="AL412" i="13"/>
  <c r="AM412" i="13"/>
  <c r="AN412" i="13"/>
  <c r="AO412" i="13"/>
  <c r="AQ412" i="13"/>
  <c r="AL413" i="13"/>
  <c r="AM413" i="13"/>
  <c r="AN413" i="13"/>
  <c r="AO413" i="13"/>
  <c r="AQ413" i="13"/>
  <c r="AL414" i="13"/>
  <c r="AM414" i="13"/>
  <c r="AN414" i="13"/>
  <c r="AO414" i="13"/>
  <c r="AQ414" i="13"/>
  <c r="AL415" i="13"/>
  <c r="AM415" i="13"/>
  <c r="AN415" i="13"/>
  <c r="AO415" i="13"/>
  <c r="AQ415" i="13"/>
  <c r="AL416" i="13"/>
  <c r="AM416" i="13"/>
  <c r="AN416" i="13"/>
  <c r="AO416" i="13"/>
  <c r="AQ416" i="13"/>
  <c r="AL417" i="13"/>
  <c r="AM417" i="13"/>
  <c r="AN417" i="13"/>
  <c r="AO417" i="13"/>
  <c r="AQ417" i="13"/>
  <c r="AL418" i="13"/>
  <c r="AM418" i="13"/>
  <c r="AN418" i="13"/>
  <c r="AO418" i="13"/>
  <c r="AQ418" i="13"/>
  <c r="AL419" i="13"/>
  <c r="AM419" i="13"/>
  <c r="AN419" i="13"/>
  <c r="AO419" i="13"/>
  <c r="AQ419" i="13"/>
  <c r="AL420" i="13"/>
  <c r="AM420" i="13"/>
  <c r="AN420" i="13"/>
  <c r="AO420" i="13"/>
  <c r="AQ420" i="13"/>
  <c r="AL421" i="13"/>
  <c r="AM421" i="13"/>
  <c r="AN421" i="13"/>
  <c r="AO421" i="13"/>
  <c r="AQ421" i="13"/>
  <c r="AL422" i="13"/>
  <c r="AM422" i="13"/>
  <c r="AN422" i="13"/>
  <c r="AO422" i="13"/>
  <c r="AQ422" i="13"/>
  <c r="AL423" i="13"/>
  <c r="AM423" i="13"/>
  <c r="AN423" i="13"/>
  <c r="AO423" i="13"/>
  <c r="AQ423" i="13"/>
  <c r="AL424" i="13"/>
  <c r="AM424" i="13"/>
  <c r="AN424" i="13"/>
  <c r="AO424" i="13"/>
  <c r="AQ424" i="13"/>
  <c r="AL425" i="13"/>
  <c r="AM425" i="13"/>
  <c r="AN425" i="13"/>
  <c r="AO425" i="13"/>
  <c r="AQ425" i="13"/>
  <c r="AL426" i="13"/>
  <c r="AM426" i="13"/>
  <c r="AN426" i="13"/>
  <c r="AO426" i="13"/>
  <c r="AQ426" i="13"/>
  <c r="AL427" i="13"/>
  <c r="AM427" i="13"/>
  <c r="AN427" i="13"/>
  <c r="AO427" i="13"/>
  <c r="AQ427" i="13"/>
  <c r="AL428" i="13"/>
  <c r="AM428" i="13"/>
  <c r="AN428" i="13"/>
  <c r="AO428" i="13"/>
  <c r="AQ428" i="13"/>
  <c r="AL429" i="13"/>
  <c r="AM429" i="13"/>
  <c r="AN429" i="13"/>
  <c r="AO429" i="13"/>
  <c r="AQ429" i="13"/>
  <c r="AL430" i="13"/>
  <c r="AM430" i="13"/>
  <c r="AN430" i="13"/>
  <c r="AO430" i="13"/>
  <c r="AQ430" i="13"/>
  <c r="AL431" i="13"/>
  <c r="AM431" i="13"/>
  <c r="AN431" i="13"/>
  <c r="AO431" i="13"/>
  <c r="AQ431" i="13"/>
  <c r="AL432" i="13"/>
  <c r="AM432" i="13"/>
  <c r="AN432" i="13"/>
  <c r="AO432" i="13"/>
  <c r="AQ432" i="13"/>
  <c r="AL433" i="13"/>
  <c r="AM433" i="13"/>
  <c r="AN433" i="13"/>
  <c r="AO433" i="13"/>
  <c r="AQ433" i="13"/>
  <c r="AL434" i="13"/>
  <c r="AM434" i="13"/>
  <c r="AN434" i="13"/>
  <c r="AO434" i="13"/>
  <c r="AQ434" i="13"/>
  <c r="AL435" i="13"/>
  <c r="AM435" i="13"/>
  <c r="AN435" i="13"/>
  <c r="AO435" i="13"/>
  <c r="AQ435" i="13"/>
  <c r="AL436" i="13"/>
  <c r="AM436" i="13"/>
  <c r="AN436" i="13"/>
  <c r="AO436" i="13"/>
  <c r="AQ436" i="13"/>
  <c r="AL437" i="13"/>
  <c r="AM437" i="13"/>
  <c r="AN437" i="13"/>
  <c r="AO437" i="13"/>
  <c r="AQ437" i="13"/>
  <c r="AL438" i="13"/>
  <c r="AM438" i="13"/>
  <c r="AN438" i="13"/>
  <c r="AO438" i="13"/>
  <c r="AQ438" i="13"/>
  <c r="AL439" i="13"/>
  <c r="AM439" i="13"/>
  <c r="AN439" i="13"/>
  <c r="AO439" i="13"/>
  <c r="AQ439" i="13"/>
  <c r="AL440" i="13"/>
  <c r="AM440" i="13"/>
  <c r="AN440" i="13"/>
  <c r="AO440" i="13"/>
  <c r="AQ440" i="13"/>
  <c r="AL441" i="13"/>
  <c r="AM441" i="13"/>
  <c r="AN441" i="13"/>
  <c r="AO441" i="13"/>
  <c r="AQ441" i="13"/>
  <c r="AL442" i="13"/>
  <c r="AM442" i="13"/>
  <c r="AN442" i="13"/>
  <c r="AO442" i="13"/>
  <c r="AQ442" i="13"/>
  <c r="AL443" i="13"/>
  <c r="AM443" i="13"/>
  <c r="AN443" i="13"/>
  <c r="AO443" i="13"/>
  <c r="AQ443" i="13"/>
  <c r="AL444" i="13"/>
  <c r="AM444" i="13"/>
  <c r="AN444" i="13"/>
  <c r="AO444" i="13"/>
  <c r="AQ444" i="13"/>
  <c r="AL445" i="13"/>
  <c r="AM445" i="13"/>
  <c r="AN445" i="13"/>
  <c r="AO445" i="13"/>
  <c r="AQ445" i="13"/>
  <c r="AL446" i="13"/>
  <c r="AM446" i="13"/>
  <c r="AN446" i="13"/>
  <c r="AO446" i="13"/>
  <c r="AQ446" i="13"/>
  <c r="AL447" i="13"/>
  <c r="AM447" i="13"/>
  <c r="AN447" i="13"/>
  <c r="AO447" i="13"/>
  <c r="AQ447" i="13"/>
  <c r="AL448" i="13"/>
  <c r="AM448" i="13"/>
  <c r="AN448" i="13"/>
  <c r="AO448" i="13"/>
  <c r="AQ448" i="13"/>
  <c r="AL449" i="13"/>
  <c r="AM449" i="13"/>
  <c r="AN449" i="13"/>
  <c r="AO449" i="13"/>
  <c r="AQ449" i="13"/>
  <c r="AL450" i="13"/>
  <c r="AM450" i="13"/>
  <c r="AN450" i="13"/>
  <c r="AO450" i="13"/>
  <c r="AQ450" i="13"/>
  <c r="AL451" i="13"/>
  <c r="AM451" i="13"/>
  <c r="AN451" i="13"/>
  <c r="AO451" i="13"/>
  <c r="AQ451" i="13"/>
  <c r="AL452" i="13"/>
  <c r="AM452" i="13"/>
  <c r="AN452" i="13"/>
  <c r="AO452" i="13"/>
  <c r="AQ452" i="13"/>
  <c r="AL453" i="13"/>
  <c r="AM453" i="13"/>
  <c r="AN453" i="13"/>
  <c r="AO453" i="13"/>
  <c r="AQ453" i="13"/>
  <c r="AL454" i="13"/>
  <c r="AM454" i="13"/>
  <c r="AN454" i="13"/>
  <c r="AO454" i="13"/>
  <c r="AQ454" i="13"/>
  <c r="AL455" i="13"/>
  <c r="AM455" i="13"/>
  <c r="AN455" i="13"/>
  <c r="AO455" i="13"/>
  <c r="AQ455" i="13"/>
  <c r="AL456" i="13"/>
  <c r="AM456" i="13"/>
  <c r="AN456" i="13"/>
  <c r="AO456" i="13"/>
  <c r="AQ456" i="13"/>
  <c r="AL457" i="13"/>
  <c r="AM457" i="13"/>
  <c r="AN457" i="13"/>
  <c r="AO457" i="13"/>
  <c r="AQ457" i="13"/>
  <c r="AL458" i="13"/>
  <c r="AM458" i="13"/>
  <c r="AN458" i="13"/>
  <c r="AO458" i="13"/>
  <c r="AQ458" i="13"/>
  <c r="AL459" i="13"/>
  <c r="AM459" i="13"/>
  <c r="AN459" i="13"/>
  <c r="AO459" i="13"/>
  <c r="AQ459" i="13"/>
  <c r="AL460" i="13"/>
  <c r="AM460" i="13"/>
  <c r="AN460" i="13"/>
  <c r="AO460" i="13"/>
  <c r="AQ460" i="13"/>
  <c r="AL461" i="13"/>
  <c r="AM461" i="13"/>
  <c r="AN461" i="13"/>
  <c r="AO461" i="13"/>
  <c r="AQ461" i="13"/>
  <c r="AL462" i="13"/>
  <c r="AM462" i="13"/>
  <c r="AN462" i="13"/>
  <c r="AO462" i="13"/>
  <c r="AQ462" i="13"/>
  <c r="AL463" i="13"/>
  <c r="AM463" i="13"/>
  <c r="AN463" i="13"/>
  <c r="AO463" i="13"/>
  <c r="AQ463" i="13"/>
  <c r="AL464" i="13"/>
  <c r="AM464" i="13"/>
  <c r="AN464" i="13"/>
  <c r="AO464" i="13"/>
  <c r="AQ464" i="13"/>
  <c r="AL465" i="13"/>
  <c r="AM465" i="13"/>
  <c r="AN465" i="13"/>
  <c r="AO465" i="13"/>
  <c r="AQ465" i="13"/>
  <c r="AL466" i="13"/>
  <c r="AM466" i="13"/>
  <c r="AN466" i="13"/>
  <c r="AO466" i="13"/>
  <c r="AQ466" i="13"/>
  <c r="AL467" i="13"/>
  <c r="AM467" i="13"/>
  <c r="AN467" i="13"/>
  <c r="AO467" i="13"/>
  <c r="AQ467" i="13"/>
  <c r="AL468" i="13"/>
  <c r="AM468" i="13"/>
  <c r="AN468" i="13"/>
  <c r="AO468" i="13"/>
  <c r="AQ468" i="13"/>
  <c r="AL469" i="13"/>
  <c r="AM469" i="13"/>
  <c r="AN469" i="13"/>
  <c r="AO469" i="13"/>
  <c r="AQ469" i="13"/>
  <c r="AL470" i="13"/>
  <c r="AM470" i="13"/>
  <c r="AN470" i="13"/>
  <c r="AO470" i="13"/>
  <c r="AQ470" i="13"/>
  <c r="AL471" i="13"/>
  <c r="AM471" i="13"/>
  <c r="AN471" i="13"/>
  <c r="AO471" i="13"/>
  <c r="AQ471" i="13"/>
  <c r="AL472" i="13"/>
  <c r="AM472" i="13"/>
  <c r="AN472" i="13"/>
  <c r="AO472" i="13"/>
  <c r="AQ472" i="13"/>
  <c r="AL473" i="13"/>
  <c r="AM473" i="13"/>
  <c r="AN473" i="13"/>
  <c r="AO473" i="13"/>
  <c r="AQ473" i="13"/>
  <c r="AL474" i="13"/>
  <c r="AM474" i="13"/>
  <c r="AN474" i="13"/>
  <c r="AO474" i="13"/>
  <c r="AQ474" i="13"/>
  <c r="AL475" i="13"/>
  <c r="AM475" i="13"/>
  <c r="AN475" i="13"/>
  <c r="AO475" i="13"/>
  <c r="AQ475" i="13"/>
  <c r="AL476" i="13"/>
  <c r="AM476" i="13"/>
  <c r="AN476" i="13"/>
  <c r="AO476" i="13"/>
  <c r="AQ476" i="13"/>
  <c r="AL477" i="13"/>
  <c r="AM477" i="13"/>
  <c r="AN477" i="13"/>
  <c r="AO477" i="13"/>
  <c r="AQ477" i="13"/>
  <c r="AL478" i="13"/>
  <c r="AM478" i="13"/>
  <c r="AN478" i="13"/>
  <c r="AO478" i="13"/>
  <c r="AQ478" i="13"/>
  <c r="AL479" i="13"/>
  <c r="AM479" i="13"/>
  <c r="AN479" i="13"/>
  <c r="AO479" i="13"/>
  <c r="AQ479" i="13"/>
  <c r="AL480" i="13"/>
  <c r="AM480" i="13"/>
  <c r="AN480" i="13"/>
  <c r="AO480" i="13"/>
  <c r="AQ480" i="13"/>
  <c r="AL481" i="13"/>
  <c r="AM481" i="13"/>
  <c r="AN481" i="13"/>
  <c r="AO481" i="13"/>
  <c r="AQ481" i="13"/>
  <c r="AL482" i="13"/>
  <c r="AM482" i="13"/>
  <c r="AN482" i="13"/>
  <c r="AO482" i="13"/>
  <c r="AQ482" i="13"/>
  <c r="AL483" i="13"/>
  <c r="AM483" i="13"/>
  <c r="AN483" i="13"/>
  <c r="AO483" i="13"/>
  <c r="AQ483" i="13"/>
  <c r="AL484" i="13"/>
  <c r="AM484" i="13"/>
  <c r="AN484" i="13"/>
  <c r="AO484" i="13"/>
  <c r="AQ484" i="13"/>
  <c r="AL485" i="13"/>
  <c r="AM485" i="13"/>
  <c r="AN485" i="13"/>
  <c r="AO485" i="13"/>
  <c r="AQ485" i="13"/>
  <c r="AL486" i="13"/>
  <c r="AM486" i="13"/>
  <c r="AN486" i="13"/>
  <c r="AO486" i="13"/>
  <c r="AQ486" i="13"/>
  <c r="AL487" i="13"/>
  <c r="AM487" i="13"/>
  <c r="AN487" i="13"/>
  <c r="AO487" i="13"/>
  <c r="AQ487" i="13"/>
  <c r="AL488" i="13"/>
  <c r="AM488" i="13"/>
  <c r="AN488" i="13"/>
  <c r="AO488" i="13"/>
  <c r="AQ488" i="13"/>
  <c r="AL489" i="13"/>
  <c r="AM489" i="13"/>
  <c r="AN489" i="13"/>
  <c r="AO489" i="13"/>
  <c r="AQ489" i="13"/>
  <c r="AL490" i="13"/>
  <c r="AM490" i="13"/>
  <c r="AN490" i="13"/>
  <c r="AO490" i="13"/>
  <c r="AQ490" i="13"/>
  <c r="AL491" i="13"/>
  <c r="AM491" i="13"/>
  <c r="AN491" i="13"/>
  <c r="AO491" i="13"/>
  <c r="AQ491" i="13"/>
  <c r="AL492" i="13"/>
  <c r="AM492" i="13"/>
  <c r="AN492" i="13"/>
  <c r="AO492" i="13"/>
  <c r="AQ492" i="13"/>
  <c r="AL493" i="13"/>
  <c r="AM493" i="13"/>
  <c r="AN493" i="13"/>
  <c r="AO493" i="13"/>
  <c r="AQ493" i="13"/>
  <c r="AL494" i="13"/>
  <c r="AM494" i="13"/>
  <c r="AN494" i="13"/>
  <c r="AO494" i="13"/>
  <c r="AQ494" i="13"/>
  <c r="AL495" i="13"/>
  <c r="AM495" i="13"/>
  <c r="AN495" i="13"/>
  <c r="AO495" i="13"/>
  <c r="AQ495" i="13"/>
  <c r="AL496" i="13"/>
  <c r="AM496" i="13"/>
  <c r="AN496" i="13"/>
  <c r="AO496" i="13"/>
  <c r="AQ496" i="13"/>
  <c r="AL497" i="13"/>
  <c r="AM497" i="13"/>
  <c r="AN497" i="13"/>
  <c r="AO497" i="13"/>
  <c r="AQ497" i="13"/>
  <c r="AL498" i="13"/>
  <c r="AM498" i="13"/>
  <c r="AN498" i="13"/>
  <c r="AO498" i="13"/>
  <c r="AQ498" i="13"/>
  <c r="AL499" i="13"/>
  <c r="AM499" i="13"/>
  <c r="AN499" i="13"/>
  <c r="AO499" i="13"/>
  <c r="AQ499" i="13"/>
  <c r="AL500" i="13"/>
  <c r="AM500" i="13"/>
  <c r="AN500" i="13"/>
  <c r="AO500" i="13"/>
  <c r="AQ500" i="13"/>
  <c r="AL501" i="13"/>
  <c r="AM501" i="13"/>
  <c r="AN501" i="13"/>
  <c r="AO501" i="13"/>
  <c r="AQ501" i="13"/>
  <c r="AL502" i="13"/>
  <c r="AM502" i="13"/>
  <c r="AN502" i="13"/>
  <c r="AO502" i="13"/>
  <c r="AQ502" i="13"/>
  <c r="AL503" i="13"/>
  <c r="AM503" i="13"/>
  <c r="AN503" i="13"/>
  <c r="AO503" i="13"/>
  <c r="AQ503" i="13"/>
  <c r="AL504" i="13"/>
  <c r="AM504" i="13"/>
  <c r="AN504" i="13"/>
  <c r="AO504" i="13"/>
  <c r="AQ504" i="13"/>
  <c r="AL505" i="13"/>
  <c r="AM505" i="13"/>
  <c r="AN505" i="13"/>
  <c r="AO505" i="13"/>
  <c r="AQ505" i="13"/>
  <c r="AL506" i="13"/>
  <c r="AM506" i="13"/>
  <c r="AN506" i="13"/>
  <c r="AO506" i="13"/>
  <c r="AQ506" i="13"/>
  <c r="AL507" i="13"/>
  <c r="AM507" i="13"/>
  <c r="AN507" i="13"/>
  <c r="AO507" i="13"/>
  <c r="AQ507" i="13"/>
  <c r="AL508" i="13"/>
  <c r="AM508" i="13"/>
  <c r="AN508" i="13"/>
  <c r="AO508" i="13"/>
  <c r="AQ508" i="13"/>
  <c r="AL509" i="13"/>
  <c r="AM509" i="13"/>
  <c r="AN509" i="13"/>
  <c r="AO509" i="13"/>
  <c r="AQ509" i="13"/>
  <c r="AL510" i="13"/>
  <c r="AM510" i="13"/>
  <c r="AN510" i="13"/>
  <c r="AO510" i="13"/>
  <c r="AQ510" i="13"/>
  <c r="AL511" i="13"/>
  <c r="AM511" i="13"/>
  <c r="AN511" i="13"/>
  <c r="AO511" i="13"/>
  <c r="AQ511" i="13"/>
  <c r="AL512" i="13"/>
  <c r="AM512" i="13"/>
  <c r="AN512" i="13"/>
  <c r="AO512" i="13"/>
  <c r="AQ512" i="13"/>
  <c r="AL513" i="13"/>
  <c r="AM513" i="13"/>
  <c r="AN513" i="13"/>
  <c r="AO513" i="13"/>
  <c r="AQ513" i="13"/>
  <c r="AL514" i="13"/>
  <c r="AM514" i="13"/>
  <c r="AN514" i="13"/>
  <c r="AO514" i="13"/>
  <c r="AQ514" i="13"/>
  <c r="AL515" i="13"/>
  <c r="AM515" i="13"/>
  <c r="AN515" i="13"/>
  <c r="AO515" i="13"/>
  <c r="AQ515" i="13"/>
  <c r="AL516" i="13"/>
  <c r="AM516" i="13"/>
  <c r="AN516" i="13"/>
  <c r="AO516" i="13"/>
  <c r="AQ516" i="13"/>
  <c r="AL517" i="13"/>
  <c r="AM517" i="13"/>
  <c r="AN517" i="13"/>
  <c r="AO517" i="13"/>
  <c r="AQ517" i="13"/>
  <c r="AL518" i="13"/>
  <c r="AM518" i="13"/>
  <c r="AN518" i="13"/>
  <c r="AO518" i="13"/>
  <c r="AQ518" i="13"/>
  <c r="AL519" i="13"/>
  <c r="AM519" i="13"/>
  <c r="AN519" i="13"/>
  <c r="AO519" i="13"/>
  <c r="AQ519" i="13"/>
  <c r="AL520" i="13"/>
  <c r="AM520" i="13"/>
  <c r="AN520" i="13"/>
  <c r="AO520" i="13"/>
  <c r="AQ520" i="13"/>
  <c r="AL521" i="13"/>
  <c r="AM521" i="13"/>
  <c r="AN521" i="13"/>
  <c r="AO521" i="13"/>
  <c r="AQ521" i="13"/>
  <c r="AL522" i="13"/>
  <c r="AM522" i="13"/>
  <c r="AN522" i="13"/>
  <c r="AO522" i="13"/>
  <c r="AQ522" i="13"/>
  <c r="AL523" i="13"/>
  <c r="AM523" i="13"/>
  <c r="AN523" i="13"/>
  <c r="AO523" i="13"/>
  <c r="AQ523" i="13"/>
  <c r="AL524" i="13"/>
  <c r="AM524" i="13"/>
  <c r="AN524" i="13"/>
  <c r="AO524" i="13"/>
  <c r="AQ524" i="13"/>
  <c r="AL525" i="13"/>
  <c r="AM525" i="13"/>
  <c r="AN525" i="13"/>
  <c r="AO525" i="13"/>
  <c r="AQ525" i="13"/>
  <c r="AL526" i="13"/>
  <c r="AM526" i="13"/>
  <c r="AN526" i="13"/>
  <c r="AO526" i="13"/>
  <c r="AQ526" i="13"/>
  <c r="AL527" i="13"/>
  <c r="AM527" i="13"/>
  <c r="AN527" i="13"/>
  <c r="AO527" i="13"/>
  <c r="AQ527" i="13"/>
  <c r="AL528" i="13"/>
  <c r="AM528" i="13"/>
  <c r="AN528" i="13"/>
  <c r="AO528" i="13"/>
  <c r="AQ528" i="13"/>
  <c r="AL529" i="13"/>
  <c r="AM529" i="13"/>
  <c r="AN529" i="13"/>
  <c r="AO529" i="13"/>
  <c r="AQ529" i="13"/>
  <c r="AL530" i="13"/>
  <c r="AM530" i="13"/>
  <c r="AN530" i="13"/>
  <c r="AO530" i="13"/>
  <c r="AQ530" i="13"/>
  <c r="AL531" i="13"/>
  <c r="AM531" i="13"/>
  <c r="AN531" i="13"/>
  <c r="AO531" i="13"/>
  <c r="AQ531" i="13"/>
  <c r="AL532" i="13"/>
  <c r="AM532" i="13"/>
  <c r="AN532" i="13"/>
  <c r="AO532" i="13"/>
  <c r="AQ532" i="13"/>
  <c r="AL533" i="13"/>
  <c r="AM533" i="13"/>
  <c r="AN533" i="13"/>
  <c r="AO533" i="13"/>
  <c r="AQ533" i="13"/>
  <c r="AL534" i="13"/>
  <c r="AM534" i="13"/>
  <c r="AN534" i="13"/>
  <c r="AO534" i="13"/>
  <c r="AQ534" i="13"/>
  <c r="AL535" i="13"/>
  <c r="AM535" i="13"/>
  <c r="AN535" i="13"/>
  <c r="AO535" i="13"/>
  <c r="AQ535" i="13"/>
  <c r="AL536" i="13"/>
  <c r="AM536" i="13"/>
  <c r="AN536" i="13"/>
  <c r="AO536" i="13"/>
  <c r="AQ536" i="13"/>
  <c r="AL537" i="13"/>
  <c r="AM537" i="13"/>
  <c r="AN537" i="13"/>
  <c r="AO537" i="13"/>
  <c r="AQ537" i="13"/>
  <c r="AL538" i="13"/>
  <c r="AM538" i="13"/>
  <c r="AN538" i="13"/>
  <c r="AO538" i="13"/>
  <c r="AQ538" i="13"/>
  <c r="AL539" i="13"/>
  <c r="AM539" i="13"/>
  <c r="AN539" i="13"/>
  <c r="AO539" i="13"/>
  <c r="AQ539" i="13"/>
  <c r="AL540" i="13"/>
  <c r="AM540" i="13"/>
  <c r="AN540" i="13"/>
  <c r="AO540" i="13"/>
  <c r="AQ540" i="13"/>
  <c r="AL541" i="13"/>
  <c r="AM541" i="13"/>
  <c r="AN541" i="13"/>
  <c r="AO541" i="13"/>
  <c r="AQ541" i="13"/>
  <c r="AL542" i="13"/>
  <c r="AM542" i="13"/>
  <c r="AN542" i="13"/>
  <c r="AO542" i="13"/>
  <c r="AQ542" i="13"/>
  <c r="AL543" i="13"/>
  <c r="AM543" i="13"/>
  <c r="AN543" i="13"/>
  <c r="AO543" i="13"/>
  <c r="AQ543" i="13"/>
  <c r="AL544" i="13"/>
  <c r="AM544" i="13"/>
  <c r="AN544" i="13"/>
  <c r="AO544" i="13"/>
  <c r="AQ544" i="13"/>
  <c r="AL545" i="13"/>
  <c r="AM545" i="13"/>
  <c r="AN545" i="13"/>
  <c r="AO545" i="13"/>
  <c r="AQ545" i="13"/>
  <c r="AL546" i="13"/>
  <c r="AM546" i="13"/>
  <c r="AN546" i="13"/>
  <c r="AO546" i="13"/>
  <c r="AQ546" i="13"/>
  <c r="AL547" i="13"/>
  <c r="AM547" i="13"/>
  <c r="AN547" i="13"/>
  <c r="AO547" i="13"/>
  <c r="AQ547" i="13"/>
  <c r="AL548" i="13"/>
  <c r="AM548" i="13"/>
  <c r="AN548" i="13"/>
  <c r="AO548" i="13"/>
  <c r="AQ548" i="13"/>
  <c r="AL549" i="13"/>
  <c r="AM549" i="13"/>
  <c r="AN549" i="13"/>
  <c r="AO549" i="13"/>
  <c r="AQ549" i="13"/>
  <c r="AL550" i="13"/>
  <c r="AM550" i="13"/>
  <c r="AN550" i="13"/>
  <c r="AO550" i="13"/>
  <c r="AQ550" i="13"/>
  <c r="AL551" i="13"/>
  <c r="AM551" i="13"/>
  <c r="AN551" i="13"/>
  <c r="AO551" i="13"/>
  <c r="AQ551" i="13"/>
  <c r="AL552" i="13"/>
  <c r="AM552" i="13"/>
  <c r="AN552" i="13"/>
  <c r="AO552" i="13"/>
  <c r="AQ552" i="13"/>
  <c r="AL553" i="13"/>
  <c r="AM553" i="13"/>
  <c r="AN553" i="13"/>
  <c r="AO553" i="13"/>
  <c r="AQ553" i="13"/>
  <c r="AL554" i="13"/>
  <c r="AM554" i="13"/>
  <c r="AN554" i="13"/>
  <c r="AO554" i="13"/>
  <c r="AQ554" i="13"/>
  <c r="AL555" i="13"/>
  <c r="AM555" i="13"/>
  <c r="AN555" i="13"/>
  <c r="AO555" i="13"/>
  <c r="AQ555" i="13"/>
  <c r="AL556" i="13"/>
  <c r="AM556" i="13"/>
  <c r="AN556" i="13"/>
  <c r="AO556" i="13"/>
  <c r="AQ556" i="13"/>
  <c r="AL557" i="13"/>
  <c r="AM557" i="13"/>
  <c r="AN557" i="13"/>
  <c r="AO557" i="13"/>
  <c r="AQ557" i="13"/>
  <c r="AL558" i="13"/>
  <c r="AM558" i="13"/>
  <c r="AN558" i="13"/>
  <c r="AO558" i="13"/>
  <c r="AQ558" i="13"/>
  <c r="AL559" i="13"/>
  <c r="AM559" i="13"/>
  <c r="AN559" i="13"/>
  <c r="AO559" i="13"/>
  <c r="AQ559" i="13"/>
  <c r="AL560" i="13"/>
  <c r="AM560" i="13"/>
  <c r="AN560" i="13"/>
  <c r="AO560" i="13"/>
  <c r="AQ560" i="13"/>
  <c r="AL561" i="13"/>
  <c r="AM561" i="13"/>
  <c r="AN561" i="13"/>
  <c r="AO561" i="13"/>
  <c r="AQ561" i="13"/>
  <c r="AL562" i="13"/>
  <c r="AM562" i="13"/>
  <c r="AN562" i="13"/>
  <c r="AO562" i="13"/>
  <c r="AQ562" i="13"/>
  <c r="AL563" i="13"/>
  <c r="AM563" i="13"/>
  <c r="AN563" i="13"/>
  <c r="AO563" i="13"/>
  <c r="AQ563" i="13"/>
  <c r="AL564" i="13"/>
  <c r="AM564" i="13"/>
  <c r="AN564" i="13"/>
  <c r="AO564" i="13"/>
  <c r="AQ564" i="13"/>
  <c r="AL565" i="13"/>
  <c r="AM565" i="13"/>
  <c r="AN565" i="13"/>
  <c r="AO565" i="13"/>
  <c r="AQ565" i="13"/>
  <c r="AL566" i="13"/>
  <c r="AM566" i="13"/>
  <c r="AN566" i="13"/>
  <c r="AO566" i="13"/>
  <c r="AQ566" i="13"/>
  <c r="AL567" i="13"/>
  <c r="AM567" i="13"/>
  <c r="AN567" i="13"/>
  <c r="AO567" i="13"/>
  <c r="AQ567" i="13"/>
  <c r="AL568" i="13"/>
  <c r="AM568" i="13"/>
  <c r="AN568" i="13"/>
  <c r="AO568" i="13"/>
  <c r="AQ568" i="13"/>
  <c r="AL569" i="13"/>
  <c r="AM569" i="13"/>
  <c r="AN569" i="13"/>
  <c r="AO569" i="13"/>
  <c r="AQ569" i="13"/>
  <c r="AL570" i="13"/>
  <c r="AM570" i="13"/>
  <c r="AN570" i="13"/>
  <c r="AO570" i="13"/>
  <c r="AQ570" i="13"/>
  <c r="AL571" i="13"/>
  <c r="AM571" i="13"/>
  <c r="AN571" i="13"/>
  <c r="AO571" i="13"/>
  <c r="AQ571" i="13"/>
  <c r="AL572" i="13"/>
  <c r="AM572" i="13"/>
  <c r="AN572" i="13"/>
  <c r="AO572" i="13"/>
  <c r="AQ572" i="13"/>
  <c r="AL573" i="13"/>
  <c r="AM573" i="13"/>
  <c r="AN573" i="13"/>
  <c r="AO573" i="13"/>
  <c r="AQ573" i="13"/>
  <c r="AL574" i="13"/>
  <c r="AM574" i="13"/>
  <c r="AN574" i="13"/>
  <c r="AO574" i="13"/>
  <c r="AQ574" i="13"/>
  <c r="AL575" i="13"/>
  <c r="AM575" i="13"/>
  <c r="AN575" i="13"/>
  <c r="AO575" i="13"/>
  <c r="AQ575" i="13"/>
  <c r="AL576" i="13"/>
  <c r="AM576" i="13"/>
  <c r="AN576" i="13"/>
  <c r="AO576" i="13"/>
  <c r="AQ576" i="13"/>
  <c r="AL577" i="13"/>
  <c r="AM577" i="13"/>
  <c r="AN577" i="13"/>
  <c r="AO577" i="13"/>
  <c r="AQ577" i="13"/>
  <c r="AL578" i="13"/>
  <c r="AM578" i="13"/>
  <c r="AN578" i="13"/>
  <c r="AO578" i="13"/>
  <c r="AQ578" i="13"/>
  <c r="AL579" i="13"/>
  <c r="AM579" i="13"/>
  <c r="AN579" i="13"/>
  <c r="AO579" i="13"/>
  <c r="AQ579" i="13"/>
  <c r="AL580" i="13"/>
  <c r="AM580" i="13"/>
  <c r="AN580" i="13"/>
  <c r="AO580" i="13"/>
  <c r="AQ580" i="13"/>
  <c r="AL581" i="13"/>
  <c r="AM581" i="13"/>
  <c r="AN581" i="13"/>
  <c r="AO581" i="13"/>
  <c r="AQ581" i="13"/>
  <c r="AL582" i="13"/>
  <c r="AM582" i="13"/>
  <c r="AN582" i="13"/>
  <c r="AO582" i="13"/>
  <c r="AQ582" i="13"/>
  <c r="AL583" i="13"/>
  <c r="AM583" i="13"/>
  <c r="AN583" i="13"/>
  <c r="AO583" i="13"/>
  <c r="AQ583" i="13"/>
  <c r="AL584" i="13"/>
  <c r="AM584" i="13"/>
  <c r="AN584" i="13"/>
  <c r="AO584" i="13"/>
  <c r="AQ584" i="13"/>
  <c r="AL585" i="13"/>
  <c r="AM585" i="13"/>
  <c r="AN585" i="13"/>
  <c r="AO585" i="13"/>
  <c r="AQ585" i="13"/>
  <c r="AL586" i="13"/>
  <c r="AM586" i="13"/>
  <c r="AN586" i="13"/>
  <c r="AO586" i="13"/>
  <c r="AQ586" i="13"/>
  <c r="AL587" i="13"/>
  <c r="AM587" i="13"/>
  <c r="AN587" i="13"/>
  <c r="AO587" i="13"/>
  <c r="AQ587" i="13"/>
  <c r="AL588" i="13"/>
  <c r="AM588" i="13"/>
  <c r="AN588" i="13"/>
  <c r="AO588" i="13"/>
  <c r="AQ588" i="13"/>
  <c r="AL589" i="13"/>
  <c r="AM589" i="13"/>
  <c r="AN589" i="13"/>
  <c r="AO589" i="13"/>
  <c r="AQ589" i="13"/>
  <c r="AL590" i="13"/>
  <c r="AM590" i="13"/>
  <c r="AN590" i="13"/>
  <c r="AO590" i="13"/>
  <c r="AQ590" i="13"/>
  <c r="AL591" i="13"/>
  <c r="AM591" i="13"/>
  <c r="AN591" i="13"/>
  <c r="AO591" i="13"/>
  <c r="AQ591" i="13"/>
  <c r="AL592" i="13"/>
  <c r="AM592" i="13"/>
  <c r="AN592" i="13"/>
  <c r="AO592" i="13"/>
  <c r="AQ592" i="13"/>
  <c r="AL593" i="13"/>
  <c r="AM593" i="13"/>
  <c r="AN593" i="13"/>
  <c r="AO593" i="13"/>
  <c r="AQ593" i="13"/>
  <c r="AL594" i="13"/>
  <c r="AM594" i="13"/>
  <c r="AN594" i="13"/>
  <c r="AO594" i="13"/>
  <c r="AQ594" i="13"/>
  <c r="AL595" i="13"/>
  <c r="AM595" i="13"/>
  <c r="AN595" i="13"/>
  <c r="AO595" i="13"/>
  <c r="AQ595" i="13"/>
  <c r="AL596" i="13"/>
  <c r="AM596" i="13"/>
  <c r="AN596" i="13"/>
  <c r="AO596" i="13"/>
  <c r="AQ596" i="13"/>
  <c r="AL597" i="13"/>
  <c r="AM597" i="13"/>
  <c r="AN597" i="13"/>
  <c r="AO597" i="13"/>
  <c r="AQ597" i="13"/>
  <c r="AL598" i="13"/>
  <c r="AM598" i="13"/>
  <c r="AN598" i="13"/>
  <c r="AO598" i="13"/>
  <c r="AQ598" i="13"/>
  <c r="AL599" i="13"/>
  <c r="AM599" i="13"/>
  <c r="AN599" i="13"/>
  <c r="AO599" i="13"/>
  <c r="AQ599" i="13"/>
  <c r="AL600" i="13"/>
  <c r="AM600" i="13"/>
  <c r="AN600" i="13"/>
  <c r="AO600" i="13"/>
  <c r="AQ600" i="13"/>
  <c r="AL601" i="13"/>
  <c r="AM601" i="13"/>
  <c r="AN601" i="13"/>
  <c r="AO601" i="13"/>
  <c r="AQ601" i="13"/>
  <c r="AL602" i="13"/>
  <c r="AM602" i="13"/>
  <c r="AN602" i="13"/>
  <c r="AO602" i="13"/>
  <c r="AQ602" i="13"/>
  <c r="AL603" i="13"/>
  <c r="AM603" i="13"/>
  <c r="AN603" i="13"/>
  <c r="AO603" i="13"/>
  <c r="AQ603" i="13"/>
  <c r="AL604" i="13"/>
  <c r="AM604" i="13"/>
  <c r="AN604" i="13"/>
  <c r="AO604" i="13"/>
  <c r="AQ604" i="13"/>
  <c r="AL605" i="13"/>
  <c r="AM605" i="13"/>
  <c r="AN605" i="13"/>
  <c r="AO605" i="13"/>
  <c r="AQ605" i="13"/>
  <c r="AL606" i="13"/>
  <c r="AM606" i="13"/>
  <c r="AN606" i="13"/>
  <c r="AO606" i="13"/>
  <c r="AQ606" i="13"/>
  <c r="AL607" i="13"/>
  <c r="AM607" i="13"/>
  <c r="AN607" i="13"/>
  <c r="AO607" i="13"/>
  <c r="AQ607" i="13"/>
  <c r="AL608" i="13"/>
  <c r="AM608" i="13"/>
  <c r="AN608" i="13"/>
  <c r="AO608" i="13"/>
  <c r="AQ608" i="13"/>
  <c r="AL609" i="13"/>
  <c r="AM609" i="13"/>
  <c r="AN609" i="13"/>
  <c r="AO609" i="13"/>
  <c r="AQ609" i="13"/>
  <c r="AL610" i="13"/>
  <c r="AM610" i="13"/>
  <c r="AN610" i="13"/>
  <c r="AO610" i="13"/>
  <c r="AQ610" i="13"/>
  <c r="AL611" i="13"/>
  <c r="AM611" i="13"/>
  <c r="AN611" i="13"/>
  <c r="AO611" i="13"/>
  <c r="AQ611" i="13"/>
  <c r="AL612" i="13"/>
  <c r="AM612" i="13"/>
  <c r="AN612" i="13"/>
  <c r="AO612" i="13"/>
  <c r="AQ612" i="13"/>
  <c r="AL613" i="13"/>
  <c r="AM613" i="13"/>
  <c r="AN613" i="13"/>
  <c r="AO613" i="13"/>
  <c r="AQ613" i="13"/>
  <c r="AL614" i="13"/>
  <c r="AM614" i="13"/>
  <c r="AN614" i="13"/>
  <c r="AO614" i="13"/>
  <c r="AQ614" i="13"/>
  <c r="AL615" i="13"/>
  <c r="AM615" i="13"/>
  <c r="AN615" i="13"/>
  <c r="AO615" i="13"/>
  <c r="AQ615" i="13"/>
  <c r="AL616" i="13"/>
  <c r="AM616" i="13"/>
  <c r="AN616" i="13"/>
  <c r="AO616" i="13"/>
  <c r="AQ616" i="13"/>
  <c r="AL617" i="13"/>
  <c r="AM617" i="13"/>
  <c r="AN617" i="13"/>
  <c r="AO617" i="13"/>
  <c r="AQ617" i="13"/>
  <c r="AL618" i="13"/>
  <c r="AM618" i="13"/>
  <c r="AN618" i="13"/>
  <c r="AO618" i="13"/>
  <c r="AQ618" i="13"/>
  <c r="AL619" i="13"/>
  <c r="AM619" i="13"/>
  <c r="AN619" i="13"/>
  <c r="AO619" i="13"/>
  <c r="AQ619" i="13"/>
  <c r="AL620" i="13"/>
  <c r="AM620" i="13"/>
  <c r="AN620" i="13"/>
  <c r="AO620" i="13"/>
  <c r="AQ620" i="13"/>
  <c r="AL621" i="13"/>
  <c r="AM621" i="13"/>
  <c r="AN621" i="13"/>
  <c r="AO621" i="13"/>
  <c r="AQ621" i="13"/>
  <c r="AL622" i="13"/>
  <c r="AM622" i="13"/>
  <c r="AN622" i="13"/>
  <c r="AO622" i="13"/>
  <c r="AQ622" i="13"/>
  <c r="AL623" i="13"/>
  <c r="AM623" i="13"/>
  <c r="AN623" i="13"/>
  <c r="AO623" i="13"/>
  <c r="AQ623" i="13"/>
  <c r="AL624" i="13"/>
  <c r="AM624" i="13"/>
  <c r="AN624" i="13"/>
  <c r="AO624" i="13"/>
  <c r="AQ624" i="13"/>
  <c r="AL625" i="13"/>
  <c r="AM625" i="13"/>
  <c r="AN625" i="13"/>
  <c r="AO625" i="13"/>
  <c r="AQ625" i="13"/>
  <c r="AL626" i="13"/>
  <c r="AM626" i="13"/>
  <c r="AN626" i="13"/>
  <c r="AO626" i="13"/>
  <c r="AQ626" i="13"/>
  <c r="AL627" i="13"/>
  <c r="AM627" i="13"/>
  <c r="AN627" i="13"/>
  <c r="AO627" i="13"/>
  <c r="AQ627" i="13"/>
  <c r="AL628" i="13"/>
  <c r="AM628" i="13"/>
  <c r="AN628" i="13"/>
  <c r="AO628" i="13"/>
  <c r="AQ628" i="13"/>
  <c r="AL629" i="13"/>
  <c r="AM629" i="13"/>
  <c r="AN629" i="13"/>
  <c r="AO629" i="13"/>
  <c r="AQ629" i="13"/>
  <c r="AL630" i="13"/>
  <c r="AM630" i="13"/>
  <c r="AN630" i="13"/>
  <c r="AO630" i="13"/>
  <c r="AQ630" i="13"/>
  <c r="AL631" i="13"/>
  <c r="AM631" i="13"/>
  <c r="AN631" i="13"/>
  <c r="AO631" i="13"/>
  <c r="AQ631" i="13"/>
  <c r="AL632" i="13"/>
  <c r="AM632" i="13"/>
  <c r="AN632" i="13"/>
  <c r="AO632" i="13"/>
  <c r="AQ632" i="13"/>
  <c r="AL633" i="13"/>
  <c r="AM633" i="13"/>
  <c r="AN633" i="13"/>
  <c r="AO633" i="13"/>
  <c r="AQ633" i="13"/>
  <c r="AL634" i="13"/>
  <c r="AM634" i="13"/>
  <c r="AN634" i="13"/>
  <c r="AO634" i="13"/>
  <c r="AQ634" i="13"/>
  <c r="AL635" i="13"/>
  <c r="AM635" i="13"/>
  <c r="AN635" i="13"/>
  <c r="AO635" i="13"/>
  <c r="AQ635" i="13"/>
  <c r="AL636" i="13"/>
  <c r="AM636" i="13"/>
  <c r="AN636" i="13"/>
  <c r="AO636" i="13"/>
  <c r="AQ636" i="13"/>
  <c r="AL637" i="13"/>
  <c r="AM637" i="13"/>
  <c r="AN637" i="13"/>
  <c r="AO637" i="13"/>
  <c r="AQ637" i="13"/>
  <c r="AL638" i="13"/>
  <c r="AM638" i="13"/>
  <c r="AN638" i="13"/>
  <c r="AO638" i="13"/>
  <c r="AQ638" i="13"/>
  <c r="AL639" i="13"/>
  <c r="AM639" i="13"/>
  <c r="AN639" i="13"/>
  <c r="AO639" i="13"/>
  <c r="AQ639" i="13"/>
  <c r="AL640" i="13"/>
  <c r="AM640" i="13"/>
  <c r="AN640" i="13"/>
  <c r="AO640" i="13"/>
  <c r="AQ640" i="13"/>
  <c r="AL641" i="13"/>
  <c r="AM641" i="13"/>
  <c r="AN641" i="13"/>
  <c r="AO641" i="13"/>
  <c r="AQ641" i="13"/>
  <c r="AL642" i="13"/>
  <c r="AM642" i="13"/>
  <c r="AN642" i="13"/>
  <c r="AO642" i="13"/>
  <c r="AQ642" i="13"/>
  <c r="AL643" i="13"/>
  <c r="AM643" i="13"/>
  <c r="AN643" i="13"/>
  <c r="AO643" i="13"/>
  <c r="AQ643" i="13"/>
  <c r="AL644" i="13"/>
  <c r="AM644" i="13"/>
  <c r="AN644" i="13"/>
  <c r="AO644" i="13"/>
  <c r="AQ644" i="13"/>
  <c r="AL645" i="13"/>
  <c r="AM645" i="13"/>
  <c r="AN645" i="13"/>
  <c r="AO645" i="13"/>
  <c r="AQ645" i="13"/>
  <c r="AL646" i="13"/>
  <c r="AM646" i="13"/>
  <c r="AN646" i="13"/>
  <c r="AO646" i="13"/>
  <c r="AQ646" i="13"/>
  <c r="AL647" i="13"/>
  <c r="AM647" i="13"/>
  <c r="AN647" i="13"/>
  <c r="AO647" i="13"/>
  <c r="AQ647" i="13"/>
  <c r="AL648" i="13"/>
  <c r="AM648" i="13"/>
  <c r="AN648" i="13"/>
  <c r="AO648" i="13"/>
  <c r="AQ648" i="13"/>
  <c r="AL649" i="13"/>
  <c r="AM649" i="13"/>
  <c r="AN649" i="13"/>
  <c r="AO649" i="13"/>
  <c r="AQ649" i="13"/>
  <c r="AL650" i="13"/>
  <c r="AM650" i="13"/>
  <c r="AN650" i="13"/>
  <c r="AO650" i="13"/>
  <c r="AQ650" i="13"/>
  <c r="AL651" i="13"/>
  <c r="AM651" i="13"/>
  <c r="AN651" i="13"/>
  <c r="AO651" i="13"/>
  <c r="AQ651" i="13"/>
  <c r="AL652" i="13"/>
  <c r="AM652" i="13"/>
  <c r="AN652" i="13"/>
  <c r="AO652" i="13"/>
  <c r="AQ652" i="13"/>
  <c r="AL653" i="13"/>
  <c r="AM653" i="13"/>
  <c r="AN653" i="13"/>
  <c r="AO653" i="13"/>
  <c r="AQ653" i="13"/>
  <c r="AL654" i="13"/>
  <c r="AM654" i="13"/>
  <c r="AN654" i="13"/>
  <c r="AO654" i="13"/>
  <c r="AQ654" i="13"/>
  <c r="AL655" i="13"/>
  <c r="AM655" i="13"/>
  <c r="AN655" i="13"/>
  <c r="AO655" i="13"/>
  <c r="AQ655" i="13"/>
  <c r="AL656" i="13"/>
  <c r="AM656" i="13"/>
  <c r="AN656" i="13"/>
  <c r="AO656" i="13"/>
  <c r="AQ656" i="13"/>
  <c r="AL657" i="13"/>
  <c r="AM657" i="13"/>
  <c r="AN657" i="13"/>
  <c r="AO657" i="13"/>
  <c r="AQ657" i="13"/>
  <c r="AL658" i="13"/>
  <c r="AM658" i="13"/>
  <c r="AN658" i="13"/>
  <c r="AO658" i="13"/>
  <c r="AQ658" i="13"/>
  <c r="AL659" i="13"/>
  <c r="AM659" i="13"/>
  <c r="AN659" i="13"/>
  <c r="AO659" i="13"/>
  <c r="AQ659" i="13"/>
  <c r="AL660" i="13"/>
  <c r="AM660" i="13"/>
  <c r="AN660" i="13"/>
  <c r="AO660" i="13"/>
  <c r="AQ660" i="13"/>
  <c r="AL661" i="13"/>
  <c r="AM661" i="13"/>
  <c r="AN661" i="13"/>
  <c r="AO661" i="13"/>
  <c r="AQ661" i="13"/>
  <c r="AL662" i="13"/>
  <c r="AM662" i="13"/>
  <c r="AN662" i="13"/>
  <c r="AO662" i="13"/>
  <c r="AQ662" i="13"/>
  <c r="AL663" i="13"/>
  <c r="AM663" i="13"/>
  <c r="AN663" i="13"/>
  <c r="AO663" i="13"/>
  <c r="AQ663" i="13"/>
  <c r="AL664" i="13"/>
  <c r="AM664" i="13"/>
  <c r="AN664" i="13"/>
  <c r="AO664" i="13"/>
  <c r="AQ664" i="13"/>
  <c r="AL665" i="13"/>
  <c r="AM665" i="13"/>
  <c r="AN665" i="13"/>
  <c r="AO665" i="13"/>
  <c r="AQ665" i="13"/>
  <c r="AL666" i="13"/>
  <c r="AM666" i="13"/>
  <c r="AN666" i="13"/>
  <c r="AO666" i="13"/>
  <c r="AQ666" i="13"/>
  <c r="AL667" i="13"/>
  <c r="AM667" i="13"/>
  <c r="AN667" i="13"/>
  <c r="AO667" i="13"/>
  <c r="AQ667" i="13"/>
  <c r="AL668" i="13"/>
  <c r="AM668" i="13"/>
  <c r="AN668" i="13"/>
  <c r="AO668" i="13"/>
  <c r="AQ668" i="13"/>
  <c r="AL669" i="13"/>
  <c r="AM669" i="13"/>
  <c r="AN669" i="13"/>
  <c r="AO669" i="13"/>
  <c r="AQ669" i="13"/>
  <c r="AL670" i="13"/>
  <c r="AM670" i="13"/>
  <c r="AN670" i="13"/>
  <c r="AO670" i="13"/>
  <c r="AQ670" i="13"/>
  <c r="AL671" i="13"/>
  <c r="AM671" i="13"/>
  <c r="AN671" i="13"/>
  <c r="AO671" i="13"/>
  <c r="AQ671" i="13"/>
  <c r="AL672" i="13"/>
  <c r="AM672" i="13"/>
  <c r="AN672" i="13"/>
  <c r="AO672" i="13"/>
  <c r="AQ672" i="13"/>
  <c r="AL673" i="13"/>
  <c r="AM673" i="13"/>
  <c r="AN673" i="13"/>
  <c r="AO673" i="13"/>
  <c r="AQ673" i="13"/>
  <c r="AL674" i="13"/>
  <c r="AM674" i="13"/>
  <c r="AN674" i="13"/>
  <c r="AO674" i="13"/>
  <c r="AQ674" i="13"/>
  <c r="AL675" i="13"/>
  <c r="AM675" i="13"/>
  <c r="AN675" i="13"/>
  <c r="AO675" i="13"/>
  <c r="AQ675" i="13"/>
  <c r="AL676" i="13"/>
  <c r="AM676" i="13"/>
  <c r="AN676" i="13"/>
  <c r="AO676" i="13"/>
  <c r="AQ676" i="13"/>
  <c r="AL677" i="13"/>
  <c r="AM677" i="13"/>
  <c r="AN677" i="13"/>
  <c r="AO677" i="13"/>
  <c r="AQ677" i="13"/>
  <c r="AL678" i="13"/>
  <c r="AM678" i="13"/>
  <c r="AN678" i="13"/>
  <c r="AO678" i="13"/>
  <c r="AQ678" i="13"/>
  <c r="AL679" i="13"/>
  <c r="AM679" i="13"/>
  <c r="AN679" i="13"/>
  <c r="AO679" i="13"/>
  <c r="AQ679" i="13"/>
  <c r="AL680" i="13"/>
  <c r="AM680" i="13"/>
  <c r="AN680" i="13"/>
  <c r="AO680" i="13"/>
  <c r="AQ680" i="13"/>
  <c r="AL681" i="13"/>
  <c r="AM681" i="13"/>
  <c r="AN681" i="13"/>
  <c r="AO681" i="13"/>
  <c r="AQ681" i="13"/>
  <c r="AL682" i="13"/>
  <c r="AM682" i="13"/>
  <c r="AN682" i="13"/>
  <c r="AO682" i="13"/>
  <c r="AQ682" i="13"/>
  <c r="AL683" i="13"/>
  <c r="AM683" i="13"/>
  <c r="AN683" i="13"/>
  <c r="AO683" i="13"/>
  <c r="AQ683" i="13"/>
  <c r="AL684" i="13"/>
  <c r="AM684" i="13"/>
  <c r="AN684" i="13"/>
  <c r="AO684" i="13"/>
  <c r="AQ684" i="13"/>
  <c r="AL685" i="13"/>
  <c r="AM685" i="13"/>
  <c r="AN685" i="13"/>
  <c r="AO685" i="13"/>
  <c r="AQ685" i="13"/>
  <c r="AL686" i="13"/>
  <c r="AM686" i="13"/>
  <c r="AN686" i="13"/>
  <c r="AO686" i="13"/>
  <c r="AQ686" i="13"/>
  <c r="AL687" i="13"/>
  <c r="AM687" i="13"/>
  <c r="AN687" i="13"/>
  <c r="AO687" i="13"/>
  <c r="AQ687" i="13"/>
  <c r="AL688" i="13"/>
  <c r="AM688" i="13"/>
  <c r="AN688" i="13"/>
  <c r="AO688" i="13"/>
  <c r="AQ688" i="13"/>
  <c r="AL689" i="13"/>
  <c r="AM689" i="13"/>
  <c r="AN689" i="13"/>
  <c r="AO689" i="13"/>
  <c r="AQ689" i="13"/>
  <c r="AL690" i="13"/>
  <c r="AM690" i="13"/>
  <c r="AN690" i="13"/>
  <c r="AO690" i="13"/>
  <c r="AQ690" i="13"/>
  <c r="AL691" i="13"/>
  <c r="AM691" i="13"/>
  <c r="AN691" i="13"/>
  <c r="AO691" i="13"/>
  <c r="AQ691" i="13"/>
  <c r="AL692" i="13"/>
  <c r="AM692" i="13"/>
  <c r="AN692" i="13"/>
  <c r="AO692" i="13"/>
  <c r="AQ692" i="13"/>
  <c r="AL693" i="13"/>
  <c r="AM693" i="13"/>
  <c r="AN693" i="13"/>
  <c r="AO693" i="13"/>
  <c r="AQ693" i="13"/>
  <c r="AL694" i="13"/>
  <c r="AM694" i="13"/>
  <c r="AN694" i="13"/>
  <c r="AO694" i="13"/>
  <c r="AQ694" i="13"/>
  <c r="AL695" i="13"/>
  <c r="AM695" i="13"/>
  <c r="AN695" i="13"/>
  <c r="AO695" i="13"/>
  <c r="AQ695" i="13"/>
  <c r="AL696" i="13"/>
  <c r="AM696" i="13"/>
  <c r="AN696" i="13"/>
  <c r="AO696" i="13"/>
  <c r="AQ696" i="13"/>
  <c r="AL697" i="13"/>
  <c r="AM697" i="13"/>
  <c r="AN697" i="13"/>
  <c r="AO697" i="13"/>
  <c r="AQ697" i="13"/>
  <c r="AL698" i="13"/>
  <c r="AM698" i="13"/>
  <c r="AN698" i="13"/>
  <c r="AO698" i="13"/>
  <c r="AQ698" i="13"/>
  <c r="AL699" i="13"/>
  <c r="AM699" i="13"/>
  <c r="AN699" i="13"/>
  <c r="AO699" i="13"/>
  <c r="AQ699" i="13"/>
  <c r="AL700" i="13"/>
  <c r="AM700" i="13"/>
  <c r="AN700" i="13"/>
  <c r="AO700" i="13"/>
  <c r="AQ700" i="13"/>
  <c r="AL701" i="13"/>
  <c r="AM701" i="13"/>
  <c r="AN701" i="13"/>
  <c r="AO701" i="13"/>
  <c r="AQ701" i="13"/>
  <c r="AL702" i="13"/>
  <c r="AM702" i="13"/>
  <c r="AN702" i="13"/>
  <c r="AO702" i="13"/>
  <c r="AQ702" i="13"/>
  <c r="AL703" i="13"/>
  <c r="AM703" i="13"/>
  <c r="AN703" i="13"/>
  <c r="AO703" i="13"/>
  <c r="AQ703" i="13"/>
  <c r="AL704" i="13"/>
  <c r="AM704" i="13"/>
  <c r="AN704" i="13"/>
  <c r="AO704" i="13"/>
  <c r="AQ704" i="13"/>
  <c r="AL705" i="13"/>
  <c r="AM705" i="13"/>
  <c r="AN705" i="13"/>
  <c r="AO705" i="13"/>
  <c r="AQ705" i="13"/>
  <c r="AL706" i="13"/>
  <c r="AM706" i="13"/>
  <c r="AN706" i="13"/>
  <c r="AO706" i="13"/>
  <c r="AQ706" i="13"/>
  <c r="AL707" i="13"/>
  <c r="AM707" i="13"/>
  <c r="AN707" i="13"/>
  <c r="AO707" i="13"/>
  <c r="AQ707" i="13"/>
  <c r="AL708" i="13"/>
  <c r="AM708" i="13"/>
  <c r="AN708" i="13"/>
  <c r="AO708" i="13"/>
  <c r="AQ708" i="13"/>
  <c r="AL709" i="13"/>
  <c r="AM709" i="13"/>
  <c r="AN709" i="13"/>
  <c r="AO709" i="13"/>
  <c r="AQ709" i="13"/>
  <c r="AL710" i="13"/>
  <c r="AM710" i="13"/>
  <c r="AN710" i="13"/>
  <c r="AO710" i="13"/>
  <c r="AQ710" i="13"/>
  <c r="AL711" i="13"/>
  <c r="AM711" i="13"/>
  <c r="AN711" i="13"/>
  <c r="AO711" i="13"/>
  <c r="AQ711" i="13"/>
  <c r="AL712" i="13"/>
  <c r="AM712" i="13"/>
  <c r="AN712" i="13"/>
  <c r="AO712" i="13"/>
  <c r="AQ712" i="13"/>
  <c r="AL713" i="13"/>
  <c r="AM713" i="13"/>
  <c r="AN713" i="13"/>
  <c r="AO713" i="13"/>
  <c r="AQ713" i="13"/>
  <c r="AL714" i="13"/>
  <c r="AM714" i="13"/>
  <c r="AN714" i="13"/>
  <c r="AO714" i="13"/>
  <c r="AQ714" i="13"/>
  <c r="AL715" i="13"/>
  <c r="AM715" i="13"/>
  <c r="AN715" i="13"/>
  <c r="AO715" i="13"/>
  <c r="AQ715" i="13"/>
  <c r="AL716" i="13"/>
  <c r="AM716" i="13"/>
  <c r="AN716" i="13"/>
  <c r="AO716" i="13"/>
  <c r="AQ716" i="13"/>
  <c r="AL717" i="13"/>
  <c r="AM717" i="13"/>
  <c r="AN717" i="13"/>
  <c r="AO717" i="13"/>
  <c r="AQ717" i="13"/>
  <c r="AL718" i="13"/>
  <c r="AM718" i="13"/>
  <c r="AN718" i="13"/>
  <c r="AO718" i="13"/>
  <c r="AQ718" i="13"/>
  <c r="AL719" i="13"/>
  <c r="AM719" i="13"/>
  <c r="AN719" i="13"/>
  <c r="AO719" i="13"/>
  <c r="AQ719" i="13"/>
  <c r="AL720" i="13"/>
  <c r="AM720" i="13"/>
  <c r="AN720" i="13"/>
  <c r="AO720" i="13"/>
  <c r="AQ720" i="13"/>
  <c r="AL721" i="13"/>
  <c r="AM721" i="13"/>
  <c r="AN721" i="13"/>
  <c r="AO721" i="13"/>
  <c r="AQ721" i="13"/>
  <c r="AL722" i="13"/>
  <c r="AM722" i="13"/>
  <c r="AN722" i="13"/>
  <c r="AO722" i="13"/>
  <c r="AQ722" i="13"/>
  <c r="AL723" i="13"/>
  <c r="AM723" i="13"/>
  <c r="AN723" i="13"/>
  <c r="AO723" i="13"/>
  <c r="AQ723" i="13"/>
  <c r="AL724" i="13"/>
  <c r="AM724" i="13"/>
  <c r="AN724" i="13"/>
  <c r="AO724" i="13"/>
  <c r="AQ724" i="13"/>
  <c r="AL725" i="13"/>
  <c r="AM725" i="13"/>
  <c r="AN725" i="13"/>
  <c r="AO725" i="13"/>
  <c r="AQ725" i="13"/>
  <c r="AL726" i="13"/>
  <c r="AM726" i="13"/>
  <c r="AN726" i="13"/>
  <c r="AO726" i="13"/>
  <c r="AQ726" i="13"/>
  <c r="AL727" i="13"/>
  <c r="AM727" i="13"/>
  <c r="AN727" i="13"/>
  <c r="AO727" i="13"/>
  <c r="AQ727" i="13"/>
  <c r="AL728" i="13"/>
  <c r="AM728" i="13"/>
  <c r="AN728" i="13"/>
  <c r="AO728" i="13"/>
  <c r="AQ728" i="13"/>
  <c r="AL729" i="13"/>
  <c r="AM729" i="13"/>
  <c r="AN729" i="13"/>
  <c r="AO729" i="13"/>
  <c r="AQ729" i="13"/>
  <c r="AL730" i="13"/>
  <c r="AM730" i="13"/>
  <c r="AN730" i="13"/>
  <c r="AO730" i="13"/>
  <c r="AQ730" i="13"/>
  <c r="AL731" i="13"/>
  <c r="AM731" i="13"/>
  <c r="AN731" i="13"/>
  <c r="AO731" i="13"/>
  <c r="AQ731" i="13"/>
  <c r="AL732" i="13"/>
  <c r="AM732" i="13"/>
  <c r="AN732" i="13"/>
  <c r="AO732" i="13"/>
  <c r="AQ732" i="13"/>
  <c r="AL733" i="13"/>
  <c r="AM733" i="13"/>
  <c r="AN733" i="13"/>
  <c r="AO733" i="13"/>
  <c r="AQ733" i="13"/>
  <c r="AL734" i="13"/>
  <c r="AM734" i="13"/>
  <c r="AN734" i="13"/>
  <c r="AO734" i="13"/>
  <c r="AQ734" i="13"/>
  <c r="AL735" i="13"/>
  <c r="AM735" i="13"/>
  <c r="AN735" i="13"/>
  <c r="AO735" i="13"/>
  <c r="AQ735" i="13"/>
  <c r="AL736" i="13"/>
  <c r="AM736" i="13"/>
  <c r="AN736" i="13"/>
  <c r="AO736" i="13"/>
  <c r="AQ736" i="13"/>
  <c r="AL737" i="13"/>
  <c r="AM737" i="13"/>
  <c r="AN737" i="13"/>
  <c r="AO737" i="13"/>
  <c r="AQ737" i="13"/>
  <c r="AL738" i="13"/>
  <c r="AM738" i="13"/>
  <c r="AN738" i="13"/>
  <c r="AO738" i="13"/>
  <c r="AQ738" i="13"/>
  <c r="AL739" i="13"/>
  <c r="AM739" i="13"/>
  <c r="AN739" i="13"/>
  <c r="AO739" i="13"/>
  <c r="AQ739" i="13"/>
  <c r="AL740" i="13"/>
  <c r="AM740" i="13"/>
  <c r="AN740" i="13"/>
  <c r="AO740" i="13"/>
  <c r="AQ740" i="13"/>
  <c r="AL741" i="13"/>
  <c r="AM741" i="13"/>
  <c r="AN741" i="13"/>
  <c r="AO741" i="13"/>
  <c r="AQ741" i="13"/>
  <c r="AL742" i="13"/>
  <c r="AM742" i="13"/>
  <c r="AN742" i="13"/>
  <c r="AO742" i="13"/>
  <c r="AQ742" i="13"/>
  <c r="AL743" i="13"/>
  <c r="AM743" i="13"/>
  <c r="AN743" i="13"/>
  <c r="AO743" i="13"/>
  <c r="AQ743" i="13"/>
  <c r="AL744" i="13"/>
  <c r="AM744" i="13"/>
  <c r="AN744" i="13"/>
  <c r="AO744" i="13"/>
  <c r="AQ744" i="13"/>
  <c r="AL745" i="13"/>
  <c r="AM745" i="13"/>
  <c r="AN745" i="13"/>
  <c r="AO745" i="13"/>
  <c r="AQ745" i="13"/>
  <c r="AL746" i="13"/>
  <c r="AM746" i="13"/>
  <c r="AN746" i="13"/>
  <c r="AO746" i="13"/>
  <c r="AQ746" i="13"/>
  <c r="AL747" i="13"/>
  <c r="AM747" i="13"/>
  <c r="AN747" i="13"/>
  <c r="AO747" i="13"/>
  <c r="AQ747" i="13"/>
  <c r="AL748" i="13"/>
  <c r="AM748" i="13"/>
  <c r="AN748" i="13"/>
  <c r="AO748" i="13"/>
  <c r="AQ748" i="13"/>
  <c r="AL749" i="13"/>
  <c r="AM749" i="13"/>
  <c r="AN749" i="13"/>
  <c r="AO749" i="13"/>
  <c r="AQ749" i="13"/>
  <c r="AL750" i="13"/>
  <c r="AM750" i="13"/>
  <c r="AN750" i="13"/>
  <c r="AO750" i="13"/>
  <c r="AQ750" i="13"/>
  <c r="AL751" i="13"/>
  <c r="AM751" i="13"/>
  <c r="AN751" i="13"/>
  <c r="AO751" i="13"/>
  <c r="AQ751" i="13"/>
  <c r="AL752" i="13"/>
  <c r="AM752" i="13"/>
  <c r="AN752" i="13"/>
  <c r="AO752" i="13"/>
  <c r="AQ752" i="13"/>
  <c r="AL753" i="13"/>
  <c r="AM753" i="13"/>
  <c r="AN753" i="13"/>
  <c r="AO753" i="13"/>
  <c r="AQ753" i="13"/>
  <c r="AL754" i="13"/>
  <c r="AM754" i="13"/>
  <c r="AN754" i="13"/>
  <c r="AO754" i="13"/>
  <c r="AQ754" i="13"/>
  <c r="AL755" i="13"/>
  <c r="AM755" i="13"/>
  <c r="AN755" i="13"/>
  <c r="AO755" i="13"/>
  <c r="AQ755" i="13"/>
  <c r="AL756" i="13"/>
  <c r="AM756" i="13"/>
  <c r="AN756" i="13"/>
  <c r="AO756" i="13"/>
  <c r="AQ756" i="13"/>
  <c r="AL757" i="13"/>
  <c r="AM757" i="13"/>
  <c r="AN757" i="13"/>
  <c r="AO757" i="13"/>
  <c r="AQ757" i="13"/>
  <c r="AL758" i="13"/>
  <c r="AM758" i="13"/>
  <c r="AN758" i="13"/>
  <c r="AO758" i="13"/>
  <c r="AQ758" i="13"/>
  <c r="AL759" i="13"/>
  <c r="AM759" i="13"/>
  <c r="AN759" i="13"/>
  <c r="AO759" i="13"/>
  <c r="AQ759" i="13"/>
  <c r="AL760" i="13"/>
  <c r="AM760" i="13"/>
  <c r="AN760" i="13"/>
  <c r="AO760" i="13"/>
  <c r="AQ760" i="13"/>
  <c r="AL761" i="13"/>
  <c r="AM761" i="13"/>
  <c r="AN761" i="13"/>
  <c r="AO761" i="13"/>
  <c r="AQ761" i="13"/>
  <c r="AL762" i="13"/>
  <c r="AM762" i="13"/>
  <c r="AN762" i="13"/>
  <c r="AO762" i="13"/>
  <c r="AQ762" i="13"/>
  <c r="AL763" i="13"/>
  <c r="AM763" i="13"/>
  <c r="AN763" i="13"/>
  <c r="AO763" i="13"/>
  <c r="AQ763" i="13"/>
  <c r="AL764" i="13"/>
  <c r="AM764" i="13"/>
  <c r="AN764" i="13"/>
  <c r="AO764" i="13"/>
  <c r="AQ764" i="13"/>
  <c r="AL765" i="13"/>
  <c r="AM765" i="13"/>
  <c r="AN765" i="13"/>
  <c r="AO765" i="13"/>
  <c r="AQ765" i="13"/>
  <c r="AL766" i="13"/>
  <c r="AM766" i="13"/>
  <c r="AN766" i="13"/>
  <c r="AO766" i="13"/>
  <c r="AQ766" i="13"/>
  <c r="AL767" i="13"/>
  <c r="AM767" i="13"/>
  <c r="AN767" i="13"/>
  <c r="AO767" i="13"/>
  <c r="AQ767" i="13"/>
  <c r="AL768" i="13"/>
  <c r="AM768" i="13"/>
  <c r="AN768" i="13"/>
  <c r="AO768" i="13"/>
  <c r="AQ768" i="13"/>
  <c r="AL769" i="13"/>
  <c r="AM769" i="13"/>
  <c r="AN769" i="13"/>
  <c r="AO769" i="13"/>
  <c r="AQ769" i="13"/>
  <c r="AL770" i="13"/>
  <c r="AM770" i="13"/>
  <c r="AN770" i="13"/>
  <c r="AO770" i="13"/>
  <c r="AQ770" i="13"/>
  <c r="AL771" i="13"/>
  <c r="AM771" i="13"/>
  <c r="AN771" i="13"/>
  <c r="AO771" i="13"/>
  <c r="AQ771" i="13"/>
  <c r="AL772" i="13"/>
  <c r="AM772" i="13"/>
  <c r="AN772" i="13"/>
  <c r="AO772" i="13"/>
  <c r="AQ772" i="13"/>
  <c r="AL773" i="13"/>
  <c r="AM773" i="13"/>
  <c r="AN773" i="13"/>
  <c r="AO773" i="13"/>
  <c r="AQ773" i="13"/>
  <c r="AL774" i="13"/>
  <c r="AM774" i="13"/>
  <c r="AN774" i="13"/>
  <c r="AO774" i="13"/>
  <c r="AQ774" i="13"/>
  <c r="AL775" i="13"/>
  <c r="AM775" i="13"/>
  <c r="AN775" i="13"/>
  <c r="AO775" i="13"/>
  <c r="AQ775" i="13"/>
  <c r="AL776" i="13"/>
  <c r="AM776" i="13"/>
  <c r="AN776" i="13"/>
  <c r="AO776" i="13"/>
  <c r="AQ776" i="13"/>
  <c r="AL777" i="13"/>
  <c r="AM777" i="13"/>
  <c r="AN777" i="13"/>
  <c r="AO777" i="13"/>
  <c r="AQ777" i="13"/>
  <c r="AL778" i="13"/>
  <c r="AM778" i="13"/>
  <c r="AN778" i="13"/>
  <c r="AO778" i="13"/>
  <c r="AQ778" i="13"/>
  <c r="AL779" i="13"/>
  <c r="AM779" i="13"/>
  <c r="AN779" i="13"/>
  <c r="AO779" i="13"/>
  <c r="AQ779" i="13"/>
  <c r="AL780" i="13"/>
  <c r="AM780" i="13"/>
  <c r="AN780" i="13"/>
  <c r="AO780" i="13"/>
  <c r="AQ780" i="13"/>
  <c r="AL781" i="13"/>
  <c r="AM781" i="13"/>
  <c r="AN781" i="13"/>
  <c r="AO781" i="13"/>
  <c r="AQ781" i="13"/>
  <c r="AL782" i="13"/>
  <c r="AM782" i="13"/>
  <c r="AN782" i="13"/>
  <c r="AO782" i="13"/>
  <c r="AQ782" i="13"/>
  <c r="AL783" i="13"/>
  <c r="AM783" i="13"/>
  <c r="AN783" i="13"/>
  <c r="AO783" i="13"/>
  <c r="AQ783" i="13"/>
  <c r="AL784" i="13"/>
  <c r="AM784" i="13"/>
  <c r="AN784" i="13"/>
  <c r="AO784" i="13"/>
  <c r="AQ784" i="13"/>
  <c r="AL785" i="13"/>
  <c r="AM785" i="13"/>
  <c r="AN785" i="13"/>
  <c r="AO785" i="13"/>
  <c r="AQ785" i="13"/>
  <c r="AL786" i="13"/>
  <c r="AM786" i="13"/>
  <c r="AN786" i="13"/>
  <c r="AO786" i="13"/>
  <c r="AQ786" i="13"/>
  <c r="AL787" i="13"/>
  <c r="AM787" i="13"/>
  <c r="AN787" i="13"/>
  <c r="AO787" i="13"/>
  <c r="AQ787" i="13"/>
  <c r="AL788" i="13"/>
  <c r="AM788" i="13"/>
  <c r="AN788" i="13"/>
  <c r="AO788" i="13"/>
  <c r="AQ788" i="13"/>
  <c r="AL789" i="13"/>
  <c r="AM789" i="13"/>
  <c r="AN789" i="13"/>
  <c r="AO789" i="13"/>
  <c r="AQ789" i="13"/>
  <c r="AL790" i="13"/>
  <c r="AM790" i="13"/>
  <c r="AN790" i="13"/>
  <c r="AO790" i="13"/>
  <c r="AQ790" i="13"/>
  <c r="AL791" i="13"/>
  <c r="AM791" i="13"/>
  <c r="AN791" i="13"/>
  <c r="AO791" i="13"/>
  <c r="AQ791" i="13"/>
  <c r="AL792" i="13"/>
  <c r="AM792" i="13"/>
  <c r="AN792" i="13"/>
  <c r="AO792" i="13"/>
  <c r="AQ792" i="13"/>
  <c r="AL793" i="13"/>
  <c r="AM793" i="13"/>
  <c r="AN793" i="13"/>
  <c r="AO793" i="13"/>
  <c r="AQ793" i="13"/>
  <c r="AL794" i="13"/>
  <c r="AM794" i="13"/>
  <c r="AN794" i="13"/>
  <c r="AO794" i="13"/>
  <c r="AQ794" i="13"/>
  <c r="AL795" i="13"/>
  <c r="AM795" i="13"/>
  <c r="AN795" i="13"/>
  <c r="AO795" i="13"/>
  <c r="AQ795" i="13"/>
  <c r="AL796" i="13"/>
  <c r="AM796" i="13"/>
  <c r="AN796" i="13"/>
  <c r="AO796" i="13"/>
  <c r="AQ796" i="13"/>
  <c r="AL797" i="13"/>
  <c r="AM797" i="13"/>
  <c r="AN797" i="13"/>
  <c r="AO797" i="13"/>
  <c r="AQ797" i="13"/>
  <c r="AL798" i="13"/>
  <c r="AM798" i="13"/>
  <c r="AN798" i="13"/>
  <c r="AO798" i="13"/>
  <c r="AQ798" i="13"/>
  <c r="AL799" i="13"/>
  <c r="AM799" i="13"/>
  <c r="AN799" i="13"/>
  <c r="AO799" i="13"/>
  <c r="AQ799" i="13"/>
  <c r="AL800" i="13"/>
  <c r="AM800" i="13"/>
  <c r="AN800" i="13"/>
  <c r="AO800" i="13"/>
  <c r="AQ800" i="13"/>
  <c r="AL801" i="13"/>
  <c r="AM801" i="13"/>
  <c r="AN801" i="13"/>
  <c r="AO801" i="13"/>
  <c r="AQ801" i="13"/>
  <c r="AL802" i="13"/>
  <c r="AM802" i="13"/>
  <c r="AN802" i="13"/>
  <c r="AO802" i="13"/>
  <c r="AQ802" i="13"/>
  <c r="AL803" i="13"/>
  <c r="AM803" i="13"/>
  <c r="AN803" i="13"/>
  <c r="AO803" i="13"/>
  <c r="AQ803" i="13"/>
  <c r="AL804" i="13"/>
  <c r="AM804" i="13"/>
  <c r="AN804" i="13"/>
  <c r="AO804" i="13"/>
  <c r="AQ804" i="13"/>
  <c r="AL805" i="13"/>
  <c r="AM805" i="13"/>
  <c r="AN805" i="13"/>
  <c r="AO805" i="13"/>
  <c r="AQ805" i="13"/>
  <c r="AL806" i="13"/>
  <c r="AM806" i="13"/>
  <c r="AN806" i="13"/>
  <c r="AO806" i="13"/>
  <c r="AQ806" i="13"/>
  <c r="AL807" i="13"/>
  <c r="AM807" i="13"/>
  <c r="AN807" i="13"/>
  <c r="AO807" i="13"/>
  <c r="AQ807" i="13"/>
  <c r="AL808" i="13"/>
  <c r="AM808" i="13"/>
  <c r="AN808" i="13"/>
  <c r="AO808" i="13"/>
  <c r="AQ808" i="13"/>
  <c r="AL809" i="13"/>
  <c r="AM809" i="13"/>
  <c r="AN809" i="13"/>
  <c r="AO809" i="13"/>
  <c r="AQ809" i="13"/>
  <c r="AL810" i="13"/>
  <c r="AM810" i="13"/>
  <c r="AN810" i="13"/>
  <c r="AO810" i="13"/>
  <c r="AQ810" i="13"/>
  <c r="AL811" i="13"/>
  <c r="AM811" i="13"/>
  <c r="AN811" i="13"/>
  <c r="AO811" i="13"/>
  <c r="AQ811" i="13"/>
  <c r="AL812" i="13"/>
  <c r="AM812" i="13"/>
  <c r="AN812" i="13"/>
  <c r="AO812" i="13"/>
  <c r="AQ812" i="13"/>
  <c r="AL813" i="13"/>
  <c r="AM813" i="13"/>
  <c r="AN813" i="13"/>
  <c r="AO813" i="13"/>
  <c r="AQ813" i="13"/>
  <c r="AL814" i="13"/>
  <c r="AM814" i="13"/>
  <c r="AN814" i="13"/>
  <c r="AO814" i="13"/>
  <c r="AQ814" i="13"/>
  <c r="AL815" i="13"/>
  <c r="AM815" i="13"/>
  <c r="AN815" i="13"/>
  <c r="AO815" i="13"/>
  <c r="AQ815" i="13"/>
  <c r="AL816" i="13"/>
  <c r="AM816" i="13"/>
  <c r="AN816" i="13"/>
  <c r="AO816" i="13"/>
  <c r="AQ816" i="13"/>
  <c r="AL817" i="13"/>
  <c r="AM817" i="13"/>
  <c r="AN817" i="13"/>
  <c r="AO817" i="13"/>
  <c r="AQ817" i="13"/>
  <c r="AL818" i="13"/>
  <c r="AM818" i="13"/>
  <c r="AN818" i="13"/>
  <c r="AO818" i="13"/>
  <c r="AQ818" i="13"/>
  <c r="AL819" i="13"/>
  <c r="AM819" i="13"/>
  <c r="AN819" i="13"/>
  <c r="AO819" i="13"/>
  <c r="AQ819" i="13"/>
  <c r="AL820" i="13"/>
  <c r="AM820" i="13"/>
  <c r="AN820" i="13"/>
  <c r="AO820" i="13"/>
  <c r="AQ820" i="13"/>
  <c r="AL821" i="13"/>
  <c r="AM821" i="13"/>
  <c r="AN821" i="13"/>
  <c r="AO821" i="13"/>
  <c r="AQ821" i="13"/>
  <c r="AL822" i="13"/>
  <c r="AM822" i="13"/>
  <c r="AN822" i="13"/>
  <c r="AO822" i="13"/>
  <c r="AQ822" i="13"/>
  <c r="AL823" i="13"/>
  <c r="AM823" i="13"/>
  <c r="AN823" i="13"/>
  <c r="AO823" i="13"/>
  <c r="AQ823" i="13"/>
  <c r="AL824" i="13"/>
  <c r="AM824" i="13"/>
  <c r="AN824" i="13"/>
  <c r="AO824" i="13"/>
  <c r="AQ824" i="13"/>
  <c r="AL825" i="13"/>
  <c r="AM825" i="13"/>
  <c r="AN825" i="13"/>
  <c r="AO825" i="13"/>
  <c r="AQ825" i="13"/>
  <c r="AL826" i="13"/>
  <c r="AM826" i="13"/>
  <c r="AN826" i="13"/>
  <c r="AO826" i="13"/>
  <c r="AQ826" i="13"/>
  <c r="AL827" i="13"/>
  <c r="AM827" i="13"/>
  <c r="AN827" i="13"/>
  <c r="AO827" i="13"/>
  <c r="AQ827" i="13"/>
  <c r="AL828" i="13"/>
  <c r="AM828" i="13"/>
  <c r="AN828" i="13"/>
  <c r="AO828" i="13"/>
  <c r="AQ828" i="13"/>
  <c r="AL829" i="13"/>
  <c r="AM829" i="13"/>
  <c r="AN829" i="13"/>
  <c r="AO829" i="13"/>
  <c r="AQ829" i="13"/>
  <c r="AL830" i="13"/>
  <c r="AM830" i="13"/>
  <c r="AN830" i="13"/>
  <c r="AO830" i="13"/>
  <c r="AQ830" i="13"/>
  <c r="AL831" i="13"/>
  <c r="AM831" i="13"/>
  <c r="AN831" i="13"/>
  <c r="AO831" i="13"/>
  <c r="AQ831" i="13"/>
  <c r="AL832" i="13"/>
  <c r="AM832" i="13"/>
  <c r="AN832" i="13"/>
  <c r="AO832" i="13"/>
  <c r="AQ832" i="13"/>
  <c r="AL833" i="13"/>
  <c r="AM833" i="13"/>
  <c r="AN833" i="13"/>
  <c r="AO833" i="13"/>
  <c r="AQ833" i="13"/>
  <c r="AL834" i="13"/>
  <c r="AM834" i="13"/>
  <c r="AN834" i="13"/>
  <c r="AO834" i="13"/>
  <c r="AQ834" i="13"/>
  <c r="AL835" i="13"/>
  <c r="AM835" i="13"/>
  <c r="AN835" i="13"/>
  <c r="AO835" i="13"/>
  <c r="AQ835" i="13"/>
  <c r="AL836" i="13"/>
  <c r="AM836" i="13"/>
  <c r="AN836" i="13"/>
  <c r="AO836" i="13"/>
  <c r="AQ836" i="13"/>
  <c r="AL837" i="13"/>
  <c r="AM837" i="13"/>
  <c r="AN837" i="13"/>
  <c r="AO837" i="13"/>
  <c r="AQ837" i="13"/>
  <c r="AL838" i="13"/>
  <c r="AM838" i="13"/>
  <c r="AN838" i="13"/>
  <c r="AO838" i="13"/>
  <c r="AQ838" i="13"/>
  <c r="AL839" i="13"/>
  <c r="AM839" i="13"/>
  <c r="AN839" i="13"/>
  <c r="AO839" i="13"/>
  <c r="AQ839" i="13"/>
  <c r="AL840" i="13"/>
  <c r="AM840" i="13"/>
  <c r="AN840" i="13"/>
  <c r="AO840" i="13"/>
  <c r="AQ840" i="13"/>
  <c r="AL841" i="13"/>
  <c r="AM841" i="13"/>
  <c r="AN841" i="13"/>
  <c r="AO841" i="13"/>
  <c r="AQ841" i="13"/>
  <c r="AL842" i="13"/>
  <c r="AM842" i="13"/>
  <c r="AN842" i="13"/>
  <c r="AO842" i="13"/>
  <c r="AQ842" i="13"/>
  <c r="AL843" i="13"/>
  <c r="AM843" i="13"/>
  <c r="AN843" i="13"/>
  <c r="AO843" i="13"/>
  <c r="AQ843" i="13"/>
  <c r="AL844" i="13"/>
  <c r="AM844" i="13"/>
  <c r="AN844" i="13"/>
  <c r="AO844" i="13"/>
  <c r="AQ844" i="13"/>
  <c r="AL845" i="13"/>
  <c r="AM845" i="13"/>
  <c r="AN845" i="13"/>
  <c r="AO845" i="13"/>
  <c r="AQ845" i="13"/>
  <c r="AL846" i="13"/>
  <c r="AM846" i="13"/>
  <c r="AN846" i="13"/>
  <c r="AO846" i="13"/>
  <c r="AQ846" i="13"/>
  <c r="AL847" i="13"/>
  <c r="AM847" i="13"/>
  <c r="AN847" i="13"/>
  <c r="AO847" i="13"/>
  <c r="AQ847" i="13"/>
  <c r="AL848" i="13"/>
  <c r="AM848" i="13"/>
  <c r="AN848" i="13"/>
  <c r="AO848" i="13"/>
  <c r="AQ848" i="13"/>
  <c r="AL849" i="13"/>
  <c r="AM849" i="13"/>
  <c r="AN849" i="13"/>
  <c r="AO849" i="13"/>
  <c r="AQ849" i="13"/>
  <c r="AL850" i="13"/>
  <c r="AM850" i="13"/>
  <c r="AN850" i="13"/>
  <c r="AO850" i="13"/>
  <c r="AQ850" i="13"/>
  <c r="AL851" i="13"/>
  <c r="AM851" i="13"/>
  <c r="AN851" i="13"/>
  <c r="AO851" i="13"/>
  <c r="AQ851" i="13"/>
  <c r="AL852" i="13"/>
  <c r="AM852" i="13"/>
  <c r="AN852" i="13"/>
  <c r="AO852" i="13"/>
  <c r="AQ852" i="13"/>
  <c r="AL853" i="13"/>
  <c r="AM853" i="13"/>
  <c r="AN853" i="13"/>
  <c r="AO853" i="13"/>
  <c r="AQ853" i="13"/>
  <c r="AL854" i="13"/>
  <c r="AM854" i="13"/>
  <c r="AN854" i="13"/>
  <c r="AO854" i="13"/>
  <c r="AQ854" i="13"/>
  <c r="AL855" i="13"/>
  <c r="AM855" i="13"/>
  <c r="AN855" i="13"/>
  <c r="AO855" i="13"/>
  <c r="AQ855" i="13"/>
  <c r="AL856" i="13"/>
  <c r="AM856" i="13"/>
  <c r="AN856" i="13"/>
  <c r="AO856" i="13"/>
  <c r="AQ856" i="13"/>
  <c r="AL857" i="13"/>
  <c r="AM857" i="13"/>
  <c r="AN857" i="13"/>
  <c r="AO857" i="13"/>
  <c r="AQ857" i="13"/>
  <c r="AL858" i="13"/>
  <c r="AM858" i="13"/>
  <c r="AN858" i="13"/>
  <c r="AO858" i="13"/>
  <c r="AQ858" i="13"/>
  <c r="AL859" i="13"/>
  <c r="AM859" i="13"/>
  <c r="AN859" i="13"/>
  <c r="AO859" i="13"/>
  <c r="AQ859" i="13"/>
  <c r="AL860" i="13"/>
  <c r="AM860" i="13"/>
  <c r="AN860" i="13"/>
  <c r="AO860" i="13"/>
  <c r="AQ860" i="13"/>
  <c r="AL861" i="13"/>
  <c r="AM861" i="13"/>
  <c r="AN861" i="13"/>
  <c r="AO861" i="13"/>
  <c r="AQ861" i="13"/>
  <c r="AL862" i="13"/>
  <c r="AM862" i="13"/>
  <c r="AN862" i="13"/>
  <c r="AO862" i="13"/>
  <c r="AQ862" i="13"/>
  <c r="AL863" i="13"/>
  <c r="AM863" i="13"/>
  <c r="AN863" i="13"/>
  <c r="AO863" i="13"/>
  <c r="AQ863" i="13"/>
  <c r="AL864" i="13"/>
  <c r="AM864" i="13"/>
  <c r="AN864" i="13"/>
  <c r="AO864" i="13"/>
  <c r="AQ864" i="13"/>
  <c r="AL865" i="13"/>
  <c r="AM865" i="13"/>
  <c r="AN865" i="13"/>
  <c r="AO865" i="13"/>
  <c r="AQ865" i="13"/>
  <c r="AL866" i="13"/>
  <c r="AM866" i="13"/>
  <c r="AN866" i="13"/>
  <c r="AO866" i="13"/>
  <c r="AQ866" i="13"/>
  <c r="AL867" i="13"/>
  <c r="AM867" i="13"/>
  <c r="AN867" i="13"/>
  <c r="AO867" i="13"/>
  <c r="AQ867" i="13"/>
  <c r="AL868" i="13"/>
  <c r="AM868" i="13"/>
  <c r="AN868" i="13"/>
  <c r="AO868" i="13"/>
  <c r="AQ868" i="13"/>
  <c r="AL869" i="13"/>
  <c r="AM869" i="13"/>
  <c r="AN869" i="13"/>
  <c r="AO869" i="13"/>
  <c r="AQ869" i="13"/>
  <c r="AL870" i="13"/>
  <c r="AM870" i="13"/>
  <c r="AN870" i="13"/>
  <c r="AO870" i="13"/>
  <c r="AQ870" i="13"/>
  <c r="AL871" i="13"/>
  <c r="AM871" i="13"/>
  <c r="AN871" i="13"/>
  <c r="AO871" i="13"/>
  <c r="AQ871" i="13"/>
  <c r="AL872" i="13"/>
  <c r="AM872" i="13"/>
  <c r="AN872" i="13"/>
  <c r="AO872" i="13"/>
  <c r="AQ872" i="13"/>
  <c r="AL873" i="13"/>
  <c r="AM873" i="13"/>
  <c r="AN873" i="13"/>
  <c r="AO873" i="13"/>
  <c r="AQ873" i="13"/>
  <c r="AL874" i="13"/>
  <c r="AM874" i="13"/>
  <c r="AN874" i="13"/>
  <c r="AO874" i="13"/>
  <c r="AQ874" i="13"/>
  <c r="AL875" i="13"/>
  <c r="AM875" i="13"/>
  <c r="AN875" i="13"/>
  <c r="AO875" i="13"/>
  <c r="AQ875" i="13"/>
  <c r="AL876" i="13"/>
  <c r="AM876" i="13"/>
  <c r="AN876" i="13"/>
  <c r="AO876" i="13"/>
  <c r="AQ876" i="13"/>
  <c r="AL877" i="13"/>
  <c r="AM877" i="13"/>
  <c r="AN877" i="13"/>
  <c r="AO877" i="13"/>
  <c r="AQ877" i="13"/>
  <c r="AL878" i="13"/>
  <c r="AM878" i="13"/>
  <c r="AN878" i="13"/>
  <c r="AO878" i="13"/>
  <c r="AQ878" i="13"/>
  <c r="AL879" i="13"/>
  <c r="AM879" i="13"/>
  <c r="AN879" i="13"/>
  <c r="AO879" i="13"/>
  <c r="AQ879" i="13"/>
  <c r="AL880" i="13"/>
  <c r="AM880" i="13"/>
  <c r="AN880" i="13"/>
  <c r="AO880" i="13"/>
  <c r="AQ880" i="13"/>
  <c r="AL881" i="13"/>
  <c r="AM881" i="13"/>
  <c r="AN881" i="13"/>
  <c r="AO881" i="13"/>
  <c r="AQ881" i="13"/>
  <c r="AL882" i="13"/>
  <c r="AM882" i="13"/>
  <c r="AN882" i="13"/>
  <c r="AO882" i="13"/>
  <c r="AQ882" i="13"/>
  <c r="AL883" i="13"/>
  <c r="AM883" i="13"/>
  <c r="AN883" i="13"/>
  <c r="AO883" i="13"/>
  <c r="AQ883" i="13"/>
  <c r="AL884" i="13"/>
  <c r="AM884" i="13"/>
  <c r="AN884" i="13"/>
  <c r="AO884" i="13"/>
  <c r="AQ884" i="13"/>
  <c r="AL885" i="13"/>
  <c r="AM885" i="13"/>
  <c r="AN885" i="13"/>
  <c r="AO885" i="13"/>
  <c r="AQ885" i="13"/>
  <c r="AL886" i="13"/>
  <c r="AM886" i="13"/>
  <c r="AN886" i="13"/>
  <c r="AO886" i="13"/>
  <c r="AQ886" i="13"/>
  <c r="AL887" i="13"/>
  <c r="AM887" i="13"/>
  <c r="AN887" i="13"/>
  <c r="AO887" i="13"/>
  <c r="AQ887" i="13"/>
  <c r="AL888" i="13"/>
  <c r="AM888" i="13"/>
  <c r="AN888" i="13"/>
  <c r="AO888" i="13"/>
  <c r="AQ888" i="13"/>
  <c r="AL889" i="13"/>
  <c r="AM889" i="13"/>
  <c r="AN889" i="13"/>
  <c r="AO889" i="13"/>
  <c r="AQ889" i="13"/>
  <c r="AL890" i="13"/>
  <c r="AM890" i="13"/>
  <c r="AN890" i="13"/>
  <c r="AO890" i="13"/>
  <c r="AQ890" i="13"/>
  <c r="AL891" i="13"/>
  <c r="AM891" i="13"/>
  <c r="AN891" i="13"/>
  <c r="AO891" i="13"/>
  <c r="AQ891" i="13"/>
  <c r="AL892" i="13"/>
  <c r="AM892" i="13"/>
  <c r="AN892" i="13"/>
  <c r="AO892" i="13"/>
  <c r="AQ892" i="13"/>
  <c r="AL893" i="13"/>
  <c r="AM893" i="13"/>
  <c r="AN893" i="13"/>
  <c r="AO893" i="13"/>
  <c r="AQ893" i="13"/>
  <c r="AL894" i="13"/>
  <c r="AM894" i="13"/>
  <c r="AN894" i="13"/>
  <c r="AO894" i="13"/>
  <c r="AQ894" i="13"/>
  <c r="AL895" i="13"/>
  <c r="AM895" i="13"/>
  <c r="AN895" i="13"/>
  <c r="AO895" i="13"/>
  <c r="AQ895" i="13"/>
  <c r="AL896" i="13"/>
  <c r="AM896" i="13"/>
  <c r="AN896" i="13"/>
  <c r="AO896" i="13"/>
  <c r="AQ896" i="13"/>
  <c r="AL897" i="13"/>
  <c r="AM897" i="13"/>
  <c r="AN897" i="13"/>
  <c r="AO897" i="13"/>
  <c r="AQ897" i="13"/>
  <c r="AL898" i="13"/>
  <c r="AM898" i="13"/>
  <c r="AN898" i="13"/>
  <c r="AO898" i="13"/>
  <c r="AQ898" i="13"/>
  <c r="AL899" i="13"/>
  <c r="AM899" i="13"/>
  <c r="AN899" i="13"/>
  <c r="AO899" i="13"/>
  <c r="AQ899" i="13"/>
  <c r="AL900" i="13"/>
  <c r="AM900" i="13"/>
  <c r="AN900" i="13"/>
  <c r="AO900" i="13"/>
  <c r="AQ900" i="13"/>
  <c r="AL901" i="13"/>
  <c r="AM901" i="13"/>
  <c r="AN901" i="13"/>
  <c r="AO901" i="13"/>
  <c r="AQ901" i="13"/>
  <c r="AL902" i="13"/>
  <c r="AM902" i="13"/>
  <c r="AN902" i="13"/>
  <c r="AO902" i="13"/>
  <c r="AQ902" i="13"/>
  <c r="AL903" i="13"/>
  <c r="AM903" i="13"/>
  <c r="AN903" i="13"/>
  <c r="AO903" i="13"/>
  <c r="AQ903" i="13"/>
  <c r="AL904" i="13"/>
  <c r="AM904" i="13"/>
  <c r="AN904" i="13"/>
  <c r="AO904" i="13"/>
  <c r="AQ904" i="13"/>
  <c r="AL905" i="13"/>
  <c r="AM905" i="13"/>
  <c r="AN905" i="13"/>
  <c r="AO905" i="13"/>
  <c r="AQ905" i="13"/>
  <c r="AL906" i="13"/>
  <c r="AM906" i="13"/>
  <c r="AN906" i="13"/>
  <c r="AO906" i="13"/>
  <c r="AQ906" i="13"/>
  <c r="AL907" i="13"/>
  <c r="AM907" i="13"/>
  <c r="AN907" i="13"/>
  <c r="AO907" i="13"/>
  <c r="AQ907" i="13"/>
  <c r="AL908" i="13"/>
  <c r="AM908" i="13"/>
  <c r="AN908" i="13"/>
  <c r="AO908" i="13"/>
  <c r="AQ908" i="13"/>
  <c r="AL909" i="13"/>
  <c r="AM909" i="13"/>
  <c r="AN909" i="13"/>
  <c r="AO909" i="13"/>
  <c r="AQ909" i="13"/>
  <c r="AL910" i="13"/>
  <c r="AM910" i="13"/>
  <c r="AN910" i="13"/>
  <c r="AO910" i="13"/>
  <c r="AQ910" i="13"/>
  <c r="AL911" i="13"/>
  <c r="AM911" i="13"/>
  <c r="AN911" i="13"/>
  <c r="AO911" i="13"/>
  <c r="AQ911" i="13"/>
  <c r="AL912" i="13"/>
  <c r="AM912" i="13"/>
  <c r="AN912" i="13"/>
  <c r="AO912" i="13"/>
  <c r="AQ912" i="13"/>
  <c r="AL913" i="13"/>
  <c r="AM913" i="13"/>
  <c r="AN913" i="13"/>
  <c r="AO913" i="13"/>
  <c r="AQ913" i="13"/>
  <c r="AL914" i="13"/>
  <c r="AM914" i="13"/>
  <c r="AN914" i="13"/>
  <c r="AO914" i="13"/>
  <c r="AQ914" i="13"/>
  <c r="AL915" i="13"/>
  <c r="AM915" i="13"/>
  <c r="AN915" i="13"/>
  <c r="AO915" i="13"/>
  <c r="AQ915" i="13"/>
  <c r="AL916" i="13"/>
  <c r="AM916" i="13"/>
  <c r="AN916" i="13"/>
  <c r="AO916" i="13"/>
  <c r="AQ916" i="13"/>
  <c r="AL917" i="13"/>
  <c r="AM917" i="13"/>
  <c r="AN917" i="13"/>
  <c r="AO917" i="13"/>
  <c r="AQ917" i="13"/>
  <c r="AL918" i="13"/>
  <c r="AM918" i="13"/>
  <c r="AN918" i="13"/>
  <c r="AO918" i="13"/>
  <c r="AQ918" i="13"/>
  <c r="AL919" i="13"/>
  <c r="AM919" i="13"/>
  <c r="AN919" i="13"/>
  <c r="AO919" i="13"/>
  <c r="AQ919" i="13"/>
  <c r="AL920" i="13"/>
  <c r="AM920" i="13"/>
  <c r="AN920" i="13"/>
  <c r="AO920" i="13"/>
  <c r="AQ920" i="13"/>
  <c r="AL921" i="13"/>
  <c r="AM921" i="13"/>
  <c r="AN921" i="13"/>
  <c r="AO921" i="13"/>
  <c r="AQ921" i="13"/>
  <c r="AL922" i="13"/>
  <c r="AM922" i="13"/>
  <c r="AN922" i="13"/>
  <c r="AO922" i="13"/>
  <c r="AQ922" i="13"/>
  <c r="AL923" i="13"/>
  <c r="AM923" i="13"/>
  <c r="AN923" i="13"/>
  <c r="AO923" i="13"/>
  <c r="AQ923" i="13"/>
  <c r="AL924" i="13"/>
  <c r="AM924" i="13"/>
  <c r="AN924" i="13"/>
  <c r="AO924" i="13"/>
  <c r="AQ924" i="13"/>
  <c r="AL925" i="13"/>
  <c r="AM925" i="13"/>
  <c r="AN925" i="13"/>
  <c r="AO925" i="13"/>
  <c r="AQ925" i="13"/>
  <c r="AL926" i="13"/>
  <c r="AM926" i="13"/>
  <c r="AN926" i="13"/>
  <c r="AO926" i="13"/>
  <c r="AQ926" i="13"/>
  <c r="AL927" i="13"/>
  <c r="AM927" i="13"/>
  <c r="AN927" i="13"/>
  <c r="AO927" i="13"/>
  <c r="AQ927" i="13"/>
  <c r="AL928" i="13"/>
  <c r="AM928" i="13"/>
  <c r="AN928" i="13"/>
  <c r="AO928" i="13"/>
  <c r="AQ928" i="13"/>
  <c r="AL929" i="13"/>
  <c r="AM929" i="13"/>
  <c r="AN929" i="13"/>
  <c r="AO929" i="13"/>
  <c r="AQ929" i="13"/>
  <c r="AL930" i="13"/>
  <c r="AM930" i="13"/>
  <c r="AN930" i="13"/>
  <c r="AO930" i="13"/>
  <c r="AQ930" i="13"/>
  <c r="AL931" i="13"/>
  <c r="AM931" i="13"/>
  <c r="AN931" i="13"/>
  <c r="AO931" i="13"/>
  <c r="AQ931" i="13"/>
  <c r="AL932" i="13"/>
  <c r="AM932" i="13"/>
  <c r="AN932" i="13"/>
  <c r="AO932" i="13"/>
  <c r="AQ932" i="13"/>
  <c r="AL933" i="13"/>
  <c r="AM933" i="13"/>
  <c r="AN933" i="13"/>
  <c r="AO933" i="13"/>
  <c r="AQ933" i="13"/>
  <c r="AL934" i="13"/>
  <c r="AM934" i="13"/>
  <c r="AN934" i="13"/>
  <c r="AO934" i="13"/>
  <c r="AQ934" i="13"/>
  <c r="AL935" i="13"/>
  <c r="AM935" i="13"/>
  <c r="AN935" i="13"/>
  <c r="AO935" i="13"/>
  <c r="AQ935" i="13"/>
  <c r="AL936" i="13"/>
  <c r="AM936" i="13"/>
  <c r="AN936" i="13"/>
  <c r="AO936" i="13"/>
  <c r="AQ936" i="13"/>
  <c r="AL937" i="13"/>
  <c r="AM937" i="13"/>
  <c r="AN937" i="13"/>
  <c r="AO937" i="13"/>
  <c r="AQ937" i="13"/>
  <c r="AL938" i="13"/>
  <c r="AM938" i="13"/>
  <c r="AN938" i="13"/>
  <c r="AO938" i="13"/>
  <c r="AQ938" i="13"/>
  <c r="AL939" i="13"/>
  <c r="AM939" i="13"/>
  <c r="AN939" i="13"/>
  <c r="AO939" i="13"/>
  <c r="AQ939" i="13"/>
  <c r="AL940" i="13"/>
  <c r="AM940" i="13"/>
  <c r="AN940" i="13"/>
  <c r="AO940" i="13"/>
  <c r="AQ940" i="13"/>
  <c r="AL941" i="13"/>
  <c r="AM941" i="13"/>
  <c r="AN941" i="13"/>
  <c r="AO941" i="13"/>
  <c r="AQ941" i="13"/>
  <c r="AL942" i="13"/>
  <c r="AM942" i="13"/>
  <c r="AN942" i="13"/>
  <c r="AO942" i="13"/>
  <c r="AQ942" i="13"/>
  <c r="AL943" i="13"/>
  <c r="AM943" i="13"/>
  <c r="AN943" i="13"/>
  <c r="AO943" i="13"/>
  <c r="AQ943" i="13"/>
  <c r="AL944" i="13"/>
  <c r="AM944" i="13"/>
  <c r="AN944" i="13"/>
  <c r="AO944" i="13"/>
  <c r="AQ944" i="13"/>
  <c r="AL945" i="13"/>
  <c r="AM945" i="13"/>
  <c r="AN945" i="13"/>
  <c r="AO945" i="13"/>
  <c r="AQ945" i="13"/>
  <c r="AL946" i="13"/>
  <c r="AM946" i="13"/>
  <c r="AN946" i="13"/>
  <c r="AO946" i="13"/>
  <c r="AQ946" i="13"/>
  <c r="AL947" i="13"/>
  <c r="AM947" i="13"/>
  <c r="AN947" i="13"/>
  <c r="AO947" i="13"/>
  <c r="AQ947" i="13"/>
  <c r="AL948" i="13"/>
  <c r="AM948" i="13"/>
  <c r="AN948" i="13"/>
  <c r="AO948" i="13"/>
  <c r="AQ948" i="13"/>
  <c r="AL949" i="13"/>
  <c r="AM949" i="13"/>
  <c r="AN949" i="13"/>
  <c r="AO949" i="13"/>
  <c r="AQ949" i="13"/>
  <c r="AL950" i="13"/>
  <c r="AM950" i="13"/>
  <c r="AN950" i="13"/>
  <c r="AO950" i="13"/>
  <c r="AQ950" i="13"/>
  <c r="AL951" i="13"/>
  <c r="AM951" i="13"/>
  <c r="AN951" i="13"/>
  <c r="AO951" i="13"/>
  <c r="AQ951" i="13"/>
  <c r="AL952" i="13"/>
  <c r="AM952" i="13"/>
  <c r="AN952" i="13"/>
  <c r="AO952" i="13"/>
  <c r="AQ952" i="13"/>
  <c r="AL953" i="13"/>
  <c r="AM953" i="13"/>
  <c r="AN953" i="13"/>
  <c r="AO953" i="13"/>
  <c r="AQ953" i="13"/>
  <c r="AL954" i="13"/>
  <c r="AM954" i="13"/>
  <c r="AN954" i="13"/>
  <c r="AO954" i="13"/>
  <c r="AQ954" i="13"/>
  <c r="AL955" i="13"/>
  <c r="AM955" i="13"/>
  <c r="AN955" i="13"/>
  <c r="AO955" i="13"/>
  <c r="AQ955" i="13"/>
  <c r="AL956" i="13"/>
  <c r="AM956" i="13"/>
  <c r="AN956" i="13"/>
  <c r="AO956" i="13"/>
  <c r="AQ956" i="13"/>
  <c r="AL957" i="13"/>
  <c r="AM957" i="13"/>
  <c r="AN957" i="13"/>
  <c r="AO957" i="13"/>
  <c r="AQ957" i="13"/>
  <c r="AL958" i="13"/>
  <c r="AM958" i="13"/>
  <c r="AN958" i="13"/>
  <c r="AO958" i="13"/>
  <c r="AQ958" i="13"/>
  <c r="AL959" i="13"/>
  <c r="AM959" i="13"/>
  <c r="AN959" i="13"/>
  <c r="AO959" i="13"/>
  <c r="AQ959" i="13"/>
  <c r="AL960" i="13"/>
  <c r="AM960" i="13"/>
  <c r="AN960" i="13"/>
  <c r="AO960" i="13"/>
  <c r="AQ960" i="13"/>
  <c r="AL961" i="13"/>
  <c r="AM961" i="13"/>
  <c r="AN961" i="13"/>
  <c r="AO961" i="13"/>
  <c r="AQ961" i="13"/>
  <c r="AL962" i="13"/>
  <c r="AM962" i="13"/>
  <c r="AN962" i="13"/>
  <c r="AO962" i="13"/>
  <c r="AQ962" i="13"/>
  <c r="AL963" i="13"/>
  <c r="AM963" i="13"/>
  <c r="AN963" i="13"/>
  <c r="AO963" i="13"/>
  <c r="AQ963" i="13"/>
  <c r="AL964" i="13"/>
  <c r="AM964" i="13"/>
  <c r="AN964" i="13"/>
  <c r="AO964" i="13"/>
  <c r="AQ964" i="13"/>
  <c r="AL965" i="13"/>
  <c r="AM965" i="13"/>
  <c r="AN965" i="13"/>
  <c r="AO965" i="13"/>
  <c r="AQ965" i="13"/>
  <c r="AL966" i="13"/>
  <c r="AM966" i="13"/>
  <c r="AN966" i="13"/>
  <c r="AO966" i="13"/>
  <c r="AQ966" i="13"/>
  <c r="AL967" i="13"/>
  <c r="AM967" i="13"/>
  <c r="AN967" i="13"/>
  <c r="AO967" i="13"/>
  <c r="AQ967" i="13"/>
  <c r="AL968" i="13"/>
  <c r="AM968" i="13"/>
  <c r="AN968" i="13"/>
  <c r="AO968" i="13"/>
  <c r="AQ968" i="13"/>
  <c r="AL969" i="13"/>
  <c r="AM969" i="13"/>
  <c r="AN969" i="13"/>
  <c r="AO969" i="13"/>
  <c r="AQ969" i="13"/>
  <c r="AL970" i="13"/>
  <c r="AM970" i="13"/>
  <c r="AN970" i="13"/>
  <c r="AO970" i="13"/>
  <c r="AQ970" i="13"/>
  <c r="AL971" i="13"/>
  <c r="AM971" i="13"/>
  <c r="AN971" i="13"/>
  <c r="AO971" i="13"/>
  <c r="AQ971" i="13"/>
  <c r="AL972" i="13"/>
  <c r="AM972" i="13"/>
  <c r="AN972" i="13"/>
  <c r="AO972" i="13"/>
  <c r="AQ972" i="13"/>
  <c r="AL973" i="13"/>
  <c r="AM973" i="13"/>
  <c r="AN973" i="13"/>
  <c r="AO973" i="13"/>
  <c r="AQ973" i="13"/>
  <c r="AL974" i="13"/>
  <c r="AM974" i="13"/>
  <c r="AN974" i="13"/>
  <c r="AO974" i="13"/>
  <c r="AQ974" i="13"/>
  <c r="AL975" i="13"/>
  <c r="AM975" i="13"/>
  <c r="AN975" i="13"/>
  <c r="AO975" i="13"/>
  <c r="AQ975" i="13"/>
  <c r="AL976" i="13"/>
  <c r="AM976" i="13"/>
  <c r="AN976" i="13"/>
  <c r="AO976" i="13"/>
  <c r="AQ976" i="13"/>
  <c r="AL977" i="13"/>
  <c r="AM977" i="13"/>
  <c r="AN977" i="13"/>
  <c r="AO977" i="13"/>
  <c r="AQ977" i="13"/>
  <c r="AL978" i="13"/>
  <c r="AM978" i="13"/>
  <c r="AN978" i="13"/>
  <c r="AO978" i="13"/>
  <c r="AQ978" i="13"/>
  <c r="AL979" i="13"/>
  <c r="AM979" i="13"/>
  <c r="AN979" i="13"/>
  <c r="AO979" i="13"/>
  <c r="AQ979" i="13"/>
  <c r="AL980" i="13"/>
  <c r="AM980" i="13"/>
  <c r="AN980" i="13"/>
  <c r="AO980" i="13"/>
  <c r="AQ980" i="13"/>
  <c r="AL981" i="13"/>
  <c r="AM981" i="13"/>
  <c r="AN981" i="13"/>
  <c r="AO981" i="13"/>
  <c r="AQ981" i="13"/>
  <c r="AL982" i="13"/>
  <c r="AM982" i="13"/>
  <c r="AN982" i="13"/>
  <c r="AO982" i="13"/>
  <c r="AQ982" i="13"/>
  <c r="AL983" i="13"/>
  <c r="AM983" i="13"/>
  <c r="AN983" i="13"/>
  <c r="AO983" i="13"/>
  <c r="AQ983" i="13"/>
  <c r="AL984" i="13"/>
  <c r="AM984" i="13"/>
  <c r="AN984" i="13"/>
  <c r="AO984" i="13"/>
  <c r="AQ984" i="13"/>
  <c r="AL985" i="13"/>
  <c r="AM985" i="13"/>
  <c r="AN985" i="13"/>
  <c r="AO985" i="13"/>
  <c r="AQ985" i="13"/>
  <c r="AL986" i="13"/>
  <c r="AM986" i="13"/>
  <c r="AN986" i="13"/>
  <c r="AO986" i="13"/>
  <c r="AQ986" i="13"/>
  <c r="AL987" i="13"/>
  <c r="AM987" i="13"/>
  <c r="AN987" i="13"/>
  <c r="AO987" i="13"/>
  <c r="AQ987" i="13"/>
  <c r="AL988" i="13"/>
  <c r="AM988" i="13"/>
  <c r="AN988" i="13"/>
  <c r="AO988" i="13"/>
  <c r="AQ988" i="13"/>
  <c r="AL989" i="13"/>
  <c r="AM989" i="13"/>
  <c r="AN989" i="13"/>
  <c r="AO989" i="13"/>
  <c r="AQ989" i="13"/>
  <c r="AL990" i="13"/>
  <c r="AM990" i="13"/>
  <c r="AN990" i="13"/>
  <c r="AO990" i="13"/>
  <c r="AQ990" i="13"/>
  <c r="AL991" i="13"/>
  <c r="AM991" i="13"/>
  <c r="AN991" i="13"/>
  <c r="AO991" i="13"/>
  <c r="AQ991" i="13"/>
  <c r="AL992" i="13"/>
  <c r="AM992" i="13"/>
  <c r="AN992" i="13"/>
  <c r="AO992" i="13"/>
  <c r="AQ992" i="13"/>
  <c r="AL993" i="13"/>
  <c r="AM993" i="13"/>
  <c r="AN993" i="13"/>
  <c r="AO993" i="13"/>
  <c r="AQ993" i="13"/>
  <c r="AL994" i="13"/>
  <c r="AM994" i="13"/>
  <c r="AN994" i="13"/>
  <c r="AO994" i="13"/>
  <c r="AQ994" i="13"/>
  <c r="AL995" i="13"/>
  <c r="AM995" i="13"/>
  <c r="AN995" i="13"/>
  <c r="AO995" i="13"/>
  <c r="AQ995" i="13"/>
  <c r="AL996" i="13"/>
  <c r="AM996" i="13"/>
  <c r="AN996" i="13"/>
  <c r="AO996" i="13"/>
  <c r="AQ996" i="13"/>
  <c r="AL997" i="13"/>
  <c r="AM997" i="13"/>
  <c r="AN997" i="13"/>
  <c r="AO997" i="13"/>
  <c r="AQ997" i="13"/>
  <c r="AL998" i="13"/>
  <c r="AM998" i="13"/>
  <c r="AN998" i="13"/>
  <c r="AO998" i="13"/>
  <c r="AQ998" i="13"/>
  <c r="AL999" i="13"/>
  <c r="AM999" i="13"/>
  <c r="AN999" i="13"/>
  <c r="AO999" i="13"/>
  <c r="AQ999" i="13"/>
  <c r="AL1000" i="13"/>
  <c r="AM1000" i="13"/>
  <c r="AN1000" i="13"/>
  <c r="AO1000" i="13"/>
  <c r="AQ1000" i="13"/>
  <c r="AL1001" i="13"/>
  <c r="AM1001" i="13"/>
  <c r="AN1001" i="13"/>
  <c r="AO1001" i="13"/>
  <c r="AQ1001" i="13"/>
  <c r="AL1002" i="13"/>
  <c r="AM1002" i="13"/>
  <c r="AN1002" i="13"/>
  <c r="AO1002" i="13"/>
  <c r="AQ1002" i="13"/>
  <c r="AL1003" i="13"/>
  <c r="AM1003" i="13"/>
  <c r="AN1003" i="13"/>
  <c r="AO1003" i="13"/>
  <c r="AQ1003" i="13"/>
  <c r="AL1004" i="13"/>
  <c r="AM1004" i="13"/>
  <c r="AN1004" i="13"/>
  <c r="AO1004" i="13"/>
  <c r="AQ1004" i="13"/>
  <c r="AL1005" i="13"/>
  <c r="AM1005" i="13"/>
  <c r="AN1005" i="13"/>
  <c r="AO1005" i="13"/>
  <c r="AQ1005" i="13"/>
  <c r="AL1006" i="13"/>
  <c r="AM1006" i="13"/>
  <c r="AN1006" i="13"/>
  <c r="AO1006" i="13"/>
  <c r="AQ1006" i="13"/>
  <c r="AL1007" i="13"/>
  <c r="AM1007" i="13"/>
  <c r="AN1007" i="13"/>
  <c r="AO1007" i="13"/>
  <c r="AQ1007" i="13"/>
  <c r="AL1008" i="13"/>
  <c r="AM1008" i="13"/>
  <c r="AN1008" i="13"/>
  <c r="AO1008" i="13"/>
  <c r="AQ1008" i="13"/>
  <c r="AL1009" i="13"/>
  <c r="AM1009" i="13"/>
  <c r="AN1009" i="13"/>
  <c r="AO1009" i="13"/>
  <c r="AQ1009" i="13"/>
  <c r="AL1010" i="13"/>
  <c r="AM1010" i="13"/>
  <c r="AN1010" i="13"/>
  <c r="AO1010" i="13"/>
  <c r="AQ1010" i="13"/>
  <c r="AL1011" i="13"/>
  <c r="AM1011" i="13"/>
  <c r="AN1011" i="13"/>
  <c r="AO1011" i="13"/>
  <c r="AQ1011" i="13"/>
  <c r="AL1012" i="13"/>
  <c r="AM1012" i="13"/>
  <c r="AN1012" i="13"/>
  <c r="AO1012" i="13"/>
  <c r="AQ1012" i="13"/>
  <c r="AL1013" i="13"/>
  <c r="AM1013" i="13"/>
  <c r="AN1013" i="13"/>
  <c r="AO1013" i="13"/>
  <c r="AQ1013" i="13"/>
  <c r="AL1014" i="13"/>
  <c r="AM1014" i="13"/>
  <c r="AN1014" i="13"/>
  <c r="AO1014" i="13"/>
  <c r="AQ1014" i="13"/>
  <c r="AL1015" i="13"/>
  <c r="AM1015" i="13"/>
  <c r="AN1015" i="13"/>
  <c r="AO1015" i="13"/>
  <c r="AQ1015" i="13"/>
  <c r="AL1016" i="13"/>
  <c r="AM1016" i="13"/>
  <c r="AN1016" i="13"/>
  <c r="AO1016" i="13"/>
  <c r="AQ1016" i="13"/>
  <c r="AL1017" i="13"/>
  <c r="AM1017" i="13"/>
  <c r="AN1017" i="13"/>
  <c r="AO1017" i="13"/>
  <c r="AQ1017" i="13"/>
  <c r="AL1018" i="13"/>
  <c r="AM1018" i="13"/>
  <c r="AN1018" i="13"/>
  <c r="AO1018" i="13"/>
  <c r="AQ1018" i="13"/>
  <c r="AL1019" i="13"/>
  <c r="AM1019" i="13"/>
  <c r="AN1019" i="13"/>
  <c r="AO1019" i="13"/>
  <c r="AQ1019" i="13"/>
  <c r="AL1020" i="13"/>
  <c r="AM1020" i="13"/>
  <c r="AN1020" i="13"/>
  <c r="AO1020" i="13"/>
  <c r="AQ1020" i="13"/>
  <c r="AL1021" i="13"/>
  <c r="AM1021" i="13"/>
  <c r="AN1021" i="13"/>
  <c r="AO1021" i="13"/>
  <c r="AQ1021" i="13"/>
  <c r="AL1022" i="13"/>
  <c r="AM1022" i="13"/>
  <c r="AN1022" i="13"/>
  <c r="AO1022" i="13"/>
  <c r="AQ1022" i="13"/>
  <c r="AL1023" i="13"/>
  <c r="AM1023" i="13"/>
  <c r="AN1023" i="13"/>
  <c r="AO1023" i="13"/>
  <c r="AQ1023" i="13"/>
  <c r="AL1024" i="13"/>
  <c r="AM1024" i="13"/>
  <c r="AN1024" i="13"/>
  <c r="AO1024" i="13"/>
  <c r="AQ1024" i="13"/>
  <c r="AL1025" i="13"/>
  <c r="AM1025" i="13"/>
  <c r="AN1025" i="13"/>
  <c r="AO1025" i="13"/>
  <c r="AQ1025" i="13"/>
  <c r="AL1026" i="13"/>
  <c r="AM1026" i="13"/>
  <c r="AN1026" i="13"/>
  <c r="AO1026" i="13"/>
  <c r="AQ1026" i="13"/>
  <c r="AL1027" i="13"/>
  <c r="AM1027" i="13"/>
  <c r="AN1027" i="13"/>
  <c r="AO1027" i="13"/>
  <c r="AQ1027" i="13"/>
  <c r="AL1028" i="13"/>
  <c r="AM1028" i="13"/>
  <c r="AN1028" i="13"/>
  <c r="AO1028" i="13"/>
  <c r="AQ1028" i="13"/>
  <c r="AL1029" i="13"/>
  <c r="AM1029" i="13"/>
  <c r="AN1029" i="13"/>
  <c r="AO1029" i="13"/>
  <c r="AQ1029" i="13"/>
  <c r="AL1030" i="13"/>
  <c r="AM1030" i="13"/>
  <c r="AN1030" i="13"/>
  <c r="AO1030" i="13"/>
  <c r="AQ1030" i="13"/>
  <c r="AL1031" i="13"/>
  <c r="AM1031" i="13"/>
  <c r="AN1031" i="13"/>
  <c r="AO1031" i="13"/>
  <c r="AQ1031" i="13"/>
  <c r="AL1032" i="13"/>
  <c r="AM1032" i="13"/>
  <c r="AN1032" i="13"/>
  <c r="AO1032" i="13"/>
  <c r="AQ1032" i="13"/>
  <c r="AL1033" i="13"/>
  <c r="AM1033" i="13"/>
  <c r="AN1033" i="13"/>
  <c r="AO1033" i="13"/>
  <c r="AQ1033" i="13"/>
  <c r="AL1034" i="13"/>
  <c r="AM1034" i="13"/>
  <c r="AN1034" i="13"/>
  <c r="AO1034" i="13"/>
  <c r="AQ1034" i="13"/>
  <c r="AL1035" i="13"/>
  <c r="AM1035" i="13"/>
  <c r="AN1035" i="13"/>
  <c r="AO1035" i="13"/>
  <c r="AQ1035" i="13"/>
  <c r="AL1036" i="13"/>
  <c r="AM1036" i="13"/>
  <c r="AN1036" i="13"/>
  <c r="AO1036" i="13"/>
  <c r="AQ1036" i="13"/>
  <c r="AL1037" i="13"/>
  <c r="AM1037" i="13"/>
  <c r="AN1037" i="13"/>
  <c r="AO1037" i="13"/>
  <c r="AQ1037" i="13"/>
  <c r="AL1038" i="13"/>
  <c r="AM1038" i="13"/>
  <c r="AN1038" i="13"/>
  <c r="AO1038" i="13"/>
  <c r="AQ1038" i="13"/>
  <c r="AL1039" i="13"/>
  <c r="AM1039" i="13"/>
  <c r="AN1039" i="13"/>
  <c r="AO1039" i="13"/>
  <c r="AQ1039" i="13"/>
  <c r="AL1040" i="13"/>
  <c r="AM1040" i="13"/>
  <c r="AN1040" i="13"/>
  <c r="AO1040" i="13"/>
  <c r="AQ1040" i="13"/>
  <c r="AL1041" i="13"/>
  <c r="AM1041" i="13"/>
  <c r="AN1041" i="13"/>
  <c r="AO1041" i="13"/>
  <c r="AQ1041" i="13"/>
  <c r="AL1042" i="13"/>
  <c r="AM1042" i="13"/>
  <c r="AN1042" i="13"/>
  <c r="AO1042" i="13"/>
  <c r="AQ1042" i="13"/>
  <c r="AL1043" i="13"/>
  <c r="AM1043" i="13"/>
  <c r="AN1043" i="13"/>
  <c r="AO1043" i="13"/>
  <c r="AQ1043" i="13"/>
  <c r="AL1044" i="13"/>
  <c r="AM1044" i="13"/>
  <c r="AN1044" i="13"/>
  <c r="AO1044" i="13"/>
  <c r="AQ1044" i="13"/>
  <c r="AL1045" i="13"/>
  <c r="AM1045" i="13"/>
  <c r="AN1045" i="13"/>
  <c r="AO1045" i="13"/>
  <c r="AQ1045" i="13"/>
  <c r="AL1046" i="13"/>
  <c r="AM1046" i="13"/>
  <c r="AN1046" i="13"/>
  <c r="AO1046" i="13"/>
  <c r="AQ1046" i="13"/>
  <c r="AL1047" i="13"/>
  <c r="AM1047" i="13"/>
  <c r="AN1047" i="13"/>
  <c r="AO1047" i="13"/>
  <c r="AQ1047" i="13"/>
  <c r="AL1048" i="13"/>
  <c r="AM1048" i="13"/>
  <c r="AN1048" i="13"/>
  <c r="AO1048" i="13"/>
  <c r="AQ1048" i="13"/>
  <c r="AL1049" i="13"/>
  <c r="AM1049" i="13"/>
  <c r="AN1049" i="13"/>
  <c r="AO1049" i="13"/>
  <c r="AQ1049" i="13"/>
  <c r="AL1050" i="13"/>
  <c r="AM1050" i="13"/>
  <c r="AN1050" i="13"/>
  <c r="AO1050" i="13"/>
  <c r="AQ1050" i="13"/>
  <c r="AL1051" i="13"/>
  <c r="AM1051" i="13"/>
  <c r="AN1051" i="13"/>
  <c r="AO1051" i="13"/>
  <c r="AQ1051" i="13"/>
  <c r="AL1052" i="13"/>
  <c r="AM1052" i="13"/>
  <c r="AN1052" i="13"/>
  <c r="AO1052" i="13"/>
  <c r="AQ1052" i="13"/>
  <c r="AL1053" i="13"/>
  <c r="AM1053" i="13"/>
  <c r="AN1053" i="13"/>
  <c r="AO1053" i="13"/>
  <c r="AQ1053" i="13"/>
  <c r="AL1054" i="13"/>
  <c r="AM1054" i="13"/>
  <c r="AN1054" i="13"/>
  <c r="AO1054" i="13"/>
  <c r="AQ1054" i="13"/>
  <c r="AL1055" i="13"/>
  <c r="AM1055" i="13"/>
  <c r="AN1055" i="13"/>
  <c r="AO1055" i="13"/>
  <c r="AQ1055" i="13"/>
  <c r="AL1056" i="13"/>
  <c r="AM1056" i="13"/>
  <c r="AN1056" i="13"/>
  <c r="AO1056" i="13"/>
  <c r="AQ1056" i="13"/>
  <c r="AL1057" i="13"/>
  <c r="AM1057" i="13"/>
  <c r="AN1057" i="13"/>
  <c r="AO1057" i="13"/>
  <c r="AQ1057" i="13"/>
  <c r="AL1058" i="13"/>
  <c r="AM1058" i="13"/>
  <c r="AN1058" i="13"/>
  <c r="AO1058" i="13"/>
  <c r="AQ1058" i="13"/>
  <c r="AL1059" i="13"/>
  <c r="AM1059" i="13"/>
  <c r="AN1059" i="13"/>
  <c r="AO1059" i="13"/>
  <c r="AQ1059" i="13"/>
  <c r="AL1060" i="13"/>
  <c r="AM1060" i="13"/>
  <c r="AN1060" i="13"/>
  <c r="AO1060" i="13"/>
  <c r="AQ1060" i="13"/>
  <c r="AL1061" i="13"/>
  <c r="AM1061" i="13"/>
  <c r="AN1061" i="13"/>
  <c r="AO1061" i="13"/>
  <c r="AQ1061" i="13"/>
  <c r="AL1062" i="13"/>
  <c r="AM1062" i="13"/>
  <c r="AN1062" i="13"/>
  <c r="AO1062" i="13"/>
  <c r="AQ1062" i="13"/>
  <c r="AL1063" i="13"/>
  <c r="AM1063" i="13"/>
  <c r="AN1063" i="13"/>
  <c r="AO1063" i="13"/>
  <c r="AQ1063" i="13"/>
  <c r="AL1064" i="13"/>
  <c r="AM1064" i="13"/>
  <c r="AN1064" i="13"/>
  <c r="AO1064" i="13"/>
  <c r="AQ1064" i="13"/>
  <c r="AL1065" i="13"/>
  <c r="AM1065" i="13"/>
  <c r="AN1065" i="13"/>
  <c r="AO1065" i="13"/>
  <c r="AQ1065" i="13"/>
  <c r="AL1066" i="13"/>
  <c r="AM1066" i="13"/>
  <c r="AN1066" i="13"/>
  <c r="AO1066" i="13"/>
  <c r="AQ1066" i="13"/>
  <c r="AL1067" i="13"/>
  <c r="AM1067" i="13"/>
  <c r="AN1067" i="13"/>
  <c r="AO1067" i="13"/>
  <c r="AQ1067" i="13"/>
  <c r="AL1068" i="13"/>
  <c r="AM1068" i="13"/>
  <c r="AN1068" i="13"/>
  <c r="AO1068" i="13"/>
  <c r="AQ1068" i="13"/>
  <c r="AL1069" i="13"/>
  <c r="AM1069" i="13"/>
  <c r="AN1069" i="13"/>
  <c r="AO1069" i="13"/>
  <c r="AQ1069" i="13"/>
  <c r="AL1070" i="13"/>
  <c r="AM1070" i="13"/>
  <c r="AN1070" i="13"/>
  <c r="AO1070" i="13"/>
  <c r="AQ1070" i="13"/>
  <c r="AL1071" i="13"/>
  <c r="AM1071" i="13"/>
  <c r="AN1071" i="13"/>
  <c r="AO1071" i="13"/>
  <c r="AQ1071" i="13"/>
  <c r="AL1072" i="13"/>
  <c r="AM1072" i="13"/>
  <c r="AN1072" i="13"/>
  <c r="AO1072" i="13"/>
  <c r="AQ1072" i="13"/>
  <c r="AL1073" i="13"/>
  <c r="AM1073" i="13"/>
  <c r="AN1073" i="13"/>
  <c r="AO1073" i="13"/>
  <c r="AQ1073" i="13"/>
  <c r="AL1074" i="13"/>
  <c r="AM1074" i="13"/>
  <c r="AN1074" i="13"/>
  <c r="AO1074" i="13"/>
  <c r="AQ1074" i="13"/>
  <c r="AL1075" i="13"/>
  <c r="AM1075" i="13"/>
  <c r="AN1075" i="13"/>
  <c r="AO1075" i="13"/>
  <c r="AQ1075" i="13"/>
  <c r="AL1076" i="13"/>
  <c r="AM1076" i="13"/>
  <c r="AN1076" i="13"/>
  <c r="AO1076" i="13"/>
  <c r="AQ1076" i="13"/>
  <c r="AL1077" i="13"/>
  <c r="AM1077" i="13"/>
  <c r="AN1077" i="13"/>
  <c r="AO1077" i="13"/>
  <c r="AQ1077" i="13"/>
  <c r="AL1078" i="13"/>
  <c r="AM1078" i="13"/>
  <c r="AN1078" i="13"/>
  <c r="AO1078" i="13"/>
  <c r="AQ1078" i="13"/>
  <c r="AL1079" i="13"/>
  <c r="AM1079" i="13"/>
  <c r="AN1079" i="13"/>
  <c r="AO1079" i="13"/>
  <c r="AQ1079" i="13"/>
  <c r="AL1080" i="13"/>
  <c r="AM1080" i="13"/>
  <c r="AN1080" i="13"/>
  <c r="AO1080" i="13"/>
  <c r="AQ1080" i="13"/>
  <c r="AL1081" i="13"/>
  <c r="AM1081" i="13"/>
  <c r="AN1081" i="13"/>
  <c r="AO1081" i="13"/>
  <c r="AQ1081" i="13"/>
  <c r="AL1082" i="13"/>
  <c r="AM1082" i="13"/>
  <c r="AN1082" i="13"/>
  <c r="AO1082" i="13"/>
  <c r="AQ1082" i="13"/>
  <c r="AL1083" i="13"/>
  <c r="AM1083" i="13"/>
  <c r="AN1083" i="13"/>
  <c r="AO1083" i="13"/>
  <c r="AQ1083" i="13"/>
  <c r="AL1084" i="13"/>
  <c r="AM1084" i="13"/>
  <c r="AN1084" i="13"/>
  <c r="AO1084" i="13"/>
  <c r="AQ1084" i="13"/>
  <c r="AL1085" i="13"/>
  <c r="AM1085" i="13"/>
  <c r="AN1085" i="13"/>
  <c r="AO1085" i="13"/>
  <c r="AQ1085" i="13"/>
  <c r="AL1086" i="13"/>
  <c r="AM1086" i="13"/>
  <c r="AN1086" i="13"/>
  <c r="AO1086" i="13"/>
  <c r="AQ1086" i="13"/>
  <c r="AL1087" i="13"/>
  <c r="AM1087" i="13"/>
  <c r="AN1087" i="13"/>
  <c r="AO1087" i="13"/>
  <c r="AQ1087" i="13"/>
  <c r="AL1088" i="13"/>
  <c r="AM1088" i="13"/>
  <c r="AN1088" i="13"/>
  <c r="AO1088" i="13"/>
  <c r="AQ1088" i="13"/>
  <c r="AL1089" i="13"/>
  <c r="AM1089" i="13"/>
  <c r="AN1089" i="13"/>
  <c r="AO1089" i="13"/>
  <c r="AQ1089" i="13"/>
  <c r="AL1090" i="13"/>
  <c r="AM1090" i="13"/>
  <c r="AN1090" i="13"/>
  <c r="AO1090" i="13"/>
  <c r="AQ1090" i="13"/>
  <c r="AL1091" i="13"/>
  <c r="AM1091" i="13"/>
  <c r="AN1091" i="13"/>
  <c r="AO1091" i="13"/>
  <c r="AQ1091" i="13"/>
  <c r="AL1092" i="13"/>
  <c r="AM1092" i="13"/>
  <c r="AN1092" i="13"/>
  <c r="AO1092" i="13"/>
  <c r="AQ1092" i="13"/>
  <c r="AL1093" i="13"/>
  <c r="AM1093" i="13"/>
  <c r="AN1093" i="13"/>
  <c r="AO1093" i="13"/>
  <c r="AQ1093" i="13"/>
  <c r="AL1094" i="13"/>
  <c r="AM1094" i="13"/>
  <c r="AN1094" i="13"/>
  <c r="AO1094" i="13"/>
  <c r="AQ1094" i="13"/>
  <c r="AL1095" i="13"/>
  <c r="AM1095" i="13"/>
  <c r="AN1095" i="13"/>
  <c r="AO1095" i="13"/>
  <c r="AQ1095" i="13"/>
  <c r="AL1096" i="13"/>
  <c r="AM1096" i="13"/>
  <c r="AN1096" i="13"/>
  <c r="AO1096" i="13"/>
  <c r="AQ1096" i="13"/>
  <c r="AL1097" i="13"/>
  <c r="AM1097" i="13"/>
  <c r="AN1097" i="13"/>
  <c r="AO1097" i="13"/>
  <c r="AQ1097" i="13"/>
  <c r="AL1098" i="13"/>
  <c r="AM1098" i="13"/>
  <c r="AN1098" i="13"/>
  <c r="AO1098" i="13"/>
  <c r="AQ1098" i="13"/>
  <c r="AL1099" i="13"/>
  <c r="AM1099" i="13"/>
  <c r="AN1099" i="13"/>
  <c r="AO1099" i="13"/>
  <c r="AQ1099" i="13"/>
  <c r="AL1100" i="13"/>
  <c r="AM1100" i="13"/>
  <c r="AN1100" i="13"/>
  <c r="AO1100" i="13"/>
  <c r="AQ1100" i="13"/>
  <c r="AL1101" i="13"/>
  <c r="AM1101" i="13"/>
  <c r="AN1101" i="13"/>
  <c r="AO1101" i="13"/>
  <c r="AQ1101" i="13"/>
  <c r="AL1102" i="13"/>
  <c r="AM1102" i="13"/>
  <c r="AN1102" i="13"/>
  <c r="AO1102" i="13"/>
  <c r="AQ1102" i="13"/>
  <c r="AL1103" i="13"/>
  <c r="AM1103" i="13"/>
  <c r="AN1103" i="13"/>
  <c r="AO1103" i="13"/>
  <c r="AQ1103" i="13"/>
  <c r="AL1104" i="13"/>
  <c r="AM1104" i="13"/>
  <c r="AN1104" i="13"/>
  <c r="AO1104" i="13"/>
  <c r="AQ1104" i="13"/>
  <c r="AL1105" i="13"/>
  <c r="AM1105" i="13"/>
  <c r="AN1105" i="13"/>
  <c r="AO1105" i="13"/>
  <c r="AQ1105" i="13"/>
  <c r="AL1106" i="13"/>
  <c r="AM1106" i="13"/>
  <c r="AN1106" i="13"/>
  <c r="AO1106" i="13"/>
  <c r="AQ1106" i="13"/>
  <c r="AL1107" i="13"/>
  <c r="AM1107" i="13"/>
  <c r="AN1107" i="13"/>
  <c r="AO1107" i="13"/>
  <c r="AQ1107" i="13"/>
  <c r="AL1108" i="13"/>
  <c r="AM1108" i="13"/>
  <c r="AN1108" i="13"/>
  <c r="AO1108" i="13"/>
  <c r="AQ1108" i="13"/>
  <c r="AL1109" i="13"/>
  <c r="AM1109" i="13"/>
  <c r="AN1109" i="13"/>
  <c r="AO1109" i="13"/>
  <c r="AQ1109" i="13"/>
  <c r="AL1110" i="13"/>
  <c r="AM1110" i="13"/>
  <c r="AN1110" i="13"/>
  <c r="AO1110" i="13"/>
  <c r="AQ1110" i="13"/>
  <c r="AL1111" i="13"/>
  <c r="AM1111" i="13"/>
  <c r="AN1111" i="13"/>
  <c r="AO1111" i="13"/>
  <c r="AQ1111" i="13"/>
  <c r="AL1112" i="13"/>
  <c r="AM1112" i="13"/>
  <c r="AN1112" i="13"/>
  <c r="AO1112" i="13"/>
  <c r="AQ1112" i="13"/>
  <c r="AL1113" i="13"/>
  <c r="AM1113" i="13"/>
  <c r="AN1113" i="13"/>
  <c r="AO1113" i="13"/>
  <c r="AQ1113" i="13"/>
  <c r="AL1114" i="13"/>
  <c r="AM1114" i="13"/>
  <c r="AN1114" i="13"/>
  <c r="AO1114" i="13"/>
  <c r="AQ1114" i="13"/>
  <c r="AL1115" i="13"/>
  <c r="AM1115" i="13"/>
  <c r="AN1115" i="13"/>
  <c r="AO1115" i="13"/>
  <c r="AQ1115" i="13"/>
  <c r="AL1116" i="13"/>
  <c r="AM1116" i="13"/>
  <c r="AN1116" i="13"/>
  <c r="AO1116" i="13"/>
  <c r="AQ1116" i="13"/>
  <c r="AL1117" i="13"/>
  <c r="AM1117" i="13"/>
  <c r="AN1117" i="13"/>
  <c r="AO1117" i="13"/>
  <c r="AQ1117" i="13"/>
  <c r="AL1118" i="13"/>
  <c r="AM1118" i="13"/>
  <c r="AN1118" i="13"/>
  <c r="AO1118" i="13"/>
  <c r="AQ1118" i="13"/>
  <c r="AL1119" i="13"/>
  <c r="AM1119" i="13"/>
  <c r="AN1119" i="13"/>
  <c r="AO1119" i="13"/>
  <c r="AQ1119" i="13"/>
  <c r="AL1120" i="13"/>
  <c r="AM1120" i="13"/>
  <c r="AN1120" i="13"/>
  <c r="AO1120" i="13"/>
  <c r="AQ1120" i="13"/>
  <c r="AL1121" i="13"/>
  <c r="AM1121" i="13"/>
  <c r="AN1121" i="13"/>
  <c r="AO1121" i="13"/>
  <c r="AQ1121" i="13"/>
  <c r="AL1122" i="13"/>
  <c r="AM1122" i="13"/>
  <c r="AN1122" i="13"/>
  <c r="AO1122" i="13"/>
  <c r="AQ1122" i="13"/>
  <c r="AL1123" i="13"/>
  <c r="AM1123" i="13"/>
  <c r="AN1123" i="13"/>
  <c r="AO1123" i="13"/>
  <c r="AQ1123" i="13"/>
  <c r="AL1124" i="13"/>
  <c r="AM1124" i="13"/>
  <c r="AN1124" i="13"/>
  <c r="AO1124" i="13"/>
  <c r="AQ1124" i="13"/>
  <c r="AL1125" i="13"/>
  <c r="AM1125" i="13"/>
  <c r="AN1125" i="13"/>
  <c r="AO1125" i="13"/>
  <c r="AQ1125" i="13"/>
  <c r="AL1126" i="13"/>
  <c r="AM1126" i="13"/>
  <c r="AN1126" i="13"/>
  <c r="AO1126" i="13"/>
  <c r="AQ1126" i="13"/>
  <c r="AL1127" i="13"/>
  <c r="AM1127" i="13"/>
  <c r="AN1127" i="13"/>
  <c r="AO1127" i="13"/>
  <c r="AQ1127" i="13"/>
  <c r="AL1128" i="13"/>
  <c r="AM1128" i="13"/>
  <c r="AN1128" i="13"/>
  <c r="AO1128" i="13"/>
  <c r="AQ1128" i="13"/>
  <c r="AL1129" i="13"/>
  <c r="AM1129" i="13"/>
  <c r="AN1129" i="13"/>
  <c r="AO1129" i="13"/>
  <c r="AQ1129" i="13"/>
  <c r="AL1130" i="13"/>
  <c r="AM1130" i="13"/>
  <c r="AN1130" i="13"/>
  <c r="AO1130" i="13"/>
  <c r="AQ1130" i="13"/>
  <c r="AL1131" i="13"/>
  <c r="AM1131" i="13"/>
  <c r="AN1131" i="13"/>
  <c r="AO1131" i="13"/>
  <c r="AQ1131" i="13"/>
  <c r="AL1132" i="13"/>
  <c r="AM1132" i="13"/>
  <c r="AN1132" i="13"/>
  <c r="AO1132" i="13"/>
  <c r="AQ1132" i="13"/>
  <c r="AL1133" i="13"/>
  <c r="AM1133" i="13"/>
  <c r="AN1133" i="13"/>
  <c r="AO1133" i="13"/>
  <c r="AQ1133" i="13"/>
  <c r="AL1134" i="13"/>
  <c r="AM1134" i="13"/>
  <c r="AN1134" i="13"/>
  <c r="AO1134" i="13"/>
  <c r="AQ1134" i="13"/>
  <c r="AL1135" i="13"/>
  <c r="AM1135" i="13"/>
  <c r="AN1135" i="13"/>
  <c r="AO1135" i="13"/>
  <c r="AQ1135" i="13"/>
  <c r="AL1136" i="13"/>
  <c r="AM1136" i="13"/>
  <c r="AN1136" i="13"/>
  <c r="AO1136" i="13"/>
  <c r="AQ1136" i="13"/>
  <c r="AL1137" i="13"/>
  <c r="AM1137" i="13"/>
  <c r="AN1137" i="13"/>
  <c r="AO1137" i="13"/>
  <c r="AQ1137" i="13"/>
  <c r="AL1138" i="13"/>
  <c r="AM1138" i="13"/>
  <c r="AN1138" i="13"/>
  <c r="AO1138" i="13"/>
  <c r="AQ1138" i="13"/>
  <c r="AL1139" i="13"/>
  <c r="AM1139" i="13"/>
  <c r="AN1139" i="13"/>
  <c r="AO1139" i="13"/>
  <c r="AQ1139" i="13"/>
  <c r="AL1140" i="13"/>
  <c r="AM1140" i="13"/>
  <c r="AN1140" i="13"/>
  <c r="AO1140" i="13"/>
  <c r="AQ1140" i="13"/>
  <c r="AL1141" i="13"/>
  <c r="AM1141" i="13"/>
  <c r="AN1141" i="13"/>
  <c r="AO1141" i="13"/>
  <c r="AQ1141" i="13"/>
  <c r="AL1142" i="13"/>
  <c r="AM1142" i="13"/>
  <c r="AN1142" i="13"/>
  <c r="AO1142" i="13"/>
  <c r="AQ1142" i="13"/>
  <c r="AL1143" i="13"/>
  <c r="AM1143" i="13"/>
  <c r="AN1143" i="13"/>
  <c r="AO1143" i="13"/>
  <c r="AQ1143" i="13"/>
  <c r="AL1144" i="13"/>
  <c r="AM1144" i="13"/>
  <c r="AN1144" i="13"/>
  <c r="AO1144" i="13"/>
  <c r="AQ1144" i="13"/>
  <c r="AL1145" i="13"/>
  <c r="AM1145" i="13"/>
  <c r="AN1145" i="13"/>
  <c r="AO1145" i="13"/>
  <c r="AQ1145" i="13"/>
  <c r="AL1146" i="13"/>
  <c r="AM1146" i="13"/>
  <c r="AN1146" i="13"/>
  <c r="AO1146" i="13"/>
  <c r="AQ1146" i="13"/>
  <c r="AL1147" i="13"/>
  <c r="AM1147" i="13"/>
  <c r="AN1147" i="13"/>
  <c r="AO1147" i="13"/>
  <c r="AQ1147" i="13"/>
  <c r="AL1148" i="13"/>
  <c r="AM1148" i="13"/>
  <c r="AN1148" i="13"/>
  <c r="AO1148" i="13"/>
  <c r="AQ1148" i="13"/>
  <c r="AL1149" i="13"/>
  <c r="AM1149" i="13"/>
  <c r="AN1149" i="13"/>
  <c r="AO1149" i="13"/>
  <c r="AQ1149" i="13"/>
  <c r="AL1150" i="13"/>
  <c r="AM1150" i="13"/>
  <c r="AN1150" i="13"/>
  <c r="AO1150" i="13"/>
  <c r="AQ1150" i="13"/>
  <c r="AL1151" i="13"/>
  <c r="AM1151" i="13"/>
  <c r="AN1151" i="13"/>
  <c r="AO1151" i="13"/>
  <c r="AQ1151" i="13"/>
  <c r="AL1152" i="13"/>
  <c r="AM1152" i="13"/>
  <c r="AN1152" i="13"/>
  <c r="AO1152" i="13"/>
  <c r="AQ1152" i="13"/>
  <c r="AL1153" i="13"/>
  <c r="AM1153" i="13"/>
  <c r="AN1153" i="13"/>
  <c r="AO1153" i="13"/>
  <c r="AQ1153" i="13"/>
  <c r="AL1154" i="13"/>
  <c r="AM1154" i="13"/>
  <c r="AN1154" i="13"/>
  <c r="AO1154" i="13"/>
  <c r="AQ1154" i="13"/>
  <c r="AL1155" i="13"/>
  <c r="AM1155" i="13"/>
  <c r="AN1155" i="13"/>
  <c r="AO1155" i="13"/>
  <c r="AQ1155" i="13"/>
  <c r="AL1156" i="13"/>
  <c r="AM1156" i="13"/>
  <c r="AN1156" i="13"/>
  <c r="AO1156" i="13"/>
  <c r="AQ1156" i="13"/>
  <c r="AL1157" i="13"/>
  <c r="AM1157" i="13"/>
  <c r="AN1157" i="13"/>
  <c r="AO1157" i="13"/>
  <c r="AQ1157" i="13"/>
  <c r="AL1158" i="13"/>
  <c r="AM1158" i="13"/>
  <c r="AN1158" i="13"/>
  <c r="AO1158" i="13"/>
  <c r="AQ1158" i="13"/>
  <c r="AL1159" i="13"/>
  <c r="AM1159" i="13"/>
  <c r="AN1159" i="13"/>
  <c r="AO1159" i="13"/>
  <c r="AQ1159" i="13"/>
  <c r="AL1160" i="13"/>
  <c r="AM1160" i="13"/>
  <c r="AN1160" i="13"/>
  <c r="AO1160" i="13"/>
  <c r="AQ1160" i="13"/>
  <c r="AL1161" i="13"/>
  <c r="AM1161" i="13"/>
  <c r="AN1161" i="13"/>
  <c r="AO1161" i="13"/>
  <c r="AQ1161" i="13"/>
  <c r="AL1162" i="13"/>
  <c r="AM1162" i="13"/>
  <c r="AN1162" i="13"/>
  <c r="AO1162" i="13"/>
  <c r="AQ1162" i="13"/>
  <c r="AL1163" i="13"/>
  <c r="AM1163" i="13"/>
  <c r="AN1163" i="13"/>
  <c r="AO1163" i="13"/>
  <c r="AQ1163" i="13"/>
  <c r="AL1164" i="13"/>
  <c r="AM1164" i="13"/>
  <c r="AN1164" i="13"/>
  <c r="AO1164" i="13"/>
  <c r="AQ1164" i="13"/>
  <c r="AL1165" i="13"/>
  <c r="AM1165" i="13"/>
  <c r="AN1165" i="13"/>
  <c r="AO1165" i="13"/>
  <c r="AQ1165" i="13"/>
  <c r="AL1166" i="13"/>
  <c r="AM1166" i="13"/>
  <c r="AN1166" i="13"/>
  <c r="AO1166" i="13"/>
  <c r="AQ1166" i="13"/>
  <c r="AL1167" i="13"/>
  <c r="AM1167" i="13"/>
  <c r="AN1167" i="13"/>
  <c r="AO1167" i="13"/>
  <c r="AQ1167" i="13"/>
  <c r="AL1168" i="13"/>
  <c r="AM1168" i="13"/>
  <c r="AN1168" i="13"/>
  <c r="AO1168" i="13"/>
  <c r="AQ1168" i="13"/>
  <c r="AL1169" i="13"/>
  <c r="AM1169" i="13"/>
  <c r="AN1169" i="13"/>
  <c r="AO1169" i="13"/>
  <c r="AQ1169" i="13"/>
  <c r="AL1170" i="13"/>
  <c r="AM1170" i="13"/>
  <c r="AN1170" i="13"/>
  <c r="AO1170" i="13"/>
  <c r="AQ1170" i="13"/>
  <c r="AL1171" i="13"/>
  <c r="AM1171" i="13"/>
  <c r="AN1171" i="13"/>
  <c r="AO1171" i="13"/>
  <c r="AQ1171" i="13"/>
  <c r="AL1172" i="13"/>
  <c r="AM1172" i="13"/>
  <c r="AN1172" i="13"/>
  <c r="AO1172" i="13"/>
  <c r="AQ1172" i="13"/>
  <c r="AL1173" i="13"/>
  <c r="AM1173" i="13"/>
  <c r="AN1173" i="13"/>
  <c r="AO1173" i="13"/>
  <c r="AQ1173" i="13"/>
  <c r="AL1174" i="13"/>
  <c r="AM1174" i="13"/>
  <c r="AN1174" i="13"/>
  <c r="AO1174" i="13"/>
  <c r="AQ1174" i="13"/>
  <c r="AL1175" i="13"/>
  <c r="AM1175" i="13"/>
  <c r="AN1175" i="13"/>
  <c r="AO1175" i="13"/>
  <c r="AQ1175" i="13"/>
  <c r="AL1176" i="13"/>
  <c r="AM1176" i="13"/>
  <c r="AN1176" i="13"/>
  <c r="AO1176" i="13"/>
  <c r="AQ1176" i="13"/>
  <c r="AL1177" i="13"/>
  <c r="AM1177" i="13"/>
  <c r="AN1177" i="13"/>
  <c r="AO1177" i="13"/>
  <c r="AQ1177" i="13"/>
  <c r="AL1178" i="13"/>
  <c r="AM1178" i="13"/>
  <c r="AN1178" i="13"/>
  <c r="AO1178" i="13"/>
  <c r="AQ1178" i="13"/>
  <c r="AL1179" i="13"/>
  <c r="AM1179" i="13"/>
  <c r="AN1179" i="13"/>
  <c r="AO1179" i="13"/>
  <c r="AQ1179" i="13"/>
  <c r="AL1180" i="13"/>
  <c r="AM1180" i="13"/>
  <c r="AN1180" i="13"/>
  <c r="AO1180" i="13"/>
  <c r="AQ1180" i="13"/>
  <c r="AL1181" i="13"/>
  <c r="AM1181" i="13"/>
  <c r="AN1181" i="13"/>
  <c r="AO1181" i="13"/>
  <c r="AQ1181" i="13"/>
  <c r="AL1182" i="13"/>
  <c r="AM1182" i="13"/>
  <c r="AN1182" i="13"/>
  <c r="AO1182" i="13"/>
  <c r="AQ1182" i="13"/>
  <c r="AL1183" i="13"/>
  <c r="AM1183" i="13"/>
  <c r="AN1183" i="13"/>
  <c r="AO1183" i="13"/>
  <c r="AQ1183" i="13"/>
  <c r="AL1184" i="13"/>
  <c r="AM1184" i="13"/>
  <c r="AN1184" i="13"/>
  <c r="AO1184" i="13"/>
  <c r="AQ1184" i="13"/>
  <c r="AL1185" i="13"/>
  <c r="AM1185" i="13"/>
  <c r="AN1185" i="13"/>
  <c r="AO1185" i="13"/>
  <c r="AQ1185" i="13"/>
  <c r="AL1186" i="13"/>
  <c r="AM1186" i="13"/>
  <c r="AN1186" i="13"/>
  <c r="AO1186" i="13"/>
  <c r="AQ1186" i="13"/>
  <c r="AL1187" i="13"/>
  <c r="AM1187" i="13"/>
  <c r="AN1187" i="13"/>
  <c r="AO1187" i="13"/>
  <c r="AQ1187" i="13"/>
  <c r="AL1188" i="13"/>
  <c r="AM1188" i="13"/>
  <c r="AN1188" i="13"/>
  <c r="AO1188" i="13"/>
  <c r="AQ1188" i="13"/>
  <c r="AL1189" i="13"/>
  <c r="AM1189" i="13"/>
  <c r="AN1189" i="13"/>
  <c r="AO1189" i="13"/>
  <c r="AQ1189" i="13"/>
  <c r="AL1190" i="13"/>
  <c r="AM1190" i="13"/>
  <c r="AN1190" i="13"/>
  <c r="AO1190" i="13"/>
  <c r="AQ1190" i="13"/>
  <c r="AL1191" i="13"/>
  <c r="AM1191" i="13"/>
  <c r="AN1191" i="13"/>
  <c r="AO1191" i="13"/>
  <c r="AQ1191" i="13"/>
  <c r="AL1192" i="13"/>
  <c r="AM1192" i="13"/>
  <c r="AN1192" i="13"/>
  <c r="AO1192" i="13"/>
  <c r="AQ1192" i="13"/>
  <c r="AL1193" i="13"/>
  <c r="AM1193" i="13"/>
  <c r="AN1193" i="13"/>
  <c r="AO1193" i="13"/>
  <c r="AQ1193" i="13"/>
  <c r="AL1194" i="13"/>
  <c r="AM1194" i="13"/>
  <c r="AN1194" i="13"/>
  <c r="AO1194" i="13"/>
  <c r="AQ1194" i="13"/>
  <c r="AL1195" i="13"/>
  <c r="AM1195" i="13"/>
  <c r="AN1195" i="13"/>
  <c r="AO1195" i="13"/>
  <c r="AQ1195" i="13"/>
  <c r="AL1196" i="13"/>
  <c r="AM1196" i="13"/>
  <c r="AN1196" i="13"/>
  <c r="AO1196" i="13"/>
  <c r="AQ1196" i="13"/>
  <c r="AL1197" i="13"/>
  <c r="AM1197" i="13"/>
  <c r="AN1197" i="13"/>
  <c r="AO1197" i="13"/>
  <c r="AQ1197" i="13"/>
  <c r="AL1198" i="13"/>
  <c r="AM1198" i="13"/>
  <c r="AN1198" i="13"/>
  <c r="AO1198" i="13"/>
  <c r="AQ1198" i="13"/>
  <c r="AL1199" i="13"/>
  <c r="AM1199" i="13"/>
  <c r="AN1199" i="13"/>
  <c r="AO1199" i="13"/>
  <c r="AQ1199" i="13"/>
  <c r="AL1200" i="13"/>
  <c r="AM1200" i="13"/>
  <c r="AN1200" i="13"/>
  <c r="AO1200" i="13"/>
  <c r="AQ1200" i="13"/>
  <c r="AL1201" i="13"/>
  <c r="AM1201" i="13"/>
  <c r="AN1201" i="13"/>
  <c r="AO1201" i="13"/>
  <c r="AQ1201" i="13"/>
  <c r="AL1202" i="13"/>
  <c r="AM1202" i="13"/>
  <c r="AN1202" i="13"/>
  <c r="AO1202" i="13"/>
  <c r="AQ1202" i="13"/>
  <c r="AL1203" i="13"/>
  <c r="AM1203" i="13"/>
  <c r="AN1203" i="13"/>
  <c r="AO1203" i="13"/>
  <c r="AQ1203" i="13"/>
  <c r="AL1204" i="13"/>
  <c r="AM1204" i="13"/>
  <c r="AN1204" i="13"/>
  <c r="AO1204" i="13"/>
  <c r="AQ1204" i="13"/>
  <c r="AL1205" i="13"/>
  <c r="AM1205" i="13"/>
  <c r="AN1205" i="13"/>
  <c r="AO1205" i="13"/>
  <c r="AQ1205" i="13"/>
  <c r="AL1206" i="13"/>
  <c r="AM1206" i="13"/>
  <c r="AN1206" i="13"/>
  <c r="AO1206" i="13"/>
  <c r="AQ1206" i="13"/>
  <c r="AL1207" i="13"/>
  <c r="AM1207" i="13"/>
  <c r="AN1207" i="13"/>
  <c r="AO1207" i="13"/>
  <c r="AQ1207" i="13"/>
  <c r="AL1208" i="13"/>
  <c r="AM1208" i="13"/>
  <c r="AN1208" i="13"/>
  <c r="AO1208" i="13"/>
  <c r="AQ1208" i="13"/>
  <c r="AL1209" i="13"/>
  <c r="AM1209" i="13"/>
  <c r="AN1209" i="13"/>
  <c r="AO1209" i="13"/>
  <c r="AQ1209" i="13"/>
  <c r="AL1210" i="13"/>
  <c r="AM1210" i="13"/>
  <c r="AN1210" i="13"/>
  <c r="AO1210" i="13"/>
  <c r="AQ1210" i="13"/>
  <c r="AL1211" i="13"/>
  <c r="AM1211" i="13"/>
  <c r="AN1211" i="13"/>
  <c r="AO1211" i="13"/>
  <c r="AQ1211" i="13"/>
  <c r="AL1212" i="13"/>
  <c r="AM1212" i="13"/>
  <c r="AN1212" i="13"/>
  <c r="AO1212" i="13"/>
  <c r="AQ1212" i="13"/>
  <c r="AL1213" i="13"/>
  <c r="AM1213" i="13"/>
  <c r="AN1213" i="13"/>
  <c r="AO1213" i="13"/>
  <c r="AQ1213" i="13"/>
  <c r="AL1214" i="13"/>
  <c r="AM1214" i="13"/>
  <c r="AN1214" i="13"/>
  <c r="AO1214" i="13"/>
  <c r="AQ1214" i="13"/>
  <c r="AL1215" i="13"/>
  <c r="AM1215" i="13"/>
  <c r="AN1215" i="13"/>
  <c r="AO1215" i="13"/>
  <c r="AQ1215" i="13"/>
  <c r="AL1216" i="13"/>
  <c r="AM1216" i="13"/>
  <c r="AN1216" i="13"/>
  <c r="AO1216" i="13"/>
  <c r="AQ1216" i="13"/>
  <c r="AL1217" i="13"/>
  <c r="AM1217" i="13"/>
  <c r="AN1217" i="13"/>
  <c r="AO1217" i="13"/>
  <c r="AQ1217" i="13"/>
  <c r="AL1218" i="13"/>
  <c r="AM1218" i="13"/>
  <c r="AN1218" i="13"/>
  <c r="AO1218" i="13"/>
  <c r="AQ1218" i="13"/>
  <c r="AL1219" i="13"/>
  <c r="AM1219" i="13"/>
  <c r="AN1219" i="13"/>
  <c r="AO1219" i="13"/>
  <c r="AQ1219" i="13"/>
  <c r="AL1220" i="13"/>
  <c r="AM1220" i="13"/>
  <c r="AN1220" i="13"/>
  <c r="AO1220" i="13"/>
  <c r="AQ1220" i="13"/>
  <c r="AL1221" i="13"/>
  <c r="AM1221" i="13"/>
  <c r="AN1221" i="13"/>
  <c r="AO1221" i="13"/>
  <c r="AQ1221" i="13"/>
  <c r="AL1222" i="13"/>
  <c r="AM1222" i="13"/>
  <c r="AN1222" i="13"/>
  <c r="AO1222" i="13"/>
  <c r="AQ1222" i="13"/>
  <c r="AL1223" i="13"/>
  <c r="AM1223" i="13"/>
  <c r="AN1223" i="13"/>
  <c r="AO1223" i="13"/>
  <c r="AQ1223" i="13"/>
  <c r="AL1224" i="13"/>
  <c r="AM1224" i="13"/>
  <c r="AN1224" i="13"/>
  <c r="AO1224" i="13"/>
  <c r="AQ1224" i="13"/>
  <c r="AL1225" i="13"/>
  <c r="AM1225" i="13"/>
  <c r="AN1225" i="13"/>
  <c r="AO1225" i="13"/>
  <c r="AQ1225" i="13"/>
  <c r="AL1226" i="13"/>
  <c r="AM1226" i="13"/>
  <c r="AN1226" i="13"/>
  <c r="AO1226" i="13"/>
  <c r="AQ1226" i="13"/>
  <c r="AL1227" i="13"/>
  <c r="AM1227" i="13"/>
  <c r="AN1227" i="13"/>
  <c r="AO1227" i="13"/>
  <c r="AQ1227" i="13"/>
  <c r="AL1228" i="13"/>
  <c r="AM1228" i="13"/>
  <c r="AN1228" i="13"/>
  <c r="AO1228" i="13"/>
  <c r="AQ1228" i="13"/>
  <c r="AL1229" i="13"/>
  <c r="AM1229" i="13"/>
  <c r="AN1229" i="13"/>
  <c r="AO1229" i="13"/>
  <c r="AQ1229" i="13"/>
  <c r="AL1230" i="13"/>
  <c r="AM1230" i="13"/>
  <c r="AN1230" i="13"/>
  <c r="AO1230" i="13"/>
  <c r="AQ1230" i="13"/>
  <c r="AL1231" i="13"/>
  <c r="AM1231" i="13"/>
  <c r="AN1231" i="13"/>
  <c r="AO1231" i="13"/>
  <c r="AQ1231" i="13"/>
  <c r="AL1232" i="13"/>
  <c r="AM1232" i="13"/>
  <c r="AN1232" i="13"/>
  <c r="AO1232" i="13"/>
  <c r="AQ1232" i="13"/>
  <c r="AL1233" i="13"/>
  <c r="AM1233" i="13"/>
  <c r="AN1233" i="13"/>
  <c r="AO1233" i="13"/>
  <c r="AQ1233" i="13"/>
  <c r="AL1234" i="13"/>
  <c r="AM1234" i="13"/>
  <c r="AN1234" i="13"/>
  <c r="AO1234" i="13"/>
  <c r="AQ1234" i="13"/>
  <c r="AL1235" i="13"/>
  <c r="AM1235" i="13"/>
  <c r="AN1235" i="13"/>
  <c r="AO1235" i="13"/>
  <c r="AQ1235" i="13"/>
  <c r="AL1236" i="13"/>
  <c r="AM1236" i="13"/>
  <c r="AN1236" i="13"/>
  <c r="AO1236" i="13"/>
  <c r="AQ1236" i="13"/>
  <c r="AL1237" i="13"/>
  <c r="AM1237" i="13"/>
  <c r="AN1237" i="13"/>
  <c r="AO1237" i="13"/>
  <c r="AQ1237" i="13"/>
  <c r="AL1238" i="13"/>
  <c r="AM1238" i="13"/>
  <c r="AN1238" i="13"/>
  <c r="AO1238" i="13"/>
  <c r="AQ1238" i="13"/>
  <c r="AL1239" i="13"/>
  <c r="AM1239" i="13"/>
  <c r="AN1239" i="13"/>
  <c r="AO1239" i="13"/>
  <c r="AQ1239" i="13"/>
  <c r="AL1240" i="13"/>
  <c r="AM1240" i="13"/>
  <c r="AN1240" i="13"/>
  <c r="AO1240" i="13"/>
  <c r="AQ1240" i="13"/>
  <c r="AL1241" i="13"/>
  <c r="AM1241" i="13"/>
  <c r="AN1241" i="13"/>
  <c r="AO1241" i="13"/>
  <c r="AQ1241" i="13"/>
  <c r="AL1242" i="13"/>
  <c r="AM1242" i="13"/>
  <c r="AN1242" i="13"/>
  <c r="AO1242" i="13"/>
  <c r="AQ1242" i="13"/>
  <c r="AL1243" i="13"/>
  <c r="AM1243" i="13"/>
  <c r="AN1243" i="13"/>
  <c r="AO1243" i="13"/>
  <c r="AQ1243" i="13"/>
  <c r="AL1244" i="13"/>
  <c r="AM1244" i="13"/>
  <c r="AN1244" i="13"/>
  <c r="AO1244" i="13"/>
  <c r="AQ1244" i="13"/>
  <c r="AL1245" i="13"/>
  <c r="AM1245" i="13"/>
  <c r="AN1245" i="13"/>
  <c r="AO1245" i="13"/>
  <c r="AQ1245" i="13"/>
  <c r="AL1246" i="13"/>
  <c r="AM1246" i="13"/>
  <c r="AN1246" i="13"/>
  <c r="AO1246" i="13"/>
  <c r="AQ1246" i="13"/>
  <c r="AL1247" i="13"/>
  <c r="AM1247" i="13"/>
  <c r="AN1247" i="13"/>
  <c r="AO1247" i="13"/>
  <c r="AQ1247" i="13"/>
  <c r="AL1248" i="13"/>
  <c r="AM1248" i="13"/>
  <c r="AN1248" i="13"/>
  <c r="AO1248" i="13"/>
  <c r="AQ1248" i="13"/>
  <c r="AL1249" i="13"/>
  <c r="AM1249" i="13"/>
  <c r="AN1249" i="13"/>
  <c r="AO1249" i="13"/>
  <c r="AQ1249" i="13"/>
  <c r="AL1250" i="13"/>
  <c r="AM1250" i="13"/>
  <c r="AN1250" i="13"/>
  <c r="AO1250" i="13"/>
  <c r="AQ1250" i="13"/>
  <c r="AL1251" i="13"/>
  <c r="AM1251" i="13"/>
  <c r="AN1251" i="13"/>
  <c r="AO1251" i="13"/>
  <c r="AQ1251" i="13"/>
  <c r="AL1252" i="13"/>
  <c r="AM1252" i="13"/>
  <c r="AN1252" i="13"/>
  <c r="AO1252" i="13"/>
  <c r="AQ1252" i="13"/>
  <c r="AL1253" i="13"/>
  <c r="AM1253" i="13"/>
  <c r="AN1253" i="13"/>
  <c r="AO1253" i="13"/>
  <c r="AQ1253" i="13"/>
  <c r="AL1254" i="13"/>
  <c r="AM1254" i="13"/>
  <c r="AN1254" i="13"/>
  <c r="AO1254" i="13"/>
  <c r="AQ1254" i="13"/>
  <c r="AL1255" i="13"/>
  <c r="AM1255" i="13"/>
  <c r="AN1255" i="13"/>
  <c r="AO1255" i="13"/>
  <c r="AQ1255" i="13"/>
  <c r="AL1256" i="13"/>
  <c r="AM1256" i="13"/>
  <c r="AN1256" i="13"/>
  <c r="AO1256" i="13"/>
  <c r="AQ1256" i="13"/>
  <c r="AL1257" i="13"/>
  <c r="AM1257" i="13"/>
  <c r="AN1257" i="13"/>
  <c r="AO1257" i="13"/>
  <c r="AQ1257" i="13"/>
  <c r="AL1258" i="13"/>
  <c r="AM1258" i="13"/>
  <c r="AN1258" i="13"/>
  <c r="AO1258" i="13"/>
  <c r="AQ1258" i="13"/>
  <c r="AL1259" i="13"/>
  <c r="AM1259" i="13"/>
  <c r="AN1259" i="13"/>
  <c r="AO1259" i="13"/>
  <c r="AQ1259" i="13"/>
  <c r="AL1260" i="13"/>
  <c r="AM1260" i="13"/>
  <c r="AN1260" i="13"/>
  <c r="AO1260" i="13"/>
  <c r="AQ1260" i="13"/>
  <c r="AL1261" i="13"/>
  <c r="AM1261" i="13"/>
  <c r="AN1261" i="13"/>
  <c r="AO1261" i="13"/>
  <c r="AQ1261" i="13"/>
  <c r="AL1262" i="13"/>
  <c r="AM1262" i="13"/>
  <c r="AN1262" i="13"/>
  <c r="AO1262" i="13"/>
  <c r="AQ1262" i="13"/>
  <c r="AL1263" i="13"/>
  <c r="AM1263" i="13"/>
  <c r="AN1263" i="13"/>
  <c r="AO1263" i="13"/>
  <c r="AQ1263" i="13"/>
  <c r="AL1264" i="13"/>
  <c r="AM1264" i="13"/>
  <c r="AN1264" i="13"/>
  <c r="AO1264" i="13"/>
  <c r="AQ1264" i="13"/>
  <c r="AL1265" i="13"/>
  <c r="AM1265" i="13"/>
  <c r="AN1265" i="13"/>
  <c r="AO1265" i="13"/>
  <c r="AQ1265" i="13"/>
  <c r="AL1266" i="13"/>
  <c r="AM1266" i="13"/>
  <c r="AN1266" i="13"/>
  <c r="AO1266" i="13"/>
  <c r="AQ1266" i="13"/>
  <c r="AL1267" i="13"/>
  <c r="AM1267" i="13"/>
  <c r="AN1267" i="13"/>
  <c r="AO1267" i="13"/>
  <c r="AQ1267" i="13"/>
  <c r="AL1268" i="13"/>
  <c r="AM1268" i="13"/>
  <c r="AN1268" i="13"/>
  <c r="AO1268" i="13"/>
  <c r="AQ1268" i="13"/>
  <c r="AL1269" i="13"/>
  <c r="AM1269" i="13"/>
  <c r="AN1269" i="13"/>
  <c r="AO1269" i="13"/>
  <c r="AQ1269" i="13"/>
  <c r="AL1270" i="13"/>
  <c r="AM1270" i="13"/>
  <c r="AN1270" i="13"/>
  <c r="AO1270" i="13"/>
  <c r="AQ1270" i="13"/>
  <c r="AL1271" i="13"/>
  <c r="AM1271" i="13"/>
  <c r="AN1271" i="13"/>
  <c r="AO1271" i="13"/>
  <c r="AQ1271" i="13"/>
  <c r="AL1272" i="13"/>
  <c r="AM1272" i="13"/>
  <c r="AN1272" i="13"/>
  <c r="AO1272" i="13"/>
  <c r="AQ1272" i="13"/>
  <c r="AL1273" i="13"/>
  <c r="AM1273" i="13"/>
  <c r="AN1273" i="13"/>
  <c r="AO1273" i="13"/>
  <c r="AQ1273" i="13"/>
  <c r="AL1274" i="13"/>
  <c r="AM1274" i="13"/>
  <c r="AN1274" i="13"/>
  <c r="AO1274" i="13"/>
  <c r="AQ1274" i="13"/>
  <c r="AL1275" i="13"/>
  <c r="AM1275" i="13"/>
  <c r="AN1275" i="13"/>
  <c r="AO1275" i="13"/>
  <c r="AQ1275" i="13"/>
  <c r="AL1276" i="13"/>
  <c r="AM1276" i="13"/>
  <c r="AN1276" i="13"/>
  <c r="AO1276" i="13"/>
  <c r="AQ1276" i="13"/>
  <c r="AL1277" i="13"/>
  <c r="AM1277" i="13"/>
  <c r="AN1277" i="13"/>
  <c r="AO1277" i="13"/>
  <c r="AQ1277" i="13"/>
  <c r="AL1278" i="13"/>
  <c r="AM1278" i="13"/>
  <c r="AN1278" i="13"/>
  <c r="AO1278" i="13"/>
  <c r="AQ1278" i="13"/>
  <c r="AL1279" i="13"/>
  <c r="AM1279" i="13"/>
  <c r="AN1279" i="13"/>
  <c r="AO1279" i="13"/>
  <c r="AQ1279" i="13"/>
  <c r="AL1280" i="13"/>
  <c r="AM1280" i="13"/>
  <c r="AN1280" i="13"/>
  <c r="AO1280" i="13"/>
  <c r="AQ1280" i="13"/>
  <c r="AL1281" i="13"/>
  <c r="AM1281" i="13"/>
  <c r="AN1281" i="13"/>
  <c r="AO1281" i="13"/>
  <c r="AQ1281" i="13"/>
  <c r="AL1282" i="13"/>
  <c r="AM1282" i="13"/>
  <c r="AN1282" i="13"/>
  <c r="AO1282" i="13"/>
  <c r="AQ1282" i="13"/>
  <c r="AL1283" i="13"/>
  <c r="AM1283" i="13"/>
  <c r="AN1283" i="13"/>
  <c r="AO1283" i="13"/>
  <c r="AQ1283" i="13"/>
  <c r="AL1284" i="13"/>
  <c r="AM1284" i="13"/>
  <c r="AN1284" i="13"/>
  <c r="AO1284" i="13"/>
  <c r="AQ1284" i="13"/>
  <c r="AL1285" i="13"/>
  <c r="AM1285" i="13"/>
  <c r="AN1285" i="13"/>
  <c r="AO1285" i="13"/>
  <c r="AQ1285" i="13"/>
  <c r="AL1286" i="13"/>
  <c r="AM1286" i="13"/>
  <c r="AN1286" i="13"/>
  <c r="AO1286" i="13"/>
  <c r="AQ1286" i="13"/>
  <c r="AL1287" i="13"/>
  <c r="AM1287" i="13"/>
  <c r="AN1287" i="13"/>
  <c r="AO1287" i="13"/>
  <c r="AQ1287" i="13"/>
  <c r="AL1288" i="13"/>
  <c r="AM1288" i="13"/>
  <c r="AN1288" i="13"/>
  <c r="AO1288" i="13"/>
  <c r="AQ1288" i="13"/>
  <c r="AL1289" i="13"/>
  <c r="AM1289" i="13"/>
  <c r="AN1289" i="13"/>
  <c r="AO1289" i="13"/>
  <c r="AQ1289" i="13"/>
  <c r="AL1290" i="13"/>
  <c r="AM1290" i="13"/>
  <c r="AN1290" i="13"/>
  <c r="AO1290" i="13"/>
  <c r="AQ1290" i="13"/>
  <c r="AL1291" i="13"/>
  <c r="AM1291" i="13"/>
  <c r="AN1291" i="13"/>
  <c r="AO1291" i="13"/>
  <c r="AQ1291" i="13"/>
  <c r="AL1292" i="13"/>
  <c r="AM1292" i="13"/>
  <c r="AN1292" i="13"/>
  <c r="AO1292" i="13"/>
  <c r="AQ1292" i="13"/>
  <c r="AL1293" i="13"/>
  <c r="AM1293" i="13"/>
  <c r="AN1293" i="13"/>
  <c r="AO1293" i="13"/>
  <c r="AQ1293" i="13"/>
  <c r="AL1294" i="13"/>
  <c r="AM1294" i="13"/>
  <c r="AN1294" i="13"/>
  <c r="AO1294" i="13"/>
  <c r="AQ1294" i="13"/>
  <c r="AL1295" i="13"/>
  <c r="AM1295" i="13"/>
  <c r="AN1295" i="13"/>
  <c r="AO1295" i="13"/>
  <c r="AQ1295" i="13"/>
  <c r="AL1296" i="13"/>
  <c r="AM1296" i="13"/>
  <c r="AN1296" i="13"/>
  <c r="AO1296" i="13"/>
  <c r="AQ1296" i="13"/>
  <c r="AL1297" i="13"/>
  <c r="AM1297" i="13"/>
  <c r="AN1297" i="13"/>
  <c r="AO1297" i="13"/>
  <c r="AQ1297" i="13"/>
  <c r="AL1298" i="13"/>
  <c r="AM1298" i="13"/>
  <c r="AN1298" i="13"/>
  <c r="AO1298" i="13"/>
  <c r="AQ1298" i="13"/>
  <c r="AL1299" i="13"/>
  <c r="AM1299" i="13"/>
  <c r="AN1299" i="13"/>
  <c r="AO1299" i="13"/>
  <c r="AQ1299" i="13"/>
  <c r="AL1300" i="13"/>
  <c r="AM1300" i="13"/>
  <c r="AN1300" i="13"/>
  <c r="AO1300" i="13"/>
  <c r="AQ1300" i="13"/>
  <c r="AL1301" i="13"/>
  <c r="AM1301" i="13"/>
  <c r="AN1301" i="13"/>
  <c r="AO1301" i="13"/>
  <c r="AQ1301" i="13"/>
  <c r="AL1302" i="13"/>
  <c r="AM1302" i="13"/>
  <c r="AN1302" i="13"/>
  <c r="AO1302" i="13"/>
  <c r="AQ1302" i="13"/>
  <c r="AL1303" i="13"/>
  <c r="AM1303" i="13"/>
  <c r="AN1303" i="13"/>
  <c r="AO1303" i="13"/>
  <c r="AQ1303" i="13"/>
  <c r="AL1304" i="13"/>
  <c r="AM1304" i="13"/>
  <c r="AN1304" i="13"/>
  <c r="AO1304" i="13"/>
  <c r="AQ1304" i="13"/>
  <c r="AL1305" i="13"/>
  <c r="AM1305" i="13"/>
  <c r="AN1305" i="13"/>
  <c r="AO1305" i="13"/>
  <c r="AQ1305" i="13"/>
  <c r="AL1306" i="13"/>
  <c r="AM1306" i="13"/>
  <c r="AN1306" i="13"/>
  <c r="AO1306" i="13"/>
  <c r="AQ1306" i="13"/>
  <c r="AL1307" i="13"/>
  <c r="AM1307" i="13"/>
  <c r="AN1307" i="13"/>
  <c r="AO1307" i="13"/>
  <c r="AQ1307" i="13"/>
  <c r="AL1308" i="13"/>
  <c r="AM1308" i="13"/>
  <c r="AN1308" i="13"/>
  <c r="AO1308" i="13"/>
  <c r="AQ1308" i="13"/>
  <c r="AL1309" i="13"/>
  <c r="AM1309" i="13"/>
  <c r="AN1309" i="13"/>
  <c r="AO1309" i="13"/>
  <c r="AQ1309" i="13"/>
  <c r="AL1310" i="13"/>
  <c r="AM1310" i="13"/>
  <c r="AN1310" i="13"/>
  <c r="AO1310" i="13"/>
  <c r="AQ1310" i="13"/>
  <c r="AL1311" i="13"/>
  <c r="AM1311" i="13"/>
  <c r="AN1311" i="13"/>
  <c r="AO1311" i="13"/>
  <c r="AQ1311" i="13"/>
  <c r="AL1312" i="13"/>
  <c r="AM1312" i="13"/>
  <c r="AN1312" i="13"/>
  <c r="AO1312" i="13"/>
  <c r="AQ1312" i="13"/>
  <c r="AL1313" i="13"/>
  <c r="AM1313" i="13"/>
  <c r="AN1313" i="13"/>
  <c r="AO1313" i="13"/>
  <c r="AQ1313" i="13"/>
  <c r="AL1314" i="13"/>
  <c r="AM1314" i="13"/>
  <c r="AN1314" i="13"/>
  <c r="AO1314" i="13"/>
  <c r="AQ1314" i="13"/>
  <c r="AL1315" i="13"/>
  <c r="AM1315" i="13"/>
  <c r="AN1315" i="13"/>
  <c r="AO1315" i="13"/>
  <c r="AQ1315" i="13"/>
  <c r="AL1316" i="13"/>
  <c r="AM1316" i="13"/>
  <c r="AN1316" i="13"/>
  <c r="AO1316" i="13"/>
  <c r="AQ1316" i="13"/>
  <c r="AL1317" i="13"/>
  <c r="AM1317" i="13"/>
  <c r="AN1317" i="13"/>
  <c r="AO1317" i="13"/>
  <c r="AQ1317" i="13"/>
  <c r="AL1318" i="13"/>
  <c r="AM1318" i="13"/>
  <c r="AN1318" i="13"/>
  <c r="AO1318" i="13"/>
  <c r="AQ1318" i="13"/>
  <c r="AL1319" i="13"/>
  <c r="AM1319" i="13"/>
  <c r="AN1319" i="13"/>
  <c r="AO1319" i="13"/>
  <c r="AQ1319" i="13"/>
  <c r="AL1320" i="13"/>
  <c r="AM1320" i="13"/>
  <c r="AN1320" i="13"/>
  <c r="AO1320" i="13"/>
  <c r="AQ1320" i="13"/>
  <c r="AL1321" i="13"/>
  <c r="AM1321" i="13"/>
  <c r="AN1321" i="13"/>
  <c r="AO1321" i="13"/>
  <c r="AQ1321" i="13"/>
  <c r="AL1322" i="13"/>
  <c r="AM1322" i="13"/>
  <c r="AN1322" i="13"/>
  <c r="AO1322" i="13"/>
  <c r="AQ1322" i="13"/>
  <c r="AL1323" i="13"/>
  <c r="AM1323" i="13"/>
  <c r="AN1323" i="13"/>
  <c r="AO1323" i="13"/>
  <c r="AQ1323" i="13"/>
  <c r="AL1324" i="13"/>
  <c r="AM1324" i="13"/>
  <c r="AN1324" i="13"/>
  <c r="AO1324" i="13"/>
  <c r="AQ1324" i="13"/>
  <c r="AL1325" i="13"/>
  <c r="AM1325" i="13"/>
  <c r="AN1325" i="13"/>
  <c r="AO1325" i="13"/>
  <c r="AQ1325" i="13"/>
  <c r="AL1326" i="13"/>
  <c r="AM1326" i="13"/>
  <c r="AN1326" i="13"/>
  <c r="AO1326" i="13"/>
  <c r="AQ1326" i="13"/>
  <c r="AL1327" i="13"/>
  <c r="AM1327" i="13"/>
  <c r="AN1327" i="13"/>
  <c r="AO1327" i="13"/>
  <c r="AQ1327" i="13"/>
  <c r="AL1328" i="13"/>
  <c r="AM1328" i="13"/>
  <c r="AN1328" i="13"/>
  <c r="AO1328" i="13"/>
  <c r="AQ1328" i="13"/>
  <c r="AL1329" i="13"/>
  <c r="AM1329" i="13"/>
  <c r="AN1329" i="13"/>
  <c r="AO1329" i="13"/>
  <c r="AQ1329" i="13"/>
  <c r="AL1330" i="13"/>
  <c r="AM1330" i="13"/>
  <c r="AN1330" i="13"/>
  <c r="AO1330" i="13"/>
  <c r="AQ1330" i="13"/>
  <c r="AL1331" i="13"/>
  <c r="AM1331" i="13"/>
  <c r="AN1331" i="13"/>
  <c r="AO1331" i="13"/>
  <c r="AQ1331" i="13"/>
  <c r="AL1332" i="13"/>
  <c r="AM1332" i="13"/>
  <c r="AN1332" i="13"/>
  <c r="AO1332" i="13"/>
  <c r="AQ1332" i="13"/>
  <c r="AL1333" i="13"/>
  <c r="AM1333" i="13"/>
  <c r="AN1333" i="13"/>
  <c r="AO1333" i="13"/>
  <c r="AQ1333" i="13"/>
  <c r="AL1334" i="13"/>
  <c r="AM1334" i="13"/>
  <c r="AN1334" i="13"/>
  <c r="AO1334" i="13"/>
  <c r="AQ1334" i="13"/>
  <c r="AL1335" i="13"/>
  <c r="AM1335" i="13"/>
  <c r="AN1335" i="13"/>
  <c r="AO1335" i="13"/>
  <c r="AQ1335" i="13"/>
  <c r="AL1336" i="13"/>
  <c r="AM1336" i="13"/>
  <c r="AN1336" i="13"/>
  <c r="AO1336" i="13"/>
  <c r="AQ1336" i="13"/>
  <c r="AL1337" i="13"/>
  <c r="AM1337" i="13"/>
  <c r="AN1337" i="13"/>
  <c r="AO1337" i="13"/>
  <c r="AQ1337" i="13"/>
  <c r="AL1338" i="13"/>
  <c r="AM1338" i="13"/>
  <c r="AN1338" i="13"/>
  <c r="AO1338" i="13"/>
  <c r="AQ1338" i="13"/>
  <c r="AL1339" i="13"/>
  <c r="AM1339" i="13"/>
  <c r="AN1339" i="13"/>
  <c r="AO1339" i="13"/>
  <c r="AQ1339" i="13"/>
  <c r="AL1340" i="13"/>
  <c r="AM1340" i="13"/>
  <c r="AN1340" i="13"/>
  <c r="AO1340" i="13"/>
  <c r="AQ1340" i="13"/>
  <c r="AL1341" i="13"/>
  <c r="AM1341" i="13"/>
  <c r="AN1341" i="13"/>
  <c r="AO1341" i="13"/>
  <c r="AQ1341" i="13"/>
  <c r="AL1342" i="13"/>
  <c r="AM1342" i="13"/>
  <c r="AN1342" i="13"/>
  <c r="AO1342" i="13"/>
  <c r="AQ1342" i="13"/>
  <c r="AL1343" i="13"/>
  <c r="AM1343" i="13"/>
  <c r="AN1343" i="13"/>
  <c r="AO1343" i="13"/>
  <c r="AQ1343" i="13"/>
  <c r="AL1344" i="13"/>
  <c r="AM1344" i="13"/>
  <c r="AN1344" i="13"/>
  <c r="AO1344" i="13"/>
  <c r="AQ1344" i="13"/>
  <c r="AL1345" i="13"/>
  <c r="AM1345" i="13"/>
  <c r="AN1345" i="13"/>
  <c r="AO1345" i="13"/>
  <c r="AQ1345" i="13"/>
  <c r="AL1346" i="13"/>
  <c r="AM1346" i="13"/>
  <c r="AN1346" i="13"/>
  <c r="AO1346" i="13"/>
  <c r="AQ1346" i="13"/>
  <c r="AL1347" i="13"/>
  <c r="AM1347" i="13"/>
  <c r="AN1347" i="13"/>
  <c r="AO1347" i="13"/>
  <c r="AQ1347" i="13"/>
  <c r="AL1348" i="13"/>
  <c r="AM1348" i="13"/>
  <c r="AN1348" i="13"/>
  <c r="AO1348" i="13"/>
  <c r="AQ1348" i="13"/>
  <c r="AL1349" i="13"/>
  <c r="AM1349" i="13"/>
  <c r="AN1349" i="13"/>
  <c r="AO1349" i="13"/>
  <c r="AQ1349" i="13"/>
  <c r="AL1350" i="13"/>
  <c r="AM1350" i="13"/>
  <c r="AN1350" i="13"/>
  <c r="AO1350" i="13"/>
  <c r="AQ1350" i="13"/>
  <c r="AL1351" i="13"/>
  <c r="AM1351" i="13"/>
  <c r="AN1351" i="13"/>
  <c r="AO1351" i="13"/>
  <c r="AQ1351" i="13"/>
  <c r="AL1352" i="13"/>
  <c r="AM1352" i="13"/>
  <c r="AN1352" i="13"/>
  <c r="AO1352" i="13"/>
  <c r="AQ1352" i="13"/>
  <c r="AL1353" i="13"/>
  <c r="AM1353" i="13"/>
  <c r="AN1353" i="13"/>
  <c r="AO1353" i="13"/>
  <c r="AQ1353" i="13"/>
  <c r="AL1354" i="13"/>
  <c r="AM1354" i="13"/>
  <c r="AN1354" i="13"/>
  <c r="AO1354" i="13"/>
  <c r="AQ1354" i="13"/>
  <c r="AL1355" i="13"/>
  <c r="AM1355" i="13"/>
  <c r="AN1355" i="13"/>
  <c r="AO1355" i="13"/>
  <c r="AQ1355" i="13"/>
  <c r="AL1356" i="13"/>
  <c r="AM1356" i="13"/>
  <c r="AN1356" i="13"/>
  <c r="AO1356" i="13"/>
  <c r="AQ1356" i="13"/>
  <c r="AL1357" i="13"/>
  <c r="AM1357" i="13"/>
  <c r="AN1357" i="13"/>
  <c r="AO1357" i="13"/>
  <c r="AQ1357" i="13"/>
  <c r="AL1358" i="13"/>
  <c r="AM1358" i="13"/>
  <c r="AN1358" i="13"/>
  <c r="AO1358" i="13"/>
  <c r="AQ1358" i="13"/>
  <c r="AL1359" i="13"/>
  <c r="AM1359" i="13"/>
  <c r="AN1359" i="13"/>
  <c r="AO1359" i="13"/>
  <c r="AQ1359" i="13"/>
  <c r="AL1360" i="13"/>
  <c r="AM1360" i="13"/>
  <c r="AN1360" i="13"/>
  <c r="AO1360" i="13"/>
  <c r="AQ1360" i="13"/>
  <c r="AL1361" i="13"/>
  <c r="AM1361" i="13"/>
  <c r="AN1361" i="13"/>
  <c r="AO1361" i="13"/>
  <c r="AQ1361" i="13"/>
  <c r="AL1362" i="13"/>
  <c r="AM1362" i="13"/>
  <c r="AN1362" i="13"/>
  <c r="AO1362" i="13"/>
  <c r="AQ1362" i="13"/>
  <c r="AL1363" i="13"/>
  <c r="AM1363" i="13"/>
  <c r="AN1363" i="13"/>
  <c r="AO1363" i="13"/>
  <c r="AQ1363" i="13"/>
  <c r="AL1364" i="13"/>
  <c r="AM1364" i="13"/>
  <c r="AN1364" i="13"/>
  <c r="AO1364" i="13"/>
  <c r="AQ1364" i="13"/>
  <c r="AL1365" i="13"/>
  <c r="AM1365" i="13"/>
  <c r="AN1365" i="13"/>
  <c r="AO1365" i="13"/>
  <c r="AQ1365" i="13"/>
  <c r="AL1366" i="13"/>
  <c r="AM1366" i="13"/>
  <c r="AN1366" i="13"/>
  <c r="AO1366" i="13"/>
  <c r="AQ1366" i="13"/>
  <c r="AL1367" i="13"/>
  <c r="AM1367" i="13"/>
  <c r="AN1367" i="13"/>
  <c r="AO1367" i="13"/>
  <c r="AQ1367" i="13"/>
  <c r="AL1368" i="13"/>
  <c r="AM1368" i="13"/>
  <c r="AN1368" i="13"/>
  <c r="AO1368" i="13"/>
  <c r="AQ1368" i="13"/>
  <c r="AL1369" i="13"/>
  <c r="AM1369" i="13"/>
  <c r="AN1369" i="13"/>
  <c r="AO1369" i="13"/>
  <c r="AQ1369" i="13"/>
  <c r="AL1370" i="13"/>
  <c r="AM1370" i="13"/>
  <c r="AN1370" i="13"/>
  <c r="AO1370" i="13"/>
  <c r="AQ1370" i="13"/>
  <c r="AL1371" i="13"/>
  <c r="AM1371" i="13"/>
  <c r="AN1371" i="13"/>
  <c r="AO1371" i="13"/>
  <c r="AQ1371" i="13"/>
  <c r="AL1372" i="13"/>
  <c r="AM1372" i="13"/>
  <c r="AN1372" i="13"/>
  <c r="AO1372" i="13"/>
  <c r="AQ1372" i="13"/>
  <c r="AL1373" i="13"/>
  <c r="AM1373" i="13"/>
  <c r="AN1373" i="13"/>
  <c r="AO1373" i="13"/>
  <c r="AQ1373" i="13"/>
  <c r="AL1374" i="13"/>
  <c r="AM1374" i="13"/>
  <c r="AN1374" i="13"/>
  <c r="AO1374" i="13"/>
  <c r="AQ1374" i="13"/>
  <c r="AL1375" i="13"/>
  <c r="AM1375" i="13"/>
  <c r="AN1375" i="13"/>
  <c r="AO1375" i="13"/>
  <c r="AQ1375" i="13"/>
  <c r="AL1376" i="13"/>
  <c r="AM1376" i="13"/>
  <c r="AN1376" i="13"/>
  <c r="AO1376" i="13"/>
  <c r="AQ1376" i="13"/>
  <c r="AL1377" i="13"/>
  <c r="AM1377" i="13"/>
  <c r="AN1377" i="13"/>
  <c r="AO1377" i="13"/>
  <c r="AQ1377" i="13"/>
  <c r="AL1378" i="13"/>
  <c r="AM1378" i="13"/>
  <c r="AN1378" i="13"/>
  <c r="AO1378" i="13"/>
  <c r="AQ1378" i="13"/>
  <c r="AL1379" i="13"/>
  <c r="AM1379" i="13"/>
  <c r="AN1379" i="13"/>
  <c r="AO1379" i="13"/>
  <c r="AQ1379" i="13"/>
  <c r="AL1380" i="13"/>
  <c r="AM1380" i="13"/>
  <c r="AN1380" i="13"/>
  <c r="AO1380" i="13"/>
  <c r="AQ1380" i="13"/>
  <c r="AL1381" i="13"/>
  <c r="AM1381" i="13"/>
  <c r="AN1381" i="13"/>
  <c r="AO1381" i="13"/>
  <c r="AQ1381" i="13"/>
  <c r="AL1382" i="13"/>
  <c r="AM1382" i="13"/>
  <c r="AN1382" i="13"/>
  <c r="AO1382" i="13"/>
  <c r="AQ1382" i="13"/>
  <c r="AL1383" i="13"/>
  <c r="AM1383" i="13"/>
  <c r="AN1383" i="13"/>
  <c r="AO1383" i="13"/>
  <c r="AQ1383" i="13"/>
  <c r="AL1384" i="13"/>
  <c r="AM1384" i="13"/>
  <c r="AN1384" i="13"/>
  <c r="AO1384" i="13"/>
  <c r="AQ1384" i="13"/>
  <c r="AL1385" i="13"/>
  <c r="AM1385" i="13"/>
  <c r="AN1385" i="13"/>
  <c r="AO1385" i="13"/>
  <c r="AQ1385" i="13"/>
  <c r="AL1386" i="13"/>
  <c r="AM1386" i="13"/>
  <c r="AN1386" i="13"/>
  <c r="AO1386" i="13"/>
  <c r="AQ1386" i="13"/>
  <c r="AL1387" i="13"/>
  <c r="AM1387" i="13"/>
  <c r="AN1387" i="13"/>
  <c r="AO1387" i="13"/>
  <c r="AQ1387" i="13"/>
  <c r="AL1388" i="13"/>
  <c r="AM1388" i="13"/>
  <c r="AN1388" i="13"/>
  <c r="AO1388" i="13"/>
  <c r="AQ1388" i="13"/>
  <c r="AL1389" i="13"/>
  <c r="AM1389" i="13"/>
  <c r="AN1389" i="13"/>
  <c r="AO1389" i="13"/>
  <c r="AQ1389" i="13"/>
  <c r="AL1390" i="13"/>
  <c r="AM1390" i="13"/>
  <c r="AN1390" i="13"/>
  <c r="AO1390" i="13"/>
  <c r="AQ1390" i="13"/>
  <c r="AL1391" i="13"/>
  <c r="AM1391" i="13"/>
  <c r="AN1391" i="13"/>
  <c r="AO1391" i="13"/>
  <c r="AQ1391" i="13"/>
  <c r="AL1392" i="13"/>
  <c r="AM1392" i="13"/>
  <c r="AN1392" i="13"/>
  <c r="AO1392" i="13"/>
  <c r="AQ1392" i="13"/>
  <c r="AL1393" i="13"/>
  <c r="AM1393" i="13"/>
  <c r="AN1393" i="13"/>
  <c r="AO1393" i="13"/>
  <c r="AQ1393" i="13"/>
  <c r="AL1394" i="13"/>
  <c r="AM1394" i="13"/>
  <c r="AN1394" i="13"/>
  <c r="AO1394" i="13"/>
  <c r="AQ1394" i="13"/>
  <c r="AL1395" i="13"/>
  <c r="AM1395" i="13"/>
  <c r="AN1395" i="13"/>
  <c r="AO1395" i="13"/>
  <c r="AQ1395" i="13"/>
  <c r="AL1396" i="13"/>
  <c r="AM1396" i="13"/>
  <c r="AN1396" i="13"/>
  <c r="AO1396" i="13"/>
  <c r="AQ1396" i="13"/>
  <c r="AL1397" i="13"/>
  <c r="AM1397" i="13"/>
  <c r="AN1397" i="13"/>
  <c r="AO1397" i="13"/>
  <c r="AQ1397" i="13"/>
  <c r="AL1398" i="13"/>
  <c r="AM1398" i="13"/>
  <c r="AN1398" i="13"/>
  <c r="AO1398" i="13"/>
  <c r="AQ1398" i="13"/>
  <c r="AL1399" i="13"/>
  <c r="AM1399" i="13"/>
  <c r="AN1399" i="13"/>
  <c r="AO1399" i="13"/>
  <c r="AQ1399" i="13"/>
  <c r="AL1400" i="13"/>
  <c r="AM1400" i="13"/>
  <c r="AN1400" i="13"/>
  <c r="AO1400" i="13"/>
  <c r="AQ1400" i="13"/>
  <c r="AM2" i="13"/>
  <c r="AO2" i="13"/>
  <c r="AN2" i="13"/>
  <c r="AO1" i="13"/>
  <c r="AL2" i="13"/>
  <c r="AQ2" i="13"/>
  <c r="AL1" i="13"/>
  <c r="AM1" i="13"/>
  <c r="I26" i="14"/>
  <c r="I27" i="14"/>
  <c r="I25" i="14"/>
  <c r="I12" i="14"/>
  <c r="I13" i="14"/>
  <c r="I11" i="14"/>
  <c r="I5" i="11"/>
  <c r="I25" i="11"/>
  <c r="I24" i="11"/>
  <c r="I26" i="11"/>
  <c r="I11" i="11"/>
  <c r="I12" i="11"/>
  <c r="I10" i="11"/>
  <c r="B1" i="13"/>
  <c r="F1" i="13"/>
  <c r="C1" i="13"/>
  <c r="G1" i="13"/>
  <c r="H1" i="13"/>
  <c r="T2" i="13"/>
  <c r="X2" i="13"/>
  <c r="U2" i="13"/>
  <c r="Y2" i="13"/>
  <c r="Z2" i="13"/>
  <c r="W2" i="13"/>
  <c r="V2" i="13"/>
  <c r="B2" i="13"/>
  <c r="F2" i="13"/>
  <c r="C2" i="13"/>
  <c r="G2" i="13"/>
  <c r="H2" i="13"/>
  <c r="E2" i="13"/>
  <c r="D2" i="13"/>
  <c r="T1" i="13"/>
  <c r="X1" i="13"/>
  <c r="U1" i="13"/>
  <c r="Y1" i="13"/>
  <c r="Z1" i="13"/>
  <c r="W1" i="13"/>
  <c r="V1" i="13"/>
  <c r="E1" i="13"/>
  <c r="D1" i="13"/>
</calcChain>
</file>

<file path=xl/sharedStrings.xml><?xml version="1.0" encoding="utf-8"?>
<sst xmlns="http://schemas.openxmlformats.org/spreadsheetml/2006/main" count="78" uniqueCount="40">
  <si>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</si>
  <si>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</si>
  <si>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</si>
  <si>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</si>
  <si>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</si>
  <si>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</si>
  <si>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</si>
  <si>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</si>
  <si>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</si>
  <si>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NaOH</t>
  </si>
  <si>
    <t>Ve:</t>
  </si>
  <si>
    <t>Strong Acid / Weak Base</t>
  </si>
  <si>
    <t>Kw:</t>
  </si>
  <si>
    <t>1/2 Ve</t>
  </si>
  <si>
    <t>2Ve:</t>
  </si>
  <si>
    <t>1/2 Ve:</t>
  </si>
  <si>
    <t>MES</t>
  </si>
  <si>
    <t>Cocaine</t>
  </si>
  <si>
    <t>HNO3</t>
  </si>
  <si>
    <t>Instructions:</t>
  </si>
  <si>
    <t>Enter your data into the appropriate Box.</t>
  </si>
  <si>
    <t>INFO:</t>
  </si>
  <si>
    <t>The graphs are independent of each other.</t>
  </si>
  <si>
    <t>Wait for the curve to show.</t>
  </si>
  <si>
    <t>Click the "Prepare" button to the right of the box.</t>
  </si>
  <si>
    <t>Future:</t>
  </si>
  <si>
    <t>I plan on adding varying precision for those who either want</t>
  </si>
  <si>
    <t>I plan on adding di and tri functional titrations</t>
  </si>
  <si>
    <t>"Clear All Calculations" will remove all curves from all graphs.</t>
  </si>
  <si>
    <t xml:space="preserve">    this sheet to work faster, or more precise curves.</t>
  </si>
  <si>
    <t>If you break this, email me: jkelowitt@protonmail.com</t>
  </si>
  <si>
    <t>Formulas from: (Quantitative Chemical Analysis, Harris, p.256)</t>
  </si>
  <si>
    <t>Diprotic Weak Acid / Strong Base</t>
  </si>
  <si>
    <t>Strong Acid / Difunctional Weak Base</t>
  </si>
  <si>
    <t>Acid Ka2:</t>
  </si>
  <si>
    <t>Acid Ka1:</t>
  </si>
  <si>
    <t>Base Kb1:</t>
  </si>
  <si>
    <t>Base Kb2:</t>
  </si>
  <si>
    <t>Sulfurous Acid</t>
  </si>
  <si>
    <t>Sulfuric 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</si>
</sst>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1" fontId="0" fillId="0" borderId="0" xfId="0" applyNumberFormat="1"/>
    <xf numFmtId="2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11" fontId="0" fillId="0" borderId="11" xfId="0" applyNumberFormat="1" applyBorder="1"/>
    <xf numFmtId="11" fontId="0" fillId="0" borderId="12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0" fontId="0" fillId="0" borderId="11" xfId="0" applyBorder="1"/>
    <xf numFmtId="2" fontId="0" fillId="0" borderId="12" xfId="0" applyNumberFormat="1" applyBorder="1"/>
    <xf numFmtId="11" fontId="0" fillId="0" borderId="13" xfId="0" applyNumberFormat="1" applyBorder="1"/>
    <xf numFmtId="0" fontId="0" fillId="0" borderId="13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CalcSheet!$Q:$Q</c:f>
              <c:strCache>
                <c:ptCount val="1048576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CalcSheet!$Q:$Q</c:f>
              <c:numCache>
                <c:formatCode>0.00</c:formatCode>
                <c:ptCount val="1048576"/>
              </c:numCache>
            </c:numRef>
          </c:xVal>
          <c:yVal>
            <c:numRef>
              <c:f>CalcSheet!$J:$J</c:f>
              <c:numCache>
                <c:formatCode>0.00</c:formatCode>
                <c:ptCount val="1048576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</a:t>
            </a:r>
            <a:r>
              <a:rPr lang="en-US" sz="1200" baseline="0"/>
              <a:t> Base vs Volume of Strong Acid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CalcSheet!$AI:$AI</c:f>
              <c:strCache>
                <c:ptCount val="1048576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CalcSheet!$AI:$AI</c:f>
              <c:numCache>
                <c:formatCode>General</c:formatCode>
                <c:ptCount val="1048576"/>
              </c:numCache>
            </c:numRef>
          </c:xVal>
          <c:yVal>
            <c:numRef>
              <c:f>CalcSheet!$AB:$AB</c:f>
              <c:numCache>
                <c:formatCode>General</c:formatCode>
                <c:ptCount val="104857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CalcSheet!$AY:$AY</c:f>
              <c:numCache>
                <c:formatCode>0.00</c:formatCode>
                <c:ptCount val="1048576"/>
                <c:pt idx="0">
                  <c:v>0.13906900987053994</c:v>
                </c:pt>
                <c:pt idx="1">
                  <c:v>0.33853637422703881</c:v>
                </c:pt>
                <c:pt idx="2">
                  <c:v>0.53370342348419819</c:v>
                </c:pt>
                <c:pt idx="3">
                  <c:v>0.72469354793124174</c:v>
                </c:pt>
                <c:pt idx="4">
                  <c:v>0.9116248735874114</c:v>
                </c:pt>
                <c:pt idx="5">
                  <c:v>1.094610537676554</c:v>
                </c:pt>
                <c:pt idx="6">
                  <c:v>1.2737589484789817</c:v>
                </c:pt>
                <c:pt idx="7">
                  <c:v>1.4491740305656444</c:v>
                </c:pt>
                <c:pt idx="8">
                  <c:v>1.6209554563426589</c:v>
                </c:pt>
                <c:pt idx="9">
                  <c:v>1.7891988647639974</c:v>
                </c:pt>
                <c:pt idx="10">
                  <c:v>1.9539960680053876</c:v>
                </c:pt>
                <c:pt idx="11">
                  <c:v>2.1154352468344184</c:v>
                </c:pt>
                <c:pt idx="12">
                  <c:v>2.2736011353573398</c:v>
                </c:pt>
                <c:pt idx="13">
                  <c:v>2.4285751957746307</c:v>
                </c:pt>
                <c:pt idx="14">
                  <c:v>2.5804357837317302</c:v>
                </c:pt>
                <c:pt idx="15">
                  <c:v>2.7292583048105779</c:v>
                </c:pt>
                <c:pt idx="16">
                  <c:v>2.8751153626694235</c:v>
                </c:pt>
                <c:pt idx="17">
                  <c:v>3.0180768993040541</c:v>
                </c:pt>
                <c:pt idx="18">
                  <c:v>3.1582103278711915</c:v>
                </c:pt>
                <c:pt idx="19">
                  <c:v>3.2955806584862657</c:v>
                </c:pt>
                <c:pt idx="20">
                  <c:v>3.4302506173800862</c:v>
                </c:pt>
                <c:pt idx="21">
                  <c:v>3.56228075977493</c:v>
                </c:pt>
                <c:pt idx="22">
                  <c:v>3.6917295768171914</c:v>
                </c:pt>
                <c:pt idx="23">
                  <c:v>3.8186535968831024</c:v>
                </c:pt>
                <c:pt idx="24">
                  <c:v>3.9431074815545255</c:v>
                </c:pt>
                <c:pt idx="25">
                  <c:v>4.0651441165440385</c:v>
                </c:pt>
                <c:pt idx="26">
                  <c:v>4.1848146978318335</c:v>
                </c:pt>
                <c:pt idx="27">
                  <c:v>4.3021688132620302</c:v>
                </c:pt>
                <c:pt idx="28">
                  <c:v>4.417254519831415</c:v>
                </c:pt>
                <c:pt idx="29">
                  <c:v>4.5301184168909803</c:v>
                </c:pt>
                <c:pt idx="30">
                  <c:v>4.6408057154681313</c:v>
                </c:pt>
                <c:pt idx="31">
                  <c:v>4.7493603039062426</c:v>
                </c:pt>
                <c:pt idx="32">
                  <c:v>4.8558248100079053</c:v>
                </c:pt>
                <c:pt idx="33">
                  <c:v>4.9602406598581119</c:v>
                </c:pt>
                <c:pt idx="34">
                  <c:v>5.0626481334947577</c:v>
                </c:pt>
                <c:pt idx="35">
                  <c:v>5.1630864175851796</c:v>
                </c:pt>
                <c:pt idx="36">
                  <c:v>5.2615936552595519</c:v>
                </c:pt>
                <c:pt idx="37">
                  <c:v>5.3582069932443153</c:v>
                </c:pt>
                <c:pt idx="38">
                  <c:v>5.4529626264321323</c:v>
                </c:pt>
                <c:pt idx="39">
                  <c:v>5.5458958400178524</c:v>
                </c:pt>
                <c:pt idx="40">
                  <c:v>5.6370410493241252</c:v>
                </c:pt>
                <c:pt idx="41">
                  <c:v>5.7264318374342222</c:v>
                </c:pt>
                <c:pt idx="42">
                  <c:v>5.814100990744226</c:v>
                </c:pt>
                <c:pt idx="43">
                  <c:v>5.9000805325414039</c:v>
                </c:pt>
                <c:pt idx="44">
                  <c:v>5.984401754710829</c:v>
                </c:pt>
                <c:pt idx="45">
                  <c:v>6.0670952476673197</c:v>
                </c:pt>
                <c:pt idx="46">
                  <c:v>6.1481909286056533</c:v>
                </c:pt>
                <c:pt idx="47">
                  <c:v>6.2277180681574338</c:v>
                </c:pt>
                <c:pt idx="48">
                  <c:v>6.3057053155392317</c:v>
                </c:pt>
                <c:pt idx="49">
                  <c:v>6.3821807222725768</c:v>
                </c:pt>
                <c:pt idx="50">
                  <c:v>6.4571717645527436</c:v>
                </c:pt>
                <c:pt idx="51">
                  <c:v>6.530705364339819</c:v>
                </c:pt>
                <c:pt idx="52">
                  <c:v>6.6028079092421397</c:v>
                </c:pt>
                <c:pt idx="53">
                  <c:v>6.6735052712588301</c:v>
                </c:pt>
                <c:pt idx="54">
                  <c:v>6.7428228244453887</c:v>
                </c:pt>
                <c:pt idx="55">
                  <c:v>6.8107854615629844</c:v>
                </c:pt>
                <c:pt idx="56">
                  <c:v>6.8774176097694415</c:v>
                </c:pt>
                <c:pt idx="57">
                  <c:v>6.9427432454072324</c:v>
                </c:pt>
                <c:pt idx="58">
                  <c:v>7.0067859079409427</c:v>
                </c:pt>
                <c:pt idx="59">
                  <c:v>7.0695687130944389</c:v>
                </c:pt>
                <c:pt idx="60">
                  <c:v>7.1311143652353168</c:v>
                </c:pt>
                <c:pt idx="61">
                  <c:v>7.1914451690519821</c:v>
                </c:pt>
                <c:pt idx="62">
                  <c:v>7.2505830405665224</c:v>
                </c:pt>
                <c:pt idx="63">
                  <c:v>7.3085495175242849</c:v>
                </c:pt>
                <c:pt idx="64">
                  <c:v>7.3653657691990055</c:v>
                </c:pt>
                <c:pt idx="65">
                  <c:v>7.4210526056505381</c:v>
                </c:pt>
                <c:pt idx="66">
                  <c:v>7.4756304864699858</c:v>
                </c:pt>
                <c:pt idx="67">
                  <c:v>7.5291195290455724</c:v>
                </c:pt>
                <c:pt idx="68">
                  <c:v>7.5815395163805377</c:v>
                </c:pt>
                <c:pt idx="69">
                  <c:v>7.6329099044928421</c:v>
                </c:pt>
                <c:pt idx="70">
                  <c:v>7.6832498294247307</c:v>
                </c:pt>
                <c:pt idx="71">
                  <c:v>7.7325781138887262</c:v>
                </c:pt>
                <c:pt idx="72">
                  <c:v>7.7809132735750568</c:v>
                </c:pt>
                <c:pt idx="73">
                  <c:v>7.8282735231442286</c:v>
                </c:pt>
                <c:pt idx="74">
                  <c:v>7.8746767819268566</c:v>
                </c:pt>
                <c:pt idx="75">
                  <c:v>7.9201406793518654</c:v>
                </c:pt>
                <c:pt idx="76">
                  <c:v>7.9646825601226174</c:v>
                </c:pt>
                <c:pt idx="77">
                  <c:v>8.0083194891595753</c:v>
                </c:pt>
                <c:pt idx="78">
                  <c:v>8.0510682563267935</c:v>
                </c:pt>
                <c:pt idx="79">
                  <c:v>8.0929453809585663</c:v>
                </c:pt>
                <c:pt idx="80">
                  <c:v>8.1339671162014255</c:v>
                </c:pt>
                <c:pt idx="81">
                  <c:v>8.1741494531857875</c:v>
                </c:pt>
                <c:pt idx="82">
                  <c:v>8.2135081250405495</c:v>
                </c:pt>
                <c:pt idx="83">
                  <c:v>8.252058610763024</c:v>
                </c:pt>
                <c:pt idx="84">
                  <c:v>8.2898161389558336</c:v>
                </c:pt>
                <c:pt idx="85">
                  <c:v>8.3267956914415144</c:v>
                </c:pt>
                <c:pt idx="86">
                  <c:v>8.3630120067648068</c:v>
                </c:pt>
                <c:pt idx="87">
                  <c:v>8.3984795835919748</c:v>
                </c:pt>
                <c:pt idx="88">
                  <c:v>8.4332126840157002</c:v>
                </c:pt>
                <c:pt idx="89">
                  <c:v>8.4672253367735113</c:v>
                </c:pt>
                <c:pt idx="90">
                  <c:v>8.500531340387143</c:v>
                </c:pt>
                <c:pt idx="91">
                  <c:v>8.533144266229483</c:v>
                </c:pt>
                <c:pt idx="92">
                  <c:v>8.5650774615254814</c:v>
                </c:pt>
                <c:pt idx="93">
                  <c:v>8.5963440522925669</c:v>
                </c:pt>
                <c:pt idx="94">
                  <c:v>8.6269569462259614</c:v>
                </c:pt>
                <c:pt idx="95">
                  <c:v>8.6569288355335523</c:v>
                </c:pt>
                <c:pt idx="96">
                  <c:v>8.6862721997247707</c:v>
                </c:pt>
                <c:pt idx="97">
                  <c:v>8.7149993083573971</c:v>
                </c:pt>
                <c:pt idx="98">
                  <c:v>8.7431222237458961</c:v>
                </c:pt>
                <c:pt idx="99">
                  <c:v>8.7706528036345279</c:v>
                </c:pt>
                <c:pt idx="100">
                  <c:v>8.7976027038382263</c:v>
                </c:pt>
                <c:pt idx="101">
                  <c:v>8.8239833808537345</c:v>
                </c:pt>
                <c:pt idx="102">
                  <c:v>8.8498060944435171</c:v>
                </c:pt>
                <c:pt idx="103">
                  <c:v>8.8750819101944121</c:v>
                </c:pt>
                <c:pt idx="104">
                  <c:v>8.8998217020529449</c:v>
                </c:pt>
                <c:pt idx="105">
                  <c:v>8.9240361548388893</c:v>
                </c:pt>
                <c:pt idx="106">
                  <c:v>8.9477357667385373</c:v>
                </c:pt>
                <c:pt idx="107">
                  <c:v>8.9709308517789168</c:v>
                </c:pt>
                <c:pt idx="108">
                  <c:v>8.9936315422839659</c:v>
                </c:pt>
                <c:pt idx="109">
                  <c:v>9.0158477913136537</c:v>
                </c:pt>
                <c:pt idx="110">
                  <c:v>9.0375893750867284</c:v>
                </c:pt>
                <c:pt idx="111">
                  <c:v>9.0588658953877719</c:v>
                </c:pt>
                <c:pt idx="112">
                  <c:v>9.0796867819590261</c:v>
                </c:pt>
                <c:pt idx="113">
                  <c:v>9.1000612948774542</c:v>
                </c:pt>
                <c:pt idx="114">
                  <c:v>9.1199985269172199</c:v>
                </c:pt>
                <c:pt idx="115">
                  <c:v>9.1395074058979429</c:v>
                </c:pt>
                <c:pt idx="116">
                  <c:v>9.1585966970186963</c:v>
                </c:pt>
                <c:pt idx="117">
                  <c:v>9.1772750051779575</c:v>
                </c:pt>
                <c:pt idx="118">
                  <c:v>9.1955507772793599</c:v>
                </c:pt>
                <c:pt idx="119">
                  <c:v>9.2134323045233231</c:v>
                </c:pt>
                <c:pt idx="120">
                  <c:v>9.2309277246843244</c:v>
                </c:pt>
                <c:pt idx="121">
                  <c:v>9.2480450243737451</c:v>
                </c:pt>
                <c:pt idx="122">
                  <c:v>9.2647920412880591</c:v>
                </c:pt>
                <c:pt idx="123">
                  <c:v>9.2811764664421261</c:v>
                </c:pt>
                <c:pt idx="124">
                  <c:v>9.2972058463874099</c:v>
                </c:pt>
                <c:pt idx="125">
                  <c:v>9.3128875854147566</c:v>
                </c:pt>
                <c:pt idx="126">
                  <c:v>9.3282289477415112</c:v>
                </c:pt>
                <c:pt idx="127">
                  <c:v>9.3432370596826519</c:v>
                </c:pt>
                <c:pt idx="128">
                  <c:v>9.3579189118056334</c:v>
                </c:pt>
                <c:pt idx="129">
                  <c:v>9.3722813610685893</c:v>
                </c:pt>
                <c:pt idx="130">
                  <c:v>9.3863311329416366</c:v>
                </c:pt>
                <c:pt idx="131">
                  <c:v>9.400074823510904</c:v>
                </c:pt>
                <c:pt idx="132">
                  <c:v>9.4135189015649612</c:v>
                </c:pt>
                <c:pt idx="133">
                  <c:v>9.4266697106633881</c:v>
                </c:pt>
                <c:pt idx="134">
                  <c:v>9.4395334711870973</c:v>
                </c:pt>
                <c:pt idx="135">
                  <c:v>9.4521162823701648</c:v>
                </c:pt>
                <c:pt idx="136">
                  <c:v>9.4644241243128455</c:v>
                </c:pt>
                <c:pt idx="137">
                  <c:v>9.4764628599754595</c:v>
                </c:pt>
                <c:pt idx="138">
                  <c:v>9.4882382371529648</c:v>
                </c:pt>
                <c:pt idx="139">
                  <c:v>9.4997558904298209</c:v>
                </c:pt>
                <c:pt idx="140">
                  <c:v>9.5110213431150346</c:v>
                </c:pt>
                <c:pt idx="141">
                  <c:v>9.5220400091570188</c:v>
                </c:pt>
                <c:pt idx="142">
                  <c:v>9.5328171950381648</c:v>
                </c:pt>
                <c:pt idx="143">
                  <c:v>9.5433581016488294</c:v>
                </c:pt>
                <c:pt idx="144">
                  <c:v>9.5536678261405967</c:v>
                </c:pt>
                <c:pt idx="145">
                  <c:v>9.5637513637586036</c:v>
                </c:pt>
                <c:pt idx="146">
                  <c:v>9.5736136096528259</c:v>
                </c:pt>
                <c:pt idx="147">
                  <c:v>9.5832593606681051</c:v>
                </c:pt>
                <c:pt idx="148">
                  <c:v>9.5926933171128486</c:v>
                </c:pt>
                <c:pt idx="149">
                  <c:v>9.6019200845062791</c:v>
                </c:pt>
                <c:pt idx="150">
                  <c:v>9.6109441753041107</c:v>
                </c:pt>
                <c:pt idx="151">
                  <c:v>9.6197700106025792</c:v>
                </c:pt>
                <c:pt idx="152">
                  <c:v>9.6284019218208314</c:v>
                </c:pt>
                <c:pt idx="153">
                  <c:v>9.6368441523614834</c:v>
                </c:pt>
                <c:pt idx="154">
                  <c:v>9.6451008592494691</c:v>
                </c:pt>
                <c:pt idx="155">
                  <c:v>9.6531761147490265</c:v>
                </c:pt>
                <c:pt idx="156">
                  <c:v>9.6610739079589347</c:v>
                </c:pt>
                <c:pt idx="157">
                  <c:v>9.6687981463858872</c:v>
                </c:pt>
                <c:pt idx="158">
                  <c:v>9.6763526574961514</c:v>
                </c:pt>
                <c:pt idx="159">
                  <c:v>9.6837411902454402</c:v>
                </c:pt>
                <c:pt idx="160">
                  <c:v>9.6909674165871227</c:v>
                </c:pt>
                <c:pt idx="161">
                  <c:v>9.6980349329587838</c:v>
                </c:pt>
                <c:pt idx="162">
                  <c:v>9.7049472617472379</c:v>
                </c:pt>
                <c:pt idx="163">
                  <c:v>9.711707852732065</c:v>
                </c:pt>
                <c:pt idx="164">
                  <c:v>9.7183200845077824</c:v>
                </c:pt>
                <c:pt idx="165">
                  <c:v>9.724787265884709</c:v>
                </c:pt>
                <c:pt idx="166">
                  <c:v>9.7311126372687298</c:v>
                </c:pt>
                <c:pt idx="167">
                  <c:v>9.7372993720200007</c:v>
                </c:pt>
                <c:pt idx="168">
                  <c:v>9.7433505777907516</c:v>
                </c:pt>
                <c:pt idx="169">
                  <c:v>9.7492692978423729</c:v>
                </c:pt>
                <c:pt idx="170">
                  <c:v>9.7550585123418951</c:v>
                </c:pt>
                <c:pt idx="171">
                  <c:v>9.7607211396380329</c:v>
                </c:pt>
                <c:pt idx="172">
                  <c:v>9.7662600375169681</c:v>
                </c:pt>
                <c:pt idx="173">
                  <c:v>9.771678004438046</c:v>
                </c:pt>
                <c:pt idx="174">
                  <c:v>9.7769777807495775</c:v>
                </c:pt>
                <c:pt idx="175">
                  <c:v>9.7821620498849047</c:v>
                </c:pt>
                <c:pt idx="176">
                  <c:v>9.787233439538964</c:v>
                </c:pt>
                <c:pt idx="177">
                  <c:v>9.7921945228255236</c:v>
                </c:pt>
                <c:pt idx="178">
                  <c:v>9.7970478194153046</c:v>
                </c:pt>
                <c:pt idx="179">
                  <c:v>9.8017957966552007</c:v>
                </c:pt>
                <c:pt idx="180">
                  <c:v>9.8064408706688067</c:v>
                </c:pt>
                <c:pt idx="181">
                  <c:v>9.810985407438487</c:v>
                </c:pt>
                <c:pt idx="182">
                  <c:v>9.8154317238691835</c:v>
                </c:pt>
                <c:pt idx="183">
                  <c:v>9.8197820888342218</c:v>
                </c:pt>
                <c:pt idx="184">
                  <c:v>9.8240387242032927</c:v>
                </c:pt>
                <c:pt idx="185">
                  <c:v>9.8282038058529331</c:v>
                </c:pt>
                <c:pt idx="186">
                  <c:v>9.8322794646596208</c:v>
                </c:pt>
                <c:pt idx="187">
                  <c:v>9.8362677874758226</c:v>
                </c:pt>
                <c:pt idx="188">
                  <c:v>9.8401708180891969</c:v>
                </c:pt>
                <c:pt idx="189">
                  <c:v>9.8439905581651654</c:v>
                </c:pt>
                <c:pt idx="190">
                  <c:v>9.8477289681731417</c:v>
                </c:pt>
                <c:pt idx="191">
                  <c:v>9.8513879682966508</c:v>
                </c:pt>
                <c:pt idx="192">
                  <c:v>9.8549694393275278</c:v>
                </c:pt>
                <c:pt idx="193">
                  <c:v>9.8584752235445627</c:v>
                </c:pt>
                <c:pt idx="194">
                  <c:v>9.8619071255766908</c:v>
                </c:pt>
                <c:pt idx="195">
                  <c:v>9.8652669132510997</c:v>
                </c:pt>
                <c:pt idx="196">
                  <c:v>9.8685563184264193</c:v>
                </c:pt>
                <c:pt idx="197">
                  <c:v>9.8717770378112846</c:v>
                </c:pt>
                <c:pt idx="198">
                  <c:v>9.8749307337685117</c:v>
                </c:pt>
                <c:pt idx="199">
                  <c:v>9.8780190351051047</c:v>
                </c:pt>
                <c:pt idx="200">
                  <c:v>9.8810435378483916</c:v>
                </c:pt>
                <c:pt idx="201">
                  <c:v>9.8840058060084868</c:v>
                </c:pt>
                <c:pt idx="202">
                  <c:v>9.8869073723273573</c:v>
                </c:pt>
                <c:pt idx="203">
                  <c:v>9.8897497390147162</c:v>
                </c:pt>
                <c:pt idx="204">
                  <c:v>9.8925343784710122</c:v>
                </c:pt>
                <c:pt idx="205">
                  <c:v>9.895262733997729</c:v>
                </c:pt>
                <c:pt idx="206">
                  <c:v>9.8979362204952501</c:v>
                </c:pt>
                <c:pt idx="207">
                  <c:v>9.9005562251485362</c:v>
                </c:pt>
                <c:pt idx="208">
                  <c:v>9.9031241081008616</c:v>
                </c:pt>
                <c:pt idx="209">
                  <c:v>9.905641203115799</c:v>
                </c:pt>
                <c:pt idx="210">
                  <c:v>9.908108818227749</c:v>
                </c:pt>
                <c:pt idx="211">
                  <c:v>9.9105282363812393</c:v>
                </c:pt>
                <c:pt idx="212">
                  <c:v>9.9129007160591556</c:v>
                </c:pt>
                <c:pt idx="213">
                  <c:v>9.9152274919002679</c:v>
                </c:pt>
                <c:pt idx="214">
                  <c:v>9.917509775306165</c:v>
                </c:pt>
                <c:pt idx="215">
                  <c:v>9.9197487550378369</c:v>
                </c:pt>
                <c:pt idx="216">
                  <c:v>9.9219455978022637</c:v>
                </c:pt>
                <c:pt idx="217">
                  <c:v>9.9241014488290045</c:v>
                </c:pt>
                <c:pt idx="218">
                  <c:v>9.9262174324372694</c:v>
                </c:pt>
                <c:pt idx="219">
                  <c:v>9.9282946525934577</c:v>
                </c:pt>
                <c:pt idx="220">
                  <c:v>9.9303341934595757</c:v>
                </c:pt>
                <c:pt idx="221">
                  <c:v>9.9323371199326136</c:v>
                </c:pt>
                <c:pt idx="222">
                  <c:v>9.9343044781751644</c:v>
                </c:pt>
                <c:pt idx="223">
                  <c:v>9.93623729613752</c:v>
                </c:pt>
                <c:pt idx="224">
                  <c:v>9.9381365840713585</c:v>
                </c:pt>
                <c:pt idx="225">
                  <c:v>9.9400033350353496</c:v>
                </c:pt>
                <c:pt idx="226">
                  <c:v>9.9418385253928072</c:v>
                </c:pt>
                <c:pt idx="227">
                  <c:v>9.9436431153016223</c:v>
                </c:pt>
                <c:pt idx="228">
                  <c:v>9.9454180491966948</c:v>
                </c:pt>
                <c:pt idx="229">
                  <c:v>9.9471642562650295</c:v>
                </c:pt>
                <c:pt idx="230">
                  <c:v>9.9488826509137258</c:v>
                </c:pt>
                <c:pt idx="231">
                  <c:v>9.9505741332310578</c:v>
                </c:pt>
                <c:pt idx="232">
                  <c:v>9.9522395894408273</c:v>
                </c:pt>
                <c:pt idx="233">
                  <c:v>9.9538798923501943</c:v>
                </c:pt>
                <c:pt idx="234">
                  <c:v>9.9554959017911813</c:v>
                </c:pt>
                <c:pt idx="235">
                  <c:v>9.9570884650560263</c:v>
                </c:pt>
                <c:pt idx="236">
                  <c:v>9.9586584173265926</c:v>
                </c:pt>
                <c:pt idx="237">
                  <c:v>9.9602065820980155</c:v>
                </c:pt>
                <c:pt idx="238">
                  <c:v>9.961733771596764</c:v>
                </c:pt>
                <c:pt idx="239">
                  <c:v>9.9632407871933069</c:v>
                </c:pt>
                <c:pt idx="240">
                  <c:v>9.9647284198095942</c:v>
                </c:pt>
                <c:pt idx="241">
                  <c:v>9.9661974503214488</c:v>
                </c:pt>
                <c:pt idx="242">
                  <c:v>9.9676486499561729</c:v>
                </c:pt>
                <c:pt idx="243">
                  <c:v>9.9690827806854401</c:v>
                </c:pt>
                <c:pt idx="244">
                  <c:v>9.9705005956136752</c:v>
                </c:pt>
                <c:pt idx="245">
                  <c:v>9.9719028393621514</c:v>
                </c:pt>
                <c:pt idx="246">
                  <c:v>9.973290248448901</c:v>
                </c:pt>
                <c:pt idx="247">
                  <c:v>9.9746635516646442</c:v>
                </c:pt>
                <c:pt idx="248">
                  <c:v>9.9760234704449182</c:v>
                </c:pt>
                <c:pt idx="249">
                  <c:v>9.9773707192385608</c:v>
                </c:pt>
                <c:pt idx="250">
                  <c:v>9.9787060058727004</c:v>
                </c:pt>
                <c:pt idx="251">
                  <c:v>9.9800300319144419</c:v>
                </c:pt>
                <c:pt idx="252">
                  <c:v>9.9813434930294065</c:v>
                </c:pt>
                <c:pt idx="253">
                  <c:v>9.9826470793372692</c:v>
                </c:pt>
                <c:pt idx="254">
                  <c:v>9.983941475764496</c:v>
                </c:pt>
                <c:pt idx="255">
                  <c:v>9.9852273623943741</c:v>
                </c:pt>
                <c:pt idx="256">
                  <c:v>9.9865054148145749</c:v>
                </c:pt>
                <c:pt idx="257">
                  <c:v>9.9877763044623453</c:v>
                </c:pt>
                <c:pt idx="258">
                  <c:v>9.9890406989675053</c:v>
                </c:pt>
                <c:pt idx="259">
                  <c:v>9.9902992624934015</c:v>
                </c:pt>
                <c:pt idx="260">
                  <c:v>9.9915526560759833</c:v>
                </c:pt>
                <c:pt idx="261">
                  <c:v>9.9928015379611583</c:v>
                </c:pt>
                <c:pt idx="262">
                  <c:v>9.9940465639405343</c:v>
                </c:pt>
                <c:pt idx="263">
                  <c:v>9.9952883876857435</c:v>
                </c:pt>
                <c:pt idx="264">
                  <c:v>9.9965276610815081</c:v>
                </c:pt>
                <c:pt idx="265">
                  <c:v>9.9977650345575402</c:v>
                </c:pt>
                <c:pt idx="266">
                  <c:v>9.9990011574194764</c:v>
                </c:pt>
                <c:pt idx="267">
                  <c:v>10.000236678178975</c:v>
                </c:pt>
                <c:pt idx="268">
                  <c:v>10.001472244883093</c:v>
                </c:pt>
                <c:pt idx="269">
                  <c:v>10.002708505443165</c:v>
                </c:pt>
                <c:pt idx="270">
                  <c:v>10.003946107963229</c:v>
                </c:pt>
                <c:pt idx="271">
                  <c:v>10.005185701068221</c:v>
                </c:pt>
                <c:pt idx="272">
                  <c:v>10.00642793423205</c:v>
                </c:pt>
                <c:pt idx="273">
                  <c:v>10.007673458105677</c:v>
                </c:pt>
                <c:pt idx="274">
                  <c:v>10.00892292484537</c:v>
                </c:pt>
                <c:pt idx="275">
                  <c:v>10.01017698844127</c:v>
                </c:pt>
                <c:pt idx="276">
                  <c:v>10.011436305046388</c:v>
                </c:pt>
                <c:pt idx="277">
                  <c:v>10.012701533306174</c:v>
                </c:pt>
                <c:pt idx="278">
                  <c:v>10.013973334688821</c:v>
                </c:pt>
                <c:pt idx="279">
                  <c:v>10.01525237381642</c:v>
                </c:pt>
                <c:pt idx="280">
                  <c:v>10.016539318797095</c:v>
                </c:pt>
                <c:pt idx="281">
                  <c:v>10.017834841558249</c:v>
                </c:pt>
                <c:pt idx="282">
                  <c:v>10.019139618181109</c:v>
                </c:pt>
                <c:pt idx="283">
                  <c:v>10.020454329236623</c:v>
                </c:pt>
                <c:pt idx="284">
                  <c:v>10.021779660122885</c:v>
                </c:pt>
                <c:pt idx="285">
                  <c:v>10.023116301404244</c:v>
                </c:pt>
                <c:pt idx="286">
                  <c:v>10.024464949152156</c:v>
                </c:pt>
                <c:pt idx="287">
                  <c:v>10.025826305287966</c:v>
                </c:pt>
                <c:pt idx="288">
                  <c:v>10.027201077927757</c:v>
                </c:pt>
                <c:pt idx="289">
                  <c:v>10.02858998172932</c:v>
                </c:pt>
                <c:pt idx="290">
                  <c:v>10.029993738241458</c:v>
                </c:pt>
                <c:pt idx="291">
                  <c:v>10.031413076255703</c:v>
                </c:pt>
                <c:pt idx="292">
                  <c:v>10.032848732160561</c:v>
                </c:pt>
                <c:pt idx="293">
                  <c:v>10.034301450298452</c:v>
                </c:pt>
                <c:pt idx="294">
                  <c:v>10.035771983325407</c:v>
                </c:pt>
                <c:pt idx="295">
                  <c:v>10.037261092573718</c:v>
                </c:pt>
                <c:pt idx="296">
                  <c:v>10.038769548417585</c:v>
                </c:pt>
                <c:pt idx="297">
                  <c:v>10.040298130641895</c:v>
                </c:pt>
                <c:pt idx="298">
                  <c:v>10.041847628814333</c:v>
                </c:pt>
                <c:pt idx="299">
                  <c:v>10.043418842660783</c:v>
                </c:pt>
                <c:pt idx="300">
                  <c:v>10.045012582444297</c:v>
                </c:pt>
                <c:pt idx="301">
                  <c:v>10.046629669347592</c:v>
                </c:pt>
                <c:pt idx="302">
                  <c:v>10.048270935859346</c:v>
                </c:pt>
                <c:pt idx="303">
                  <c:v>10.049937226164211</c:v>
                </c:pt>
                <c:pt idx="304">
                  <c:v>10.051629396536837</c:v>
                </c:pt>
                <c:pt idx="305">
                  <c:v>10.053348315739857</c:v>
                </c:pt>
                <c:pt idx="306">
                  <c:v>10.055094865426053</c:v>
                </c:pt>
                <c:pt idx="307">
                  <c:v>10.056869940544681</c:v>
                </c:pt>
                <c:pt idx="308">
                  <c:v>10.05867444975218</c:v>
                </c:pt>
                <c:pt idx="309">
                  <c:v>10.060509315827257</c:v>
                </c:pt>
                <c:pt idx="310">
                  <c:v>10.062375476090457</c:v>
                </c:pt>
                <c:pt idx="311">
                  <c:v>10.064273882828353</c:v>
                </c:pt>
                <c:pt idx="312">
                  <c:v>10.066205503722388</c:v>
                </c:pt>
                <c:pt idx="313">
                  <c:v>10.068171322282462</c:v>
                </c:pt>
                <c:pt idx="314">
                  <c:v>10.070172338285339</c:v>
                </c:pt>
                <c:pt idx="315">
                  <c:v>10.072209568217954</c:v>
                </c:pt>
                <c:pt idx="316">
                  <c:v>10.07428404572568</c:v>
                </c:pt>
                <c:pt idx="317">
                  <c:v>10.076396822065613</c:v>
                </c:pt>
                <c:pt idx="318">
                  <c:v>10.078548966564927</c:v>
                </c:pt>
                <c:pt idx="319">
                  <c:v>10.080741567084379</c:v>
                </c:pt>
                <c:pt idx="320">
                  <c:v>10.082975730486973</c:v>
                </c:pt>
                <c:pt idx="321">
                  <c:v>10.085252583111865</c:v>
                </c:pt>
                <c:pt idx="322">
                  <c:v>10.087573271253497</c:v>
                </c:pt>
                <c:pt idx="323">
                  <c:v>10.089938961646032</c:v>
                </c:pt>
                <c:pt idx="324">
                  <c:v>10.092350841953079</c:v>
                </c:pt>
                <c:pt idx="325">
                  <c:v>10.094810121262764</c:v>
                </c:pt>
                <c:pt idx="326">
                  <c:v>10.097318030588102</c:v>
                </c:pt>
                <c:pt idx="327">
                  <c:v>10.099875823372701</c:v>
                </c:pt>
                <c:pt idx="328">
                  <c:v>10.102484776001791</c:v>
                </c:pt>
                <c:pt idx="329">
                  <c:v>10.105146188318553</c:v>
                </c:pt>
                <c:pt idx="330">
                  <c:v>10.107861384145744</c:v>
                </c:pt>
                <c:pt idx="331">
                  <c:v>10.110631711812488</c:v>
                </c:pt>
                <c:pt idx="332">
                  <c:v>10.113458544686363</c:v>
                </c:pt>
                <c:pt idx="333">
                  <c:v>10.116343281710543</c:v>
                </c:pt>
                <c:pt idx="334">
                  <c:v>10.11928734794604</c:v>
                </c:pt>
                <c:pt idx="335">
                  <c:v>10.122292195118913</c:v>
                </c:pt>
                <c:pt idx="336">
                  <c:v>10.125359302172427</c:v>
                </c:pt>
                <c:pt idx="337">
                  <c:v>10.12849017582392</c:v>
                </c:pt>
                <c:pt idx="338">
                  <c:v>10.131686351126405</c:v>
                </c:pt>
                <c:pt idx="339">
                  <c:v>10.13494939203469</c:v>
                </c:pt>
                <c:pt idx="340">
                  <c:v>10.138280891975878</c:v>
                </c:pt>
                <c:pt idx="341">
                  <c:v>10.141682474424108</c:v>
                </c:pt>
                <c:pt idx="342">
                  <c:v>10.14515579347934</c:v>
                </c:pt>
                <c:pt idx="343">
                  <c:v>10.148702534449987</c:v>
                </c:pt>
                <c:pt idx="344">
                  <c:v>10.152324414439184</c:v>
                </c:pt>
                <c:pt idx="345">
                  <c:v>10.156023182934465</c:v>
                </c:pt>
                <c:pt idx="346">
                  <c:v>10.159800622400587</c:v>
                </c:pt>
                <c:pt idx="347">
                  <c:v>10.163658548875212</c:v>
                </c:pt>
                <c:pt idx="348">
                  <c:v>10.16759881256721</c:v>
                </c:pt>
                <c:pt idx="349">
                  <c:v>10.171623298457201</c:v>
                </c:pt>
                <c:pt idx="350">
                  <c:v>10.175733926900016</c:v>
                </c:pt>
                <c:pt idx="351">
                  <c:v>10.179932654228763</c:v>
                </c:pt>
                <c:pt idx="352">
                  <c:v>10.18422147335999</c:v>
                </c:pt>
                <c:pt idx="353">
                  <c:v>10.188602414399721</c:v>
                </c:pt>
                <c:pt idx="354">
                  <c:v>10.193077545249697</c:v>
                </c:pt>
                <c:pt idx="355">
                  <c:v>10.197648972213537</c:v>
                </c:pt>
                <c:pt idx="356">
                  <c:v>10.202318840602235</c:v>
                </c:pt>
                <c:pt idx="357">
                  <c:v>10.207089335338472</c:v>
                </c:pt>
                <c:pt idx="358">
                  <c:v>10.211962681559179</c:v>
                </c:pt>
                <c:pt idx="359">
                  <c:v>10.21694114521579</c:v>
                </c:pt>
                <c:pt idx="360">
                  <c:v>10.222027033671532</c:v>
                </c:pt>
                <c:pt idx="361">
                  <c:v>10.227222696295081</c:v>
                </c:pt>
                <c:pt idx="362">
                  <c:v>10.232530525049906</c:v>
                </c:pt>
                <c:pt idx="363">
                  <c:v>10.237952955078573</c:v>
                </c:pt>
                <c:pt idx="364">
                  <c:v>10.243492465281197</c:v>
                </c:pt>
                <c:pt idx="365">
                  <c:v>10.249151578887243</c:v>
                </c:pt>
                <c:pt idx="366">
                  <c:v>10.254932864019883</c:v>
                </c:pt>
                <c:pt idx="367">
                  <c:v>10.260838934251893</c:v>
                </c:pt>
                <c:pt idx="368">
                  <c:v>10.266872449152231</c:v>
                </c:pt>
                <c:pt idx="369">
                  <c:v>10.273036114822284</c:v>
                </c:pt>
                <c:pt idx="370">
                  <c:v>10.279332684420794</c:v>
                </c:pt>
                <c:pt idx="371">
                  <c:v>10.285764958676248</c:v>
                </c:pt>
                <c:pt idx="372">
                  <c:v>10.292335786385776</c:v>
                </c:pt>
                <c:pt idx="373">
                  <c:v>10.299048064899239</c:v>
                </c:pt>
                <c:pt idx="374">
                  <c:v>10.305904740587373</c:v>
                </c:pt>
                <c:pt idx="375">
                  <c:v>10.312908809292562</c:v>
                </c:pt>
                <c:pt idx="376">
                  <c:v>10.320063316761093</c:v>
                </c:pt>
                <c:pt idx="377">
                  <c:v>10.327371359055306</c:v>
                </c:pt>
                <c:pt idx="378">
                  <c:v>10.334836082944308</c:v>
                </c:pt>
                <c:pt idx="379">
                  <c:v>10.342460686271686</c:v>
                </c:pt>
                <c:pt idx="380">
                  <c:v>10.350248418298646</c:v>
                </c:pt>
                <c:pt idx="381">
                  <c:v>10.358202580020974</c:v>
                </c:pt>
                <c:pt idx="382">
                  <c:v>10.366326524458085</c:v>
                </c:pt>
                <c:pt idx="383">
                  <c:v>10.374623656912435</c:v>
                </c:pt>
                <c:pt idx="384">
                  <c:v>10.38309743519747</c:v>
                </c:pt>
                <c:pt idx="385">
                  <c:v>10.391751369832196</c:v>
                </c:pt>
                <c:pt idx="386">
                  <c:v>10.400589024200466</c:v>
                </c:pt>
                <c:pt idx="387">
                  <c:v>10.409614014672947</c:v>
                </c:pt>
                <c:pt idx="388">
                  <c:v>10.418830010689675</c:v>
                </c:pt>
                <c:pt idx="389">
                  <c:v>10.42824073480106</c:v>
                </c:pt>
                <c:pt idx="390">
                  <c:v>10.437849962665148</c:v>
                </c:pt>
                <c:pt idx="391">
                  <c:v>10.447661522998814</c:v>
                </c:pt>
                <c:pt idx="392">
                  <c:v>10.457679297480579</c:v>
                </c:pt>
                <c:pt idx="393">
                  <c:v>10.467907220602607</c:v>
                </c:pt>
                <c:pt idx="394">
                  <c:v>10.478349279469402</c:v>
                </c:pt>
                <c:pt idx="395">
                  <c:v>10.489009513540712</c:v>
                </c:pt>
                <c:pt idx="396">
                  <c:v>10.499892014315925</c:v>
                </c:pt>
                <c:pt idx="397">
                  <c:v>10.511000924957393</c:v>
                </c:pt>
                <c:pt idx="398">
                  <c:v>10.522340439849854</c:v>
                </c:pt>
                <c:pt idx="399">
                  <c:v>10.533914804093213</c:v>
                </c:pt>
                <c:pt idx="400">
                  <c:v>10.54572831292581</c:v>
                </c:pt>
                <c:pt idx="401">
                  <c:v>10.557785311075213</c:v>
                </c:pt>
                <c:pt idx="402">
                  <c:v>10.570090192033661</c:v>
                </c:pt>
                <c:pt idx="403">
                  <c:v>10.582647397255034</c:v>
                </c:pt>
                <c:pt idx="404">
                  <c:v>10.595461415270339</c:v>
                </c:pt>
                <c:pt idx="405">
                  <c:v>10.608536780718582</c:v>
                </c:pt>
                <c:pt idx="406">
                  <c:v>10.621878073289862</c:v>
                </c:pt>
                <c:pt idx="407">
                  <c:v>10.635489916577518</c:v>
                </c:pt>
                <c:pt idx="408">
                  <c:v>10.64937697683602</c:v>
                </c:pt>
                <c:pt idx="409">
                  <c:v>10.663543961641494</c:v>
                </c:pt>
                <c:pt idx="410">
                  <c:v>10.677995618451451</c:v>
                </c:pt>
                <c:pt idx="411">
                  <c:v>10.692736733060517</c:v>
                </c:pt>
                <c:pt idx="412">
                  <c:v>10.70777212794885</c:v>
                </c:pt>
                <c:pt idx="413">
                  <c:v>10.723106660519932</c:v>
                </c:pt>
                <c:pt idx="414">
                  <c:v>10.738745221224418</c:v>
                </c:pt>
                <c:pt idx="415">
                  <c:v>10.754692731566797</c:v>
                </c:pt>
                <c:pt idx="416">
                  <c:v>10.770954141991576</c:v>
                </c:pt>
                <c:pt idx="417">
                  <c:v>10.787534429645756</c:v>
                </c:pt>
                <c:pt idx="418">
                  <c:v>10.804438596014462</c:v>
                </c:pt>
                <c:pt idx="419">
                  <c:v>10.821671664426491</c:v>
                </c:pt>
                <c:pt idx="420">
                  <c:v>10.839238677426811</c:v>
                </c:pt>
                <c:pt idx="421">
                  <c:v>10.857144694012977</c:v>
                </c:pt>
                <c:pt idx="422">
                  <c:v>10.875394786732491</c:v>
                </c:pt>
                <c:pt idx="423">
                  <c:v>10.893994038638445</c:v>
                </c:pt>
                <c:pt idx="424">
                  <c:v>10.912947540100607</c:v>
                </c:pt>
                <c:pt idx="425">
                  <c:v>10.932260385469466</c:v>
                </c:pt>
                <c:pt idx="426">
                  <c:v>10.951937669590786</c:v>
                </c:pt>
                <c:pt idx="427">
                  <c:v>10.971984484168452</c:v>
                </c:pt>
                <c:pt idx="428">
                  <c:v>10.992405913973489</c:v>
                </c:pt>
                <c:pt idx="429">
                  <c:v>11.013207032897329</c:v>
                </c:pt>
                <c:pt idx="430">
                  <c:v>11.034392899847751</c:v>
                </c:pt>
                <c:pt idx="431">
                  <c:v>11.055968554485917</c:v>
                </c:pt>
                <c:pt idx="432">
                  <c:v>11.077939012803428</c:v>
                </c:pt>
                <c:pt idx="433">
                  <c:v>11.100309262538305</c:v>
                </c:pt>
                <c:pt idx="434">
                  <c:v>11.123084258429442</c:v>
                </c:pt>
                <c:pt idx="435">
                  <c:v>11.146268917308953</c:v>
                </c:pt>
                <c:pt idx="436">
                  <c:v>11.169868113032585</c:v>
                </c:pt>
                <c:pt idx="437">
                  <c:v>11.19388667124842</c:v>
                </c:pt>
                <c:pt idx="438">
                  <c:v>11.218329364004562</c:v>
                </c:pt>
                <c:pt idx="439">
                  <c:v>11.243200904196918</c:v>
                </c:pt>
                <c:pt idx="440">
                  <c:v>11.26850593985853</c:v>
                </c:pt>
                <c:pt idx="441">
                  <c:v>11.294249048292366</c:v>
                </c:pt>
                <c:pt idx="442">
                  <c:v>11.320434730049993</c:v>
                </c:pt>
                <c:pt idx="443">
                  <c:v>11.347067402758899</c:v>
                </c:pt>
                <c:pt idx="444">
                  <c:v>11.374151394801794</c:v>
                </c:pt>
                <c:pt idx="445">
                  <c:v>11.401690938851836</c:v>
                </c:pt>
                <c:pt idx="446">
                  <c:v>11.429690165267989</c:v>
                </c:pt>
                <c:pt idx="447">
                  <c:v>11.458153095355565</c:v>
                </c:pt>
                <c:pt idx="448">
                  <c:v>11.487083634497388</c:v>
                </c:pt>
                <c:pt idx="449">
                  <c:v>11.51648556516165</c:v>
                </c:pt>
                <c:pt idx="450">
                  <c:v>11.546362539793162</c:v>
                </c:pt>
                <c:pt idx="451">
                  <c:v>11.576718073595284</c:v>
                </c:pt>
                <c:pt idx="452">
                  <c:v>11.607555537210393</c:v>
                </c:pt>
                <c:pt idx="453">
                  <c:v>11.638878149307624</c:v>
                </c:pt>
                <c:pt idx="454">
                  <c:v>11.670688969086875</c:v>
                </c:pt>
                <c:pt idx="455">
                  <c:v>11.702990888709147</c:v>
                </c:pt>
                <c:pt idx="456">
                  <c:v>11.735786625663671</c:v>
                </c:pt>
                <c:pt idx="457">
                  <c:v>11.769078715082994</c:v>
                </c:pt>
                <c:pt idx="458">
                  <c:v>11.802869502018085</c:v>
                </c:pt>
                <c:pt idx="459">
                  <c:v>11.837161133685811</c:v>
                </c:pt>
                <c:pt idx="460">
                  <c:v>11.871955551702188</c:v>
                </c:pt>
                <c:pt idx="461">
                  <c:v>11.907254484315152</c:v>
                </c:pt>
                <c:pt idx="462">
                  <c:v>11.943059438651566</c:v>
                </c:pt>
                <c:pt idx="463">
                  <c:v>11.979371692993452</c:v>
                </c:pt>
                <c:pt idx="464">
                  <c:v>12.016192289099461</c:v>
                </c:pt>
                <c:pt idx="465">
                  <c:v>12.053522024587814</c:v>
                </c:pt>
                <c:pt idx="466">
                  <c:v>12.091361445397892</c:v>
                </c:pt>
                <c:pt idx="467">
                  <c:v>12.129710838347853</c:v>
                </c:pt>
                <c:pt idx="468">
                  <c:v>12.168570223806499</c:v>
                </c:pt>
                <c:pt idx="469">
                  <c:v>12.207939348497888</c:v>
                </c:pt>
                <c:pt idx="470">
                  <c:v>12.247817678457752</c:v>
                </c:pt>
                <c:pt idx="471">
                  <c:v>12.288204392161134</c:v>
                </c:pt>
                <c:pt idx="472">
                  <c:v>12.329098373841056</c:v>
                </c:pt>
                <c:pt idx="473">
                  <c:v>12.370498207018336</c:v>
                </c:pt>
                <c:pt idx="474">
                  <c:v>12.412402168262924</c:v>
                </c:pt>
                <c:pt idx="475">
                  <c:v>12.454808221207305</c:v>
                </c:pt>
                <c:pt idx="476">
                  <c:v>12.497714010832787</c:v>
                </c:pt>
                <c:pt idx="477">
                  <c:v>12.541116858049303</c:v>
                </c:pt>
                <c:pt idx="478">
                  <c:v>12.585013754589706</c:v>
                </c:pt>
                <c:pt idx="479">
                  <c:v>12.629401358239143</c:v>
                </c:pt>
                <c:pt idx="480">
                  <c:v>12.674275988420185</c:v>
                </c:pt>
                <c:pt idx="481">
                  <c:v>12.719633622154042</c:v>
                </c:pt>
                <c:pt idx="482">
                  <c:v>12.765469890417942</c:v>
                </c:pt>
                <c:pt idx="483">
                  <c:v>12.81178007491841</c:v>
                </c:pt>
                <c:pt idx="484">
                  <c:v>12.858559105299525</c:v>
                </c:pt>
                <c:pt idx="485">
                  <c:v>12.905801556804974</c:v>
                </c:pt>
                <c:pt idx="486">
                  <c:v>12.953501648411809</c:v>
                </c:pt>
                <c:pt idx="487">
                  <c:v>13.001653241453193</c:v>
                </c:pt>
                <c:pt idx="488">
                  <c:v>13.050249838746669</c:v>
                </c:pt>
                <c:pt idx="489">
                  <c:v>13.09928458424338</c:v>
                </c:pt>
                <c:pt idx="490">
                  <c:v>13.148750263212818</c:v>
                </c:pt>
                <c:pt idx="491">
                  <c:v>13.198639302976654</c:v>
                </c:pt>
                <c:pt idx="492">
                  <c:v>13.248943774203742</c:v>
                </c:pt>
                <c:pt idx="493">
                  <c:v>13.299655392777506</c:v>
                </c:pt>
                <c:pt idx="494">
                  <c:v>13.350765522245196</c:v>
                </c:pt>
                <c:pt idx="495">
                  <c:v>13.402265176857508</c:v>
                </c:pt>
                <c:pt idx="496">
                  <c:v>13.454145025205126</c:v>
                </c:pt>
                <c:pt idx="497">
                  <c:v>13.506395394457579</c:v>
                </c:pt>
                <c:pt idx="498">
                  <c:v>13.559006275207894</c:v>
                </c:pt>
                <c:pt idx="499">
                  <c:v>13.611967326925072</c:v>
                </c:pt>
                <c:pt idx="500">
                  <c:v>13.665267884014515</c:v>
                </c:pt>
                <c:pt idx="501">
                  <c:v>13.718896962484823</c:v>
                </c:pt>
                <c:pt idx="502">
                  <c:v>13.772843267217638</c:v>
                </c:pt>
                <c:pt idx="503">
                  <c:v>13.827095199835231</c:v>
                </c:pt>
                <c:pt idx="504">
                  <c:v>13.881640867158739</c:v>
                </c:pt>
                <c:pt idx="505">
                  <c:v>13.936468090248132</c:v>
                </c:pt>
                <c:pt idx="506">
                  <c:v>13.991564414012982</c:v>
                </c:pt>
                <c:pt idx="507">
                  <c:v>14.046917117381282</c:v>
                </c:pt>
                <c:pt idx="508">
                  <c:v>14.102513224011759</c:v>
                </c:pt>
                <c:pt idx="509">
                  <c:v>14.158339513533189</c:v>
                </c:pt>
                <c:pt idx="510">
                  <c:v>14.214382533292344</c:v>
                </c:pt>
                <c:pt idx="511">
                  <c:v>14.27062861059067</c:v>
                </c:pt>
                <c:pt idx="512">
                  <c:v>14.327063865387757</c:v>
                </c:pt>
                <c:pt idx="513">
                  <c:v>14.383674223448267</c:v>
                </c:pt>
                <c:pt idx="514">
                  <c:v>14.440445429907104</c:v>
                </c:pt>
                <c:pt idx="515">
                  <c:v>14.497363063226357</c:v>
                </c:pt>
                <c:pt idx="516">
                  <c:v>14.554412549516</c:v>
                </c:pt>
                <c:pt idx="517">
                  <c:v>14.611579177188828</c:v>
                </c:pt>
                <c:pt idx="518">
                  <c:v>14.668848111919152</c:v>
                </c:pt>
                <c:pt idx="519">
                  <c:v>14.726204411873317</c:v>
                </c:pt>
                <c:pt idx="520">
                  <c:v>14.783633043179435</c:v>
                </c:pt>
                <c:pt idx="521">
                  <c:v>14.841118895602431</c:v>
                </c:pt>
                <c:pt idx="522">
                  <c:v>14.898646798390002</c:v>
                </c:pt>
                <c:pt idx="523">
                  <c:v>14.956201536254344</c:v>
                </c:pt>
                <c:pt idx="524">
                  <c:v>15.013767865453875</c:v>
                </c:pt>
                <c:pt idx="525">
                  <c:v>15.071330529939054</c:v>
                </c:pt>
                <c:pt idx="526">
                  <c:v>15.128874277525798</c:v>
                </c:pt>
                <c:pt idx="527">
                  <c:v>15.186383876060241</c:v>
                </c:pt>
                <c:pt idx="528">
                  <c:v>15.24384412953837</c:v>
                </c:pt>
                <c:pt idx="529">
                  <c:v>15.301239894144324</c:v>
                </c:pt>
                <c:pt idx="530">
                  <c:v>15.358556094171524</c:v>
                </c:pt>
                <c:pt idx="531">
                  <c:v>15.415777737791139</c:v>
                </c:pt>
                <c:pt idx="532">
                  <c:v>15.472889932633027</c:v>
                </c:pt>
                <c:pt idx="533">
                  <c:v>15.529877901145067</c:v>
                </c:pt>
                <c:pt idx="534">
                  <c:v>15.586726995697525</c:v>
                </c:pt>
                <c:pt idx="535">
                  <c:v>15.643422713400145</c:v>
                </c:pt>
                <c:pt idx="536">
                  <c:v>15.699950710600756</c:v>
                </c:pt>
                <c:pt idx="537">
                  <c:v>15.756296817035311</c:v>
                </c:pt>
                <c:pt idx="538">
                  <c:v>15.812447049600628</c:v>
                </c:pt>
                <c:pt idx="539">
                  <c:v>15.868387625722447</c:v>
                </c:pt>
                <c:pt idx="540">
                  <c:v>15.92410497629298</c:v>
                </c:pt>
                <c:pt idx="541">
                  <c:v>15.979585758153631</c:v>
                </c:pt>
                <c:pt idx="542">
                  <c:v>16.034816866100172</c:v>
                </c:pt>
                <c:pt idx="543">
                  <c:v>16.089785444389488</c:v>
                </c:pt>
                <c:pt idx="544">
                  <c:v>16.14447889772859</c:v>
                </c:pt>
                <c:pt idx="545">
                  <c:v>16.19888490172859</c:v>
                </c:pt>
                <c:pt idx="546">
                  <c:v>16.25299141280788</c:v>
                </c:pt>
                <c:pt idx="547">
                  <c:v>16.306786677530948</c:v>
                </c:pt>
                <c:pt idx="548">
                  <c:v>16.360259241370922</c:v>
                </c:pt>
                <c:pt idx="549">
                  <c:v>16.413397956885898</c:v>
                </c:pt>
                <c:pt idx="550">
                  <c:v>16.466191991300935</c:v>
                </c:pt>
                <c:pt idx="551">
                  <c:v>16.518630833489524</c:v>
                </c:pt>
                <c:pt idx="552">
                  <c:v>16.570704300350229</c:v>
                </c:pt>
                <c:pt idx="553">
                  <c:v>16.622402542575927</c:v>
                </c:pt>
                <c:pt idx="554">
                  <c:v>16.673716049814978</c:v>
                </c:pt>
                <c:pt idx="555">
                  <c:v>16.72463565522521</c:v>
                </c:pt>
                <c:pt idx="556">
                  <c:v>16.775152539423779</c:v>
                </c:pt>
                <c:pt idx="557">
                  <c:v>16.825258233836774</c:v>
                </c:pt>
                <c:pt idx="558">
                  <c:v>16.874944623455171</c:v>
                </c:pt>
                <c:pt idx="559">
                  <c:v>16.924203949004049</c:v>
                </c:pt>
                <c:pt idx="560">
                  <c:v>16.973028808534441</c:v>
                </c:pt>
                <c:pt idx="561">
                  <c:v>17.021412158447934</c:v>
                </c:pt>
                <c:pt idx="562">
                  <c:v>17.069347313965718</c:v>
                </c:pt>
                <c:pt idx="563">
                  <c:v>17.116827949054951</c:v>
                </c:pt>
                <c:pt idx="564">
                  <c:v>17.163848095826353</c:v>
                </c:pt>
                <c:pt idx="565">
                  <c:v>17.210402143418186</c:v>
                </c:pt>
                <c:pt idx="566">
                  <c:v>17.256484836382459</c:v>
                </c:pt>
                <c:pt idx="567">
                  <c:v>17.302091272590278</c:v>
                </c:pt>
                <c:pt idx="568">
                  <c:v>17.347216900674088</c:v>
                </c:pt>
                <c:pt idx="569">
                  <c:v>17.391857517024913</c:v>
                </c:pt>
                <c:pt idx="570">
                  <c:v>17.436009262363758</c:v>
                </c:pt>
                <c:pt idx="571">
                  <c:v>17.47966861790643</c:v>
                </c:pt>
                <c:pt idx="572">
                  <c:v>17.522832401141855</c:v>
                </c:pt>
                <c:pt idx="573">
                  <c:v>17.565497761243869</c:v>
                </c:pt>
                <c:pt idx="574">
                  <c:v>17.607662174137239</c:v>
                </c:pt>
                <c:pt idx="575">
                  <c:v>17.649323437238362</c:v>
                </c:pt>
                <c:pt idx="576">
                  <c:v>17.690479663891512</c:v>
                </c:pt>
                <c:pt idx="577">
                  <c:v>17.731129277521411</c:v>
                </c:pt>
                <c:pt idx="578">
                  <c:v>17.771271005523023</c:v>
                </c:pt>
                <c:pt idx="579">
                  <c:v>17.810903872908924</c:v>
                </c:pt>
                <c:pt idx="580">
                  <c:v>17.850027195735059</c:v>
                </c:pt>
                <c:pt idx="581">
                  <c:v>17.888640574324992</c:v>
                </c:pt>
                <c:pt idx="582">
                  <c:v>17.926743886312533</c:v>
                </c:pt>
                <c:pt idx="583">
                  <c:v>17.96433727952266</c:v>
                </c:pt>
                <c:pt idx="584">
                  <c:v>18.001421164709623</c:v>
                </c:pt>
                <c:pt idx="585">
                  <c:v>18.0379962081713</c:v>
                </c:pt>
                <c:pt idx="586">
                  <c:v>18.074063324258017</c:v>
                </c:pt>
                <c:pt idx="587">
                  <c:v>18.109623667793809</c:v>
                </c:pt>
                <c:pt idx="588">
                  <c:v>18.144678626427197</c:v>
                </c:pt>
                <c:pt idx="589">
                  <c:v>18.179229812928405</c:v>
                </c:pt>
                <c:pt idx="590">
                  <c:v>18.213279057449004</c:v>
                </c:pt>
                <c:pt idx="591">
                  <c:v>18.246828399759643</c:v>
                </c:pt>
                <c:pt idx="592">
                  <c:v>18.279880081480581</c:v>
                </c:pt>
                <c:pt idx="593">
                  <c:v>18.312436538319425</c:v>
                </c:pt>
                <c:pt idx="594">
                  <c:v>18.344500392329472</c:v>
                </c:pt>
                <c:pt idx="595">
                  <c:v>18.376074444201731</c:v>
                </c:pt>
                <c:pt idx="596">
                  <c:v>18.407161665602793</c:v>
                </c:pt>
                <c:pt idx="597">
                  <c:v>18.437765191570065</c:v>
                </c:pt>
                <c:pt idx="598">
                  <c:v>18.467888312975358</c:v>
                </c:pt>
                <c:pt idx="599">
                  <c:v>18.497534469066998</c:v>
                </c:pt>
                <c:pt idx="600">
                  <c:v>18.526707240100045</c:v>
                </c:pt>
                <c:pt idx="601">
                  <c:v>18.555410340063474</c:v>
                </c:pt>
                <c:pt idx="602">
                  <c:v>18.583647609512646</c:v>
                </c:pt>
                <c:pt idx="603">
                  <c:v>18.611423008514667</c:v>
                </c:pt>
                <c:pt idx="604">
                  <c:v>18.638740609713558</c:v>
                </c:pt>
                <c:pt idx="605">
                  <c:v>18.665604591521738</c:v>
                </c:pt>
                <c:pt idx="606">
                  <c:v>18.692019231443549</c:v>
                </c:pt>
                <c:pt idx="607">
                  <c:v>18.717988899536007</c:v>
                </c:pt>
                <c:pt idx="608">
                  <c:v>18.743518052011527</c:v>
                </c:pt>
                <c:pt idx="609">
                  <c:v>18.768611224986635</c:v>
                </c:pt>
                <c:pt idx="610">
                  <c:v>18.793273028380362</c:v>
                </c:pt>
                <c:pt idx="611">
                  <c:v>18.817508139965263</c:v>
                </c:pt>
                <c:pt idx="612">
                  <c:v>18.841321299573856</c:v>
                </c:pt>
                <c:pt idx="613">
                  <c:v>18.864717303462495</c:v>
                </c:pt>
                <c:pt idx="614">
                  <c:v>18.887700998834397</c:v>
                </c:pt>
                <c:pt idx="615">
                  <c:v>18.91027727852315</c:v>
                </c:pt>
                <c:pt idx="616">
                  <c:v>18.932451075837591</c:v>
                </c:pt>
                <c:pt idx="617">
                  <c:v>18.954227359568499</c:v>
                </c:pt>
                <c:pt idx="618">
                  <c:v>18.975611129157343</c:v>
                </c:pt>
                <c:pt idx="619">
                  <c:v>18.996607410026851</c:v>
                </c:pt>
                <c:pt idx="620">
                  <c:v>19.0172212490729</c:v>
                </c:pt>
                <c:pt idx="621">
                  <c:v>19.037457710316975</c:v>
                </c:pt>
                <c:pt idx="622">
                  <c:v>19.057321870718042</c:v>
                </c:pt>
                <c:pt idx="623">
                  <c:v>19.076818816142644</c:v>
                </c:pt>
                <c:pt idx="624">
                  <c:v>19.095953637491505</c:v>
                </c:pt>
                <c:pt idx="625">
                  <c:v>19.114731426980985</c:v>
                </c:pt>
                <c:pt idx="626">
                  <c:v>19.133157274577293</c:v>
                </c:pt>
                <c:pt idx="627">
                  <c:v>19.151236264581399</c:v>
                </c:pt>
                <c:pt idx="628">
                  <c:v>19.168973472362232</c:v>
                </c:pt>
                <c:pt idx="629">
                  <c:v>19.186373961235617</c:v>
                </c:pt>
                <c:pt idx="630">
                  <c:v>19.203442779486526</c:v>
                </c:pt>
                <c:pt idx="631">
                  <c:v>19.220184957531632</c:v>
                </c:pt>
                <c:pt idx="632">
                  <c:v>19.236605505219561</c:v>
                </c:pt>
                <c:pt idx="633">
                  <c:v>19.252709409265655</c:v>
                </c:pt>
                <c:pt idx="634">
                  <c:v>19.268501630818385</c:v>
                </c:pt>
                <c:pt idx="635">
                  <c:v>19.283987103154267</c:v>
                </c:pt>
                <c:pt idx="636">
                  <c:v>19.299170729498051</c:v>
                </c:pt>
                <c:pt idx="637">
                  <c:v>19.314057380965043</c:v>
                </c:pt>
                <c:pt idx="638">
                  <c:v>19.32865189462229</c:v>
                </c:pt>
                <c:pt idx="639">
                  <c:v>19.342959071665387</c:v>
                </c:pt>
                <c:pt idx="640">
                  <c:v>19.3569836757075</c:v>
                </c:pt>
                <c:pt idx="641">
                  <c:v>19.370730431177495</c:v>
                </c:pt>
                <c:pt idx="642">
                  <c:v>19.384204021823653</c:v>
                </c:pt>
                <c:pt idx="643">
                  <c:v>19.397409089319854</c:v>
                </c:pt>
                <c:pt idx="644">
                  <c:v>19.410350231970821</c:v>
                </c:pt>
                <c:pt idx="645">
                  <c:v>19.423032003513214</c:v>
                </c:pt>
                <c:pt idx="646">
                  <c:v>19.435458912009313</c:v>
                </c:pt>
                <c:pt idx="647">
                  <c:v>19.44763541883011</c:v>
                </c:pt>
                <c:pt idx="648">
                  <c:v>19.45956593772452</c:v>
                </c:pt>
                <c:pt idx="649">
                  <c:v>19.471254833971763</c:v>
                </c:pt>
                <c:pt idx="650">
                  <c:v>19.4827064236136</c:v>
                </c:pt>
                <c:pt idx="651">
                  <c:v>19.493924972763587</c:v>
                </c:pt>
                <c:pt idx="652">
                  <c:v>19.504914696990134</c:v>
                </c:pt>
                <c:pt idx="653">
                  <c:v>19.515679760770638</c:v>
                </c:pt>
                <c:pt idx="654">
                  <c:v>19.526224277013615</c:v>
                </c:pt>
                <c:pt idx="655">
                  <c:v>19.536552306646108</c:v>
                </c:pt>
                <c:pt idx="656">
                  <c:v>19.546667858263628</c:v>
                </c:pt>
                <c:pt idx="657">
                  <c:v>19.556574887839719</c:v>
                </c:pt>
                <c:pt idx="658">
                  <c:v>19.566277298492793</c:v>
                </c:pt>
                <c:pt idx="659">
                  <c:v>19.575778940307405</c:v>
                </c:pt>
                <c:pt idx="660">
                  <c:v>19.585083610207572</c:v>
                </c:pt>
                <c:pt idx="661">
                  <c:v>19.594195051879709</c:v>
                </c:pt>
                <c:pt idx="662">
                  <c:v>19.603116955742621</c:v>
                </c:pt>
                <c:pt idx="663">
                  <c:v>19.611852958962501</c:v>
                </c:pt>
                <c:pt idx="664">
                  <c:v>19.620406645510482</c:v>
                </c:pt>
                <c:pt idx="665">
                  <c:v>19.628781546260551</c:v>
                </c:pt>
                <c:pt idx="666">
                  <c:v>19.636981139125897</c:v>
                </c:pt>
                <c:pt idx="667">
                  <c:v>19.645008849231438</c:v>
                </c:pt>
                <c:pt idx="668">
                  <c:v>19.652868049120581</c:v>
                </c:pt>
                <c:pt idx="669">
                  <c:v>19.660562058994493</c:v>
                </c:pt>
                <c:pt idx="670">
                  <c:v>19.668094146981687</c:v>
                </c:pt>
                <c:pt idx="671">
                  <c:v>19.675467529436389</c:v>
                </c:pt>
                <c:pt idx="672">
                  <c:v>19.682685371263908</c:v>
                </c:pt>
                <c:pt idx="673">
                  <c:v>19.689750786271276</c:v>
                </c:pt>
                <c:pt idx="674">
                  <c:v>19.696666837541581</c:v>
                </c:pt>
                <c:pt idx="675">
                  <c:v>19.703436537830452</c:v>
                </c:pt>
                <c:pt idx="676">
                  <c:v>19.710062849983256</c:v>
                </c:pt>
                <c:pt idx="677">
                  <c:v>19.716548687371496</c:v>
                </c:pt>
                <c:pt idx="678">
                  <c:v>19.722896914347039</c:v>
                </c:pt>
                <c:pt idx="679">
                  <c:v>19.729110346712929</c:v>
                </c:pt>
                <c:pt idx="680">
                  <c:v>19.735191752209495</c:v>
                </c:pt>
                <c:pt idx="681">
                  <c:v>19.741143851014485</c:v>
                </c:pt>
                <c:pt idx="682">
                  <c:v>19.746969316256102</c:v>
                </c:pt>
                <c:pt idx="683">
                  <c:v>19.752670774537862</c:v>
                </c:pt>
                <c:pt idx="684">
                  <c:v>19.758250806474184</c:v>
                </c:pt>
                <c:pt idx="685">
                  <c:v>19.763711947235663</c:v>
                </c:pt>
                <c:pt idx="686">
                  <c:v>19.769056687103138</c:v>
                </c:pt>
                <c:pt idx="687">
                  <c:v>19.774287472029528</c:v>
                </c:pt>
                <c:pt idx="688">
                  <c:v>19.779406704208657</c:v>
                </c:pt>
                <c:pt idx="689">
                  <c:v>19.784416742650158</c:v>
                </c:pt>
                <c:pt idx="690">
                  <c:v>19.789319903759687</c:v>
                </c:pt>
                <c:pt idx="691">
                  <c:v>19.794118461923688</c:v>
                </c:pt>
                <c:pt idx="692">
                  <c:v>19.798814650097974</c:v>
                </c:pt>
                <c:pt idx="693">
                  <c:v>19.803410660399422</c:v>
                </c:pt>
                <c:pt idx="694">
                  <c:v>19.807908644700227</c:v>
                </c:pt>
                <c:pt idx="695">
                  <c:v>19.812310715223962</c:v>
                </c:pt>
                <c:pt idx="696">
                  <c:v>19.816618945142981</c:v>
                </c:pt>
                <c:pt idx="697">
                  <c:v>19.820835369176532</c:v>
                </c:pt>
                <c:pt idx="698">
                  <c:v>19.824961984189109</c:v>
                </c:pt>
                <c:pt idx="699">
                  <c:v>19.829000749788584</c:v>
                </c:pt>
                <c:pt idx="700">
                  <c:v>19.832953588923548</c:v>
                </c:pt>
                <c:pt idx="701">
                  <c:v>19.836822388479536</c:v>
                </c:pt>
                <c:pt idx="702">
                  <c:v>19.840608999873712</c:v>
                </c:pt>
                <c:pt idx="703">
                  <c:v>19.844315239647575</c:v>
                </c:pt>
                <c:pt idx="704">
                  <c:v>19.847942890057361</c:v>
                </c:pt>
                <c:pt idx="705">
                  <c:v>19.851493699661884</c:v>
                </c:pt>
                <c:pt idx="706">
                  <c:v>19.854969383907342</c:v>
                </c:pt>
                <c:pt idx="707">
                  <c:v>19.858371625708962</c:v>
                </c:pt>
                <c:pt idx="708">
                  <c:v>19.861702076029147</c:v>
                </c:pt>
                <c:pt idx="709">
                  <c:v>19.864962354451791</c:v>
                </c:pt>
                <c:pt idx="710">
                  <c:v>19.868154049752757</c:v>
                </c:pt>
                <c:pt idx="711">
                  <c:v>19.871278720466055</c:v>
                </c:pt>
                <c:pt idx="712">
                  <c:v>19.874337895445663</c:v>
                </c:pt>
                <c:pt idx="713">
                  <c:v>19.877333074422832</c:v>
                </c:pt>
                <c:pt idx="714">
                  <c:v>19.880265728558637</c:v>
                </c:pt>
                <c:pt idx="715">
                  <c:v>19.883137300991649</c:v>
                </c:pt>
                <c:pt idx="716">
                  <c:v>19.885949207380662</c:v>
                </c:pt>
                <c:pt idx="717">
                  <c:v>19.888702836442203</c:v>
                </c:pt>
                <c:pt idx="718">
                  <c:v>19.891399550482962</c:v>
                </c:pt>
                <c:pt idx="719">
                  <c:v>19.894040685926758</c:v>
                </c:pt>
                <c:pt idx="720">
                  <c:v>19.896627553836236</c:v>
                </c:pt>
                <c:pt idx="721">
                  <c:v>19.899161440428998</c:v>
                </c:pt>
                <c:pt idx="722">
                  <c:v>19.90164360758828</c:v>
                </c:pt>
                <c:pt idx="723">
                  <c:v>19.904075293368038</c:v>
                </c:pt>
                <c:pt idx="724">
                  <c:v>19.906457712492394</c:v>
                </c:pt>
                <c:pt idx="725">
                  <c:v>19.908792056849485</c:v>
                </c:pt>
                <c:pt idx="726">
                  <c:v>19.911079495979624</c:v>
                </c:pt>
                <c:pt idx="727">
                  <c:v>19.913321177557815</c:v>
                </c:pt>
                <c:pt idx="728">
                  <c:v>19.915518227870532</c:v>
                </c:pt>
                <c:pt idx="729">
                  <c:v>19.917671752286921</c:v>
                </c:pt>
                <c:pt idx="730">
                  <c:v>19.919782835724231</c:v>
                </c:pt>
                <c:pt idx="731">
                  <c:v>19.921852543107693</c:v>
                </c:pt>
                <c:pt idx="732">
                  <c:v>19.923881919824701</c:v>
                </c:pt>
                <c:pt idx="733">
                  <c:v>19.925871992173462</c:v>
                </c:pt>
                <c:pt idx="734">
                  <c:v>19.927823767806032</c:v>
                </c:pt>
                <c:pt idx="735">
                  <c:v>19.929738236165868</c:v>
                </c:pt>
                <c:pt idx="736">
                  <c:v>19.931616368919915</c:v>
                </c:pt>
                <c:pt idx="737">
                  <c:v>19.933459120385223</c:v>
                </c:pt>
                <c:pt idx="738">
                  <c:v>19.935267427950258</c:v>
                </c:pt>
                <c:pt idx="739">
                  <c:v>19.937042212490848</c:v>
                </c:pt>
                <c:pt idx="740">
                  <c:v>19.93878437878093</c:v>
                </c:pt>
                <c:pt idx="741">
                  <c:v>19.940494815898063</c:v>
                </c:pt>
                <c:pt idx="742">
                  <c:v>19.942174397623894</c:v>
                </c:pt>
                <c:pt idx="743">
                  <c:v>19.943823982839561</c:v>
                </c:pt>
                <c:pt idx="744">
                  <c:v>19.9454444159161</c:v>
                </c:pt>
                <c:pt idx="745">
                  <c:v>19.947036527100021</c:v>
                </c:pt>
                <c:pt idx="746">
                  <c:v>19.948601132894087</c:v>
                </c:pt>
                <c:pt idx="747">
                  <c:v>19.950139036433338</c:v>
                </c:pt>
                <c:pt idx="748">
                  <c:v>19.951651027856514</c:v>
                </c:pt>
                <c:pt idx="749">
                  <c:v>19.953137884672966</c:v>
                </c:pt>
                <c:pt idx="750">
                  <c:v>19.954600372125054</c:v>
                </c:pt>
                <c:pt idx="751">
                  <c:v>19.956039243546268</c:v>
                </c:pt>
                <c:pt idx="752">
                  <c:v>19.957455240715049</c:v>
                </c:pt>
                <c:pt idx="753">
                  <c:v>19.958849094204439</c:v>
                </c:pt>
                <c:pt idx="754">
                  <c:v>19.960221523727711</c:v>
                </c:pt>
                <c:pt idx="755">
                  <c:v>19.961573238479996</c:v>
                </c:pt>
                <c:pt idx="756">
                  <c:v>19.962904937476086</c:v>
                </c:pt>
                <c:pt idx="757">
                  <c:v>19.964217309884436</c:v>
                </c:pt>
                <c:pt idx="758">
                  <c:v>19.965511035357544</c:v>
                </c:pt>
                <c:pt idx="759">
                  <c:v>19.966786784358774</c:v>
                </c:pt>
                <c:pt idx="760">
                  <c:v>19.968045218485724</c:v>
                </c:pt>
                <c:pt idx="761">
                  <c:v>19.969286990790263</c:v>
                </c:pt>
                <c:pt idx="762">
                  <c:v>19.970512746095366</c:v>
                </c:pt>
                <c:pt idx="763">
                  <c:v>19.971723121308749</c:v>
                </c:pt>
                <c:pt idx="764">
                  <c:v>19.972918745733576</c:v>
                </c:pt>
                <c:pt idx="765">
                  <c:v>19.974100241376242</c:v>
                </c:pt>
                <c:pt idx="766">
                  <c:v>19.975268223251337</c:v>
                </c:pt>
                <c:pt idx="767">
                  <c:v>19.97642329968393</c:v>
                </c:pt>
                <c:pt idx="768">
                  <c:v>19.977566072609346</c:v>
                </c:pt>
                <c:pt idx="769">
                  <c:v>19.978697137870412</c:v>
                </c:pt>
                <c:pt idx="770">
                  <c:v>19.979817085512394</c:v>
                </c:pt>
                <c:pt idx="771">
                  <c:v>19.980926500075721</c:v>
                </c:pt>
                <c:pt idx="772">
                  <c:v>19.98202596088656</c:v>
                </c:pt>
                <c:pt idx="773">
                  <c:v>19.983116042345415</c:v>
                </c:pt>
                <c:pt idx="774">
                  <c:v>19.984197314213848</c:v>
                </c:pt>
                <c:pt idx="775">
                  <c:v>19.985270341899383</c:v>
                </c:pt>
                <c:pt idx="776">
                  <c:v>19.986335686738837</c:v>
                </c:pt>
                <c:pt idx="777">
                  <c:v>19.987393906280015</c:v>
                </c:pt>
                <c:pt idx="778">
                  <c:v>19.988445554562087</c:v>
                </c:pt>
                <c:pt idx="779">
                  <c:v>19.98949118239458</c:v>
                </c:pt>
                <c:pt idx="780">
                  <c:v>19.990531337635218</c:v>
                </c:pt>
                <c:pt idx="781">
                  <c:v>19.991566565466702</c:v>
                </c:pt>
                <c:pt idx="782">
                  <c:v>19.992597408672548</c:v>
                </c:pt>
                <c:pt idx="783">
                  <c:v>19.993624407912041</c:v>
                </c:pt>
                <c:pt idx="784">
                  <c:v>19.994648101994549</c:v>
                </c:pt>
                <c:pt idx="785">
                  <c:v>19.995669028153191</c:v>
                </c:pt>
                <c:pt idx="786">
                  <c:v>19.996687722318079</c:v>
                </c:pt>
                <c:pt idx="787">
                  <c:v>19.997704719389159</c:v>
                </c:pt>
                <c:pt idx="788">
                  <c:v>19.998720553508903</c:v>
                </c:pt>
                <c:pt idx="789">
                  <c:v>19.999735758334783</c:v>
                </c:pt>
                <c:pt idx="790">
                  <c:v>20.000750867311872</c:v>
                </c:pt>
                <c:pt idx="791">
                  <c:v>20.001766413945521</c:v>
                </c:pt>
                <c:pt idx="792">
                  <c:v>20.002782932074307</c:v>
                </c:pt>
                <c:pt idx="793">
                  <c:v>20.003800956143365</c:v>
                </c:pt>
                <c:pt idx="794">
                  <c:v>20.004821021478261</c:v>
                </c:pt>
                <c:pt idx="795">
                  <c:v>20.005843664559453</c:v>
                </c:pt>
                <c:pt idx="796">
                  <c:v>20.00686942329758</c:v>
                </c:pt>
                <c:pt idx="797">
                  <c:v>20.007898837309568</c:v>
                </c:pt>
                <c:pt idx="798">
                  <c:v>20.008932448195793</c:v>
                </c:pt>
                <c:pt idx="799">
                  <c:v>20.009970799818404</c:v>
                </c:pt>
                <c:pt idx="800">
                  <c:v>20.011014438580872</c:v>
                </c:pt>
                <c:pt idx="801">
                  <c:v>20.012063913708989</c:v>
                </c:pt>
                <c:pt idx="802">
                  <c:v>20.01311977753338</c:v>
                </c:pt>
                <c:pt idx="803">
                  <c:v>20.014182585773685</c:v>
                </c:pt>
                <c:pt idx="804">
                  <c:v>20.015252897824556</c:v>
                </c:pt>
                <c:pt idx="805">
                  <c:v>20.016331277043541</c:v>
                </c:pt>
                <c:pt idx="806">
                  <c:v>20.017418291041089</c:v>
                </c:pt>
                <c:pt idx="807">
                  <c:v>20.018514511972729</c:v>
                </c:pt>
                <c:pt idx="808">
                  <c:v>20.019620516833605</c:v>
                </c:pt>
                <c:pt idx="809">
                  <c:v>20.020736887755461</c:v>
                </c:pt>
                <c:pt idx="810">
                  <c:v>20.021864212306266</c:v>
                </c:pt>
                <c:pt idx="811">
                  <c:v>20.023003083792599</c:v>
                </c:pt>
                <c:pt idx="812">
                  <c:v>20.024154101564879</c:v>
                </c:pt>
                <c:pt idx="813">
                  <c:v>20.025317871325747</c:v>
                </c:pt>
                <c:pt idx="814">
                  <c:v>20.026495005441483</c:v>
                </c:pt>
                <c:pt idx="815">
                  <c:v>20.027686123256874</c:v>
                </c:pt>
                <c:pt idx="816">
                  <c:v>20.028891851413494</c:v>
                </c:pt>
                <c:pt idx="817">
                  <c:v>20.030112824171617</c:v>
                </c:pt>
                <c:pt idx="818">
                  <c:v>20.031349683735922</c:v>
                </c:pt>
                <c:pt idx="819">
                  <c:v>20.03260308058508</c:v>
                </c:pt>
                <c:pt idx="820">
                  <c:v>20.033873673805456</c:v>
                </c:pt>
                <c:pt idx="821">
                  <c:v>20.035162131429001</c:v>
                </c:pt>
                <c:pt idx="822">
                  <c:v>20.036469130775583</c:v>
                </c:pt>
                <c:pt idx="823">
                  <c:v>20.037795358799755</c:v>
                </c:pt>
                <c:pt idx="824">
                  <c:v>20.039141512442356</c:v>
                </c:pt>
                <c:pt idx="825">
                  <c:v>20.040508298986836</c:v>
                </c:pt>
                <c:pt idx="826">
                  <c:v>20.0418964364207</c:v>
                </c:pt>
                <c:pt idx="827">
                  <c:v>20.043306653802048</c:v>
                </c:pt>
                <c:pt idx="828">
                  <c:v>20.044739691631587</c:v>
                </c:pt>
                <c:pt idx="829">
                  <c:v>20.046196302229983</c:v>
                </c:pt>
                <c:pt idx="830">
                  <c:v>20.047677250121055</c:v>
                </c:pt>
                <c:pt idx="831">
                  <c:v>20.049183312420727</c:v>
                </c:pt>
                <c:pt idx="832">
                  <c:v>20.050715279232033</c:v>
                </c:pt>
                <c:pt idx="833">
                  <c:v>20.052273954046331</c:v>
                </c:pt>
                <c:pt idx="834">
                  <c:v>20.053860154150886</c:v>
                </c:pt>
                <c:pt idx="835">
                  <c:v>20.055474711042969</c:v>
                </c:pt>
                <c:pt idx="836">
                  <c:v>20.057118470850757</c:v>
                </c:pt>
                <c:pt idx="837">
                  <c:v>20.058792294761069</c:v>
                </c:pt>
                <c:pt idx="838">
                  <c:v>20.060497059454296</c:v>
                </c:pt>
                <c:pt idx="839">
                  <c:v>20.062233657546475</c:v>
                </c:pt>
                <c:pt idx="840">
                  <c:v>20.064002998039012</c:v>
                </c:pt>
                <c:pt idx="841">
                  <c:v>20.065806006775883</c:v>
                </c:pt>
                <c:pt idx="842">
                  <c:v>20.067643626908822</c:v>
                </c:pt>
                <c:pt idx="843">
                  <c:v>20.069516819370453</c:v>
                </c:pt>
                <c:pt idx="844">
                  <c:v>20.071426563355796</c:v>
                </c:pt>
                <c:pt idx="845">
                  <c:v>20.073373856812033</c:v>
                </c:pt>
                <c:pt idx="846">
                  <c:v>20.075359716937061</c:v>
                </c:pt>
                <c:pt idx="847">
                  <c:v>20.077385180686786</c:v>
                </c:pt>
                <c:pt idx="848">
                  <c:v>20.079451305291549</c:v>
                </c:pt>
                <c:pt idx="849">
                  <c:v>20.081559168781684</c:v>
                </c:pt>
                <c:pt idx="850">
                  <c:v>20.083709870522625</c:v>
                </c:pt>
                <c:pt idx="851">
                  <c:v>20.08590453175966</c:v>
                </c:pt>
                <c:pt idx="852">
                  <c:v>20.088144296172448</c:v>
                </c:pt>
                <c:pt idx="853">
                  <c:v>20.09043033043983</c:v>
                </c:pt>
                <c:pt idx="854">
                  <c:v>20.092763824814714</c:v>
                </c:pt>
                <c:pt idx="855">
                  <c:v>20.095145993709632</c:v>
                </c:pt>
                <c:pt idx="856">
                  <c:v>20.097578076292912</c:v>
                </c:pt>
                <c:pt idx="857">
                  <c:v>20.100061337095951</c:v>
                </c:pt>
                <c:pt idx="858">
                  <c:v>20.102597066631464</c:v>
                </c:pt>
                <c:pt idx="859">
                  <c:v>20.105186582023286</c:v>
                </c:pt>
                <c:pt idx="860">
                  <c:v>20.107831227647694</c:v>
                </c:pt>
                <c:pt idx="861">
                  <c:v>20.110532375786601</c:v>
                </c:pt>
                <c:pt idx="862">
                  <c:v>20.113291427292836</c:v>
                </c:pt>
                <c:pt idx="863">
                  <c:v>20.116109812267641</c:v>
                </c:pt>
                <c:pt idx="864">
                  <c:v>20.118988990750744</c:v>
                </c:pt>
                <c:pt idx="865">
                  <c:v>20.121930453423172</c:v>
                </c:pt>
                <c:pt idx="866">
                  <c:v>20.124935722322984</c:v>
                </c:pt>
                <c:pt idx="867">
                  <c:v>20.128006351574296</c:v>
                </c:pt>
                <c:pt idx="868">
                  <c:v>20.131143928129614</c:v>
                </c:pt>
                <c:pt idx="869">
                  <c:v>20.134350072525891</c:v>
                </c:pt>
                <c:pt idx="870">
                  <c:v>20.137626439654515</c:v>
                </c:pt>
                <c:pt idx="871">
                  <c:v>20.140974719545312</c:v>
                </c:pt>
                <c:pt idx="872">
                  <c:v>20.144396638164935</c:v>
                </c:pt>
                <c:pt idx="873">
                  <c:v>20.147893958229858</c:v>
                </c:pt>
                <c:pt idx="874">
                  <c:v>20.151468480034087</c:v>
                </c:pt>
                <c:pt idx="875">
                  <c:v>20.155122042291939</c:v>
                </c:pt>
                <c:pt idx="876">
                  <c:v>20.158856522996075</c:v>
                </c:pt>
                <c:pt idx="877">
                  <c:v>20.162673840290942</c:v>
                </c:pt>
                <c:pt idx="878">
                  <c:v>20.166575953361953</c:v>
                </c:pt>
                <c:pt idx="879">
                  <c:v>20.170564863340509</c:v>
                </c:pt>
                <c:pt idx="880">
                  <c:v>20.174642614225203</c:v>
                </c:pt>
                <c:pt idx="881">
                  <c:v>20.178811293819251</c:v>
                </c:pt>
                <c:pt idx="882">
                  <c:v>20.183073034684568</c:v>
                </c:pt>
                <c:pt idx="883">
                  <c:v>20.187430015112451</c:v>
                </c:pt>
                <c:pt idx="884">
                  <c:v>20.191884460111275</c:v>
                </c:pt>
                <c:pt idx="885">
                  <c:v>20.196438642411323</c:v>
                </c:pt>
                <c:pt idx="886">
                  <c:v>20.201094883486807</c:v>
                </c:pt>
                <c:pt idx="887">
                  <c:v>20.205855554595555</c:v>
                </c:pt>
                <c:pt idx="888">
                  <c:v>20.210723077836221</c:v>
                </c:pt>
                <c:pt idx="889">
                  <c:v>20.21569992722338</c:v>
                </c:pt>
                <c:pt idx="890">
                  <c:v>20.22078862978065</c:v>
                </c:pt>
                <c:pt idx="891">
                  <c:v>20.225991766651909</c:v>
                </c:pt>
                <c:pt idx="892">
                  <c:v>20.231311974230845</c:v>
                </c:pt>
                <c:pt idx="893">
                  <c:v>20.23675194530891</c:v>
                </c:pt>
                <c:pt idx="894">
                  <c:v>20.242314430241812</c:v>
                </c:pt>
                <c:pt idx="895">
                  <c:v>20.248002238134674</c:v>
                </c:pt>
                <c:pt idx="896">
                  <c:v>20.253818238046012</c:v>
                </c:pt>
                <c:pt idx="897">
                  <c:v>20.259765360210437</c:v>
                </c:pt>
                <c:pt idx="898">
                  <c:v>20.265846597280383</c:v>
                </c:pt>
                <c:pt idx="899">
                  <c:v>20.272065005586811</c:v>
                </c:pt>
                <c:pt idx="900">
                  <c:v>20.278423706418842</c:v>
                </c:pt>
                <c:pt idx="901">
                  <c:v>20.284925887322558</c:v>
                </c:pt>
                <c:pt idx="902">
                  <c:v>20.291574803418801</c:v>
                </c:pt>
                <c:pt idx="903">
                  <c:v>20.298373778740011</c:v>
                </c:pt>
                <c:pt idx="904">
                  <c:v>20.305326207586123</c:v>
                </c:pt>
                <c:pt idx="905">
                  <c:v>20.312435555899459</c:v>
                </c:pt>
                <c:pt idx="906">
                  <c:v>20.3197053626584</c:v>
                </c:pt>
                <c:pt idx="907">
                  <c:v>20.327139241289991</c:v>
                </c:pt>
                <c:pt idx="908">
                  <c:v>20.334740881101194</c:v>
                </c:pt>
                <c:pt idx="909">
                  <c:v>20.342514048728621</c:v>
                </c:pt>
                <c:pt idx="910">
                  <c:v>20.350462589606661</c:v>
                </c:pt>
                <c:pt idx="911">
                  <c:v>20.358590429453816</c:v>
                </c:pt>
                <c:pt idx="912">
                  <c:v>20.366901575776843</c:v>
                </c:pt>
                <c:pt idx="913">
                  <c:v>20.375400119392637</c:v>
                </c:pt>
                <c:pt idx="914">
                  <c:v>20.384090235967438</c:v>
                </c:pt>
                <c:pt idx="915">
                  <c:v>20.392976187573012</c:v>
                </c:pt>
                <c:pt idx="916">
                  <c:v>20.402062324259525</c:v>
                </c:pt>
                <c:pt idx="917">
                  <c:v>20.411353085644556</c:v>
                </c:pt>
                <c:pt idx="918">
                  <c:v>20.420853002517973</c:v>
                </c:pt>
                <c:pt idx="919">
                  <c:v>20.43056669846192</c:v>
                </c:pt>
                <c:pt idx="920">
                  <c:v>20.44049889148571</c:v>
                </c:pt>
                <c:pt idx="921">
                  <c:v>20.450654395674555</c:v>
                </c:pt>
                <c:pt idx="922">
                  <c:v>20.461038122852049</c:v>
                </c:pt>
                <c:pt idx="923">
                  <c:v>20.471655084255204</c:v>
                </c:pt>
                <c:pt idx="924">
                  <c:v>20.482510392221577</c:v>
                </c:pt>
                <c:pt idx="925">
                  <c:v>20.493609261887606</c:v>
                </c:pt>
                <c:pt idx="926">
                  <c:v>20.504957012897179</c:v>
                </c:pt>
                <c:pt idx="927">
                  <c:v>20.516559071119705</c:v>
                </c:pt>
                <c:pt idx="928">
                  <c:v>20.528420970376445</c:v>
                </c:pt>
                <c:pt idx="929">
                  <c:v>20.540548354174248</c:v>
                </c:pt>
                <c:pt idx="930">
                  <c:v>20.552946977445369</c:v>
                </c:pt>
                <c:pt idx="931">
                  <c:v>20.565622708292306</c:v>
                </c:pt>
                <c:pt idx="932">
                  <c:v>20.57858152973623</c:v>
                </c:pt>
                <c:pt idx="933">
                  <c:v>20.591829541467703</c:v>
                </c:pt>
                <c:pt idx="934">
                  <c:v>20.60537296159821</c:v>
                </c:pt>
                <c:pt idx="935">
                  <c:v>20.619218128410985</c:v>
                </c:pt>
                <c:pt idx="936">
                  <c:v>20.633371502109412</c:v>
                </c:pt>
                <c:pt idx="937">
                  <c:v>20.647839666561318</c:v>
                </c:pt>
                <c:pt idx="938">
                  <c:v>20.662629331037387</c:v>
                </c:pt>
                <c:pt idx="939">
                  <c:v>20.677747331941614</c:v>
                </c:pt>
                <c:pt idx="940">
                  <c:v>20.693200634531951</c:v>
                </c:pt>
                <c:pt idx="941">
                  <c:v>20.708996334628765</c:v>
                </c:pt>
                <c:pt idx="942">
                  <c:v>20.725141660309134</c:v>
                </c:pt>
                <c:pt idx="943">
                  <c:v>20.741643973584278</c:v>
                </c:pt>
                <c:pt idx="944">
                  <c:v>20.758510772057999</c:v>
                </c:pt>
                <c:pt idx="945">
                  <c:v>20.775749690563117</c:v>
                </c:pt>
                <c:pt idx="946">
                  <c:v>20.793368502773522</c:v>
                </c:pt>
                <c:pt idx="947">
                  <c:v>20.81137512278865</c:v>
                </c:pt>
                <c:pt idx="948">
                  <c:v>20.829777606687607</c:v>
                </c:pt>
                <c:pt idx="949">
                  <c:v>20.848584154049654</c:v>
                </c:pt>
                <c:pt idx="950">
                  <c:v>20.867803109437737</c:v>
                </c:pt>
                <c:pt idx="951">
                  <c:v>20.887442963841746</c:v>
                </c:pt>
                <c:pt idx="952">
                  <c:v>20.907512356077746</c:v>
                </c:pt>
                <c:pt idx="953">
                  <c:v>20.928020074139528</c:v>
                </c:pt>
                <c:pt idx="954">
                  <c:v>20.948975056498476</c:v>
                </c:pt>
                <c:pt idx="955">
                  <c:v>20.97038639334782</c:v>
                </c:pt>
                <c:pt idx="956">
                  <c:v>20.992263327786826</c:v>
                </c:pt>
                <c:pt idx="957">
                  <c:v>21.014615256940637</c:v>
                </c:pt>
                <c:pt idx="958">
                  <c:v>21.037451733011139</c:v>
                </c:pt>
                <c:pt idx="959">
                  <c:v>21.060782464254121</c:v>
                </c:pt>
                <c:pt idx="960">
                  <c:v>21.08461731587763</c:v>
                </c:pt>
                <c:pt idx="961">
                  <c:v>21.108966310856545</c:v>
                </c:pt>
                <c:pt idx="962">
                  <c:v>21.133839630658041</c:v>
                </c:pt>
                <c:pt idx="963">
                  <c:v>21.159247615872186</c:v>
                </c:pt>
                <c:pt idx="964">
                  <c:v>21.185200766742323</c:v>
                </c:pt>
                <c:pt idx="965">
                  <c:v>21.211709743589058</c:v>
                </c:pt>
                <c:pt idx="966">
                  <c:v>21.238785367121835</c:v>
                </c:pt>
                <c:pt idx="967">
                  <c:v>21.266438618631849</c:v>
                </c:pt>
                <c:pt idx="968">
                  <c:v>21.294680640059749</c:v>
                </c:pt>
                <c:pt idx="969">
                  <c:v>21.323522733931391</c:v>
                </c:pt>
                <c:pt idx="970">
                  <c:v>21.35297636315487</c:v>
                </c:pt>
                <c:pt idx="971">
                  <c:v>21.383053150671572</c:v>
                </c:pt>
                <c:pt idx="972">
                  <c:v>21.413764878954087</c:v>
                </c:pt>
                <c:pt idx="973">
                  <c:v>21.445123489343374</c:v>
                </c:pt>
                <c:pt idx="974">
                  <c:v>21.477141081217631</c:v>
                </c:pt>
                <c:pt idx="975">
                  <c:v>21.509829910984728</c:v>
                </c:pt>
                <c:pt idx="976">
                  <c:v>21.543202390890475</c:v>
                </c:pt>
                <c:pt idx="977">
                  <c:v>21.577271087634113</c:v>
                </c:pt>
                <c:pt idx="978">
                  <c:v>21.612048720782909</c:v>
                </c:pt>
                <c:pt idx="979">
                  <c:v>21.647548160976847</c:v>
                </c:pt>
                <c:pt idx="980">
                  <c:v>21.683782427915066</c:v>
                </c:pt>
                <c:pt idx="981">
                  <c:v>21.720764688114706</c:v>
                </c:pt>
                <c:pt idx="982">
                  <c:v>21.758508252433344</c:v>
                </c:pt>
                <c:pt idx="983">
                  <c:v>21.797026573345548</c:v>
                </c:pt>
                <c:pt idx="984">
                  <c:v>21.836333241964269</c:v>
                </c:pt>
                <c:pt idx="985">
                  <c:v>21.876441984797605</c:v>
                </c:pt>
                <c:pt idx="986">
                  <c:v>21.917366660231234</c:v>
                </c:pt>
                <c:pt idx="987">
                  <c:v>21.959121254726838</c:v>
                </c:pt>
                <c:pt idx="988">
                  <c:v>22.001719878726728</c:v>
                </c:pt>
                <c:pt idx="989">
                  <c:v>22.045176762254826</c:v>
                </c:pt>
                <c:pt idx="990">
                  <c:v>22.089506250204128</c:v>
                </c:pt>
                <c:pt idx="991">
                  <c:v>22.134722797300647</c:v>
                </c:pt>
                <c:pt idx="992">
                  <c:v>22.180840962734063</c:v>
                </c:pt>
                <c:pt idx="993">
                  <c:v>22.22787540444504</c:v>
                </c:pt>
                <c:pt idx="994">
                  <c:v>22.275840873059412</c:v>
                </c:pt>
                <c:pt idx="995">
                  <c:v>22.324752205459507</c:v>
                </c:pt>
                <c:pt idx="996">
                  <c:v>22.374624317982875</c:v>
                </c:pt>
                <c:pt idx="997">
                  <c:v>22.425472199238875</c:v>
                </c:pt>
                <c:pt idx="998">
                  <c:v>22.477310902533802</c:v>
                </c:pt>
                <c:pt idx="999">
                  <c:v>22.5301555378953</c:v>
                </c:pt>
                <c:pt idx="1000">
                  <c:v>22.584021263687141</c:v>
                </c:pt>
                <c:pt idx="1001">
                  <c:v>22.638923277805745</c:v>
                </c:pt>
                <c:pt idx="1002">
                  <c:v>22.694876808449969</c:v>
                </c:pt>
                <c:pt idx="1003">
                  <c:v>22.751897104456244</c:v>
                </c:pt>
                <c:pt idx="1004">
                  <c:v>22.809999425191439</c:v>
                </c:pt>
                <c:pt idx="1005">
                  <c:v>22.869199029996128</c:v>
                </c:pt>
                <c:pt idx="1006">
                  <c:v>22.929511167171892</c:v>
                </c:pt>
                <c:pt idx="1007">
                  <c:v>22.990951062506113</c:v>
                </c:pt>
                <c:pt idx="1008">
                  <c:v>23.053533907328998</c:v>
                </c:pt>
                <c:pt idx="1009">
                  <c:v>23.117274846097821</c:v>
                </c:pt>
                <c:pt idx="1010">
                  <c:v>23.182188963504096</c:v>
                </c:pt>
                <c:pt idx="1011">
                  <c:v>23.248291271100296</c:v>
                </c:pt>
                <c:pt idx="1012">
                  <c:v>23.315596693443421</c:v>
                </c:pt>
                <c:pt idx="1013">
                  <c:v>23.384120053753577</c:v>
                </c:pt>
                <c:pt idx="1014">
                  <c:v>23.453876059086841</c:v>
                </c:pt>
                <c:pt idx="1015">
                  <c:v>23.524879285022319</c:v>
                </c:pt>
                <c:pt idx="1016">
                  <c:v>23.597144159864747</c:v>
                </c:pt>
                <c:pt idx="1017">
                  <c:v>23.670684948364784</c:v>
                </c:pt>
                <c:pt idx="1018">
                  <c:v>23.745515734960627</c:v>
                </c:pt>
                <c:pt idx="1019">
                  <c:v>23.821650406545391</c:v>
                </c:pt>
                <c:pt idx="1020">
                  <c:v>23.899102634766482</c:v>
                </c:pt>
                <c:pt idx="1021">
                  <c:v>23.977885857864248</c:v>
                </c:pt>
                <c:pt idx="1022">
                  <c:v>24.058013262058505</c:v>
                </c:pt>
                <c:pt idx="1023">
                  <c:v>24.139497762493622</c:v>
                </c:pt>
                <c:pt idx="1024">
                  <c:v>24.222351983753551</c:v>
                </c:pt>
                <c:pt idx="1025">
                  <c:v>24.306588239960451</c:v>
                </c:pt>
                <c:pt idx="1026">
                  <c:v>24.392218514472052</c:v>
                </c:pt>
                <c:pt idx="1027">
                  <c:v>24.479254439194325</c:v>
                </c:pt>
                <c:pt idx="1028">
                  <c:v>24.567707273528207</c:v>
                </c:pt>
                <c:pt idx="1029">
                  <c:v>24.657587882970766</c:v>
                </c:pt>
                <c:pt idx="1030">
                  <c:v>24.748906717392874</c:v>
                </c:pt>
                <c:pt idx="1031">
                  <c:v>24.841673789017804</c:v>
                </c:pt>
                <c:pt idx="1032">
                  <c:v>24.935898650126411</c:v>
                </c:pt>
                <c:pt idx="1033">
                  <c:v>25.031590370517417</c:v>
                </c:pt>
                <c:pt idx="1034">
                  <c:v>25.128757514752373</c:v>
                </c:pt>
                <c:pt idx="1035">
                  <c:v>25.227408119217628</c:v>
                </c:pt>
                <c:pt idx="1036">
                  <c:v>25.327549669037175</c:v>
                </c:pt>
                <c:pt idx="1037">
                  <c:v>25.429189074872429</c:v>
                </c:pt>
                <c:pt idx="1038">
                  <c:v>25.532332649647131</c:v>
                </c:pt>
                <c:pt idx="1039">
                  <c:v>25.636986085237321</c:v>
                </c:pt>
                <c:pt idx="1040">
                  <c:v>25.743154429168502</c:v>
                </c:pt>
                <c:pt idx="1041">
                  <c:v>25.850842061363995</c:v>
                </c:pt>
                <c:pt idx="1042">
                  <c:v>25.960052670990354</c:v>
                </c:pt>
                <c:pt idx="1043">
                  <c:v>26.070789233447851</c:v>
                </c:pt>
                <c:pt idx="1044">
                  <c:v>26.183053987555169</c:v>
                </c:pt>
                <c:pt idx="1045">
                  <c:v>26.296848412980172</c:v>
                </c:pt>
                <c:pt idx="1046">
                  <c:v>26.412173207969303</c:v>
                </c:pt>
                <c:pt idx="1047">
                  <c:v>26.529028267430416</c:v>
                </c:pt>
                <c:pt idx="1048">
                  <c:v>26.64741266142482</c:v>
                </c:pt>
                <c:pt idx="1049">
                  <c:v>26.767324614126018</c:v>
                </c:pt>
                <c:pt idx="1050">
                  <c:v>26.888761483303536</c:v>
                </c:pt>
                <c:pt idx="1051">
                  <c:v>27.011719740391637</c:v>
                </c:pt>
                <c:pt idx="1052">
                  <c:v>27.136194951203109</c:v>
                </c:pt>
                <c:pt idx="1053">
                  <c:v>27.262181757349751</c:v>
                </c:pt>
                <c:pt idx="1054">
                  <c:v>27.38967385843096</c:v>
                </c:pt>
                <c:pt idx="1055">
                  <c:v>27.518663995053121</c:v>
                </c:pt>
                <c:pt idx="1056">
                  <c:v>27.649143932741705</c:v>
                </c:pt>
                <c:pt idx="1057">
                  <c:v>27.781104446808882</c:v>
                </c:pt>
                <c:pt idx="1058">
                  <c:v>27.914535308238424</c:v>
                </c:pt>
                <c:pt idx="1059">
                  <c:v>28.049425270649735</c:v>
                </c:pt>
                <c:pt idx="1060">
                  <c:v>28.185762058402045</c:v>
                </c:pt>
                <c:pt idx="1061">
                  <c:v>28.323532355898539</c:v>
                </c:pt>
                <c:pt idx="1062">
                  <c:v>28.462721798149392</c:v>
                </c:pt>
                <c:pt idx="1063">
                  <c:v>28.603314962650927</c:v>
                </c:pt>
                <c:pt idx="1064">
                  <c:v>28.745295362636803</c:v>
                </c:pt>
                <c:pt idx="1065">
                  <c:v>28.888645441754267</c:v>
                </c:pt>
                <c:pt idx="1066">
                  <c:v>29.033346570217571</c:v>
                </c:pt>
                <c:pt idx="1067">
                  <c:v>29.179379042486772</c:v>
                </c:pt>
                <c:pt idx="1068">
                  <c:v>29.326722076518532</c:v>
                </c:pt>
                <c:pt idx="1069">
                  <c:v>29.475353814631379</c:v>
                </c:pt>
                <c:pt idx="1070">
                  <c:v>29.625251326025577</c:v>
                </c:pt>
                <c:pt idx="1071">
                  <c:v>29.776390610993413</c:v>
                </c:pt>
                <c:pt idx="1072">
                  <c:v>29.928746606852457</c:v>
                </c:pt>
                <c:pt idx="1073">
                  <c:v>30.082293195629795</c:v>
                </c:pt>
                <c:pt idx="1074">
                  <c:v>30.237003213521522</c:v>
                </c:pt>
                <c:pt idx="1075">
                  <c:v>30.392848462146294</c:v>
                </c:pt>
                <c:pt idx="1076">
                  <c:v>30.549799721608796</c:v>
                </c:pt>
                <c:pt idx="1077">
                  <c:v>30.707826765381679</c:v>
                </c:pt>
                <c:pt idx="1078">
                  <c:v>30.866898377011818</c:v>
                </c:pt>
                <c:pt idx="1079">
                  <c:v>31.026982368649762</c:v>
                </c:pt>
                <c:pt idx="1080">
                  <c:v>31.188045601397032</c:v>
                </c:pt>
                <c:pt idx="1081">
                  <c:v>31.350054007459825</c:v>
                </c:pt>
                <c:pt idx="1082">
                  <c:v>31.512972614092352</c:v>
                </c:pt>
                <c:pt idx="1083">
                  <c:v>31.676765569307499</c:v>
                </c:pt>
                <c:pt idx="1084">
                  <c:v>31.841396169326661</c:v>
                </c:pt>
                <c:pt idx="1085">
                  <c:v>32.006826887735301</c:v>
                </c:pt>
                <c:pt idx="1086">
                  <c:v>32.173019406304704</c:v>
                </c:pt>
                <c:pt idx="1087">
                  <c:v>32.339934647434788</c:v>
                </c:pt>
                <c:pt idx="1088">
                  <c:v>32.507532808168143</c:v>
                </c:pt>
                <c:pt idx="1089">
                  <c:v>32.675773395718778</c:v>
                </c:pt>
                <c:pt idx="1090">
                  <c:v>32.844615264454703</c:v>
                </c:pt>
                <c:pt idx="1091">
                  <c:v>33.014016654267891</c:v>
                </c:pt>
                <c:pt idx="1092">
                  <c:v>33.183935230260282</c:v>
                </c:pt>
                <c:pt idx="1093">
                  <c:v>33.354328123669909</c:v>
                </c:pt>
                <c:pt idx="1094">
                  <c:v>33.525151973956135</c:v>
                </c:pt>
                <c:pt idx="1095">
                  <c:v>33.696362971959552</c:v>
                </c:pt>
                <c:pt idx="1096">
                  <c:v>33.867916904047341</c:v>
                </c:pt>
                <c:pt idx="1097">
                  <c:v>34.039769197151493</c:v>
                </c:pt>
                <c:pt idx="1098">
                  <c:v>34.211874964604242</c:v>
                </c:pt>
                <c:pt idx="1099">
                  <c:v>34.384189052671367</c:v>
                </c:pt>
                <c:pt idx="1100">
                  <c:v>34.55666608768194</c:v>
                </c:pt>
                <c:pt idx="1101">
                  <c:v>34.729260523650694</c:v>
                </c:pt>
                <c:pt idx="1102">
                  <c:v>34.901926690286942</c:v>
                </c:pt>
                <c:pt idx="1103">
                  <c:v>35.074618841283005</c:v>
                </c:pt>
                <c:pt idx="1104">
                  <c:v>35.247291202773724</c:v>
                </c:pt>
                <c:pt idx="1105">
                  <c:v>35.419898021857797</c:v>
                </c:pt>
                <c:pt idx="1106">
                  <c:v>35.592393615072282</c:v>
                </c:pt>
                <c:pt idx="1107">
                  <c:v>35.764732416710565</c:v>
                </c:pt>
                <c:pt idx="1108">
                  <c:v>35.936869026875442</c:v>
                </c:pt>
                <c:pt idx="1109">
                  <c:v>36.10875825916014</c:v>
                </c:pt>
                <c:pt idx="1110">
                  <c:v>36.280355187851157</c:v>
                </c:pt>
                <c:pt idx="1111">
                  <c:v>36.451615194548474</c:v>
                </c:pt>
                <c:pt idx="1112">
                  <c:v>36.62249401410147</c:v>
                </c:pt>
                <c:pt idx="1113">
                  <c:v>36.792947779761093</c:v>
                </c:pt>
                <c:pt idx="1114">
                  <c:v>36.962933067451843</c:v>
                </c:pt>
                <c:pt idx="1115">
                  <c:v>37.132406939070613</c:v>
                </c:pt>
                <c:pt idx="1116">
                  <c:v>37.301326984722941</c:v>
                </c:pt>
                <c:pt idx="1117">
                  <c:v>37.469651363811032</c:v>
                </c:pt>
                <c:pt idx="1118">
                  <c:v>37.637338844892696</c:v>
                </c:pt>
                <c:pt idx="1119">
                  <c:v>37.804348844234234</c:v>
                </c:pt>
                <c:pt idx="1120">
                  <c:v>37.970641462985085</c:v>
                </c:pt>
                <c:pt idx="1121">
                  <c:v>38.136177522907623</c:v>
                </c:pt>
                <c:pt idx="1122">
                  <c:v>38.300918600600021</c:v>
                </c:pt>
                <c:pt idx="1123">
                  <c:v>38.464827060155365</c:v>
                </c:pt>
                <c:pt idx="1124">
                  <c:v>38.627866084206183</c:v>
                </c:pt>
                <c:pt idx="1125">
                  <c:v>38.789999703308226</c:v>
                </c:pt>
                <c:pt idx="1126">
                  <c:v>38.951192823624048</c:v>
                </c:pt>
                <c:pt idx="1127">
                  <c:v>39.111411252871271</c:v>
                </c:pt>
                <c:pt idx="1128">
                  <c:v>39.270621724507087</c:v>
                </c:pt>
                <c:pt idx="1129">
                  <c:v>39.42879192012601</c:v>
                </c:pt>
                <c:pt idx="1130">
                  <c:v>39.585890490052726</c:v>
                </c:pt>
                <c:pt idx="1131">
                  <c:v>39.741887072118871</c:v>
                </c:pt>
                <c:pt idx="1132">
                  <c:v>39.89675230861652</c:v>
                </c:pt>
                <c:pt idx="1133">
                  <c:v>40.050457861427674</c:v>
                </c:pt>
                <c:pt idx="1134">
                  <c:v>40.202976425333617</c:v>
                </c:pt>
                <c:pt idx="1135">
                  <c:v>40.354281739513418</c:v>
                </c:pt>
                <c:pt idx="1136">
                  <c:v>40.504348597245702</c:v>
                </c:pt>
                <c:pt idx="1137">
                  <c:v>40.653152853832289</c:v>
                </c:pt>
                <c:pt idx="1138">
                  <c:v>40.800671432767359</c:v>
                </c:pt>
                <c:pt idx="1139">
                  <c:v>40.94688233017969</c:v>
                </c:pt>
                <c:pt idx="1140">
                  <c:v>41.091764617579635</c:v>
                </c:pt>
                <c:pt idx="1141">
                  <c:v>41.235298442946629</c:v>
                </c:pt>
                <c:pt idx="1142">
                  <c:v>41.377465030196255</c:v>
                </c:pt>
                <c:pt idx="1143">
                  <c:v>41.518246677069826</c:v>
                </c:pt>
                <c:pt idx="1144">
                  <c:v>41.65762675149152</c:v>
                </c:pt>
                <c:pt idx="1145">
                  <c:v>41.795589686442248</c:v>
                </c:pt>
                <c:pt idx="1146">
                  <c:v>41.932120973400679</c:v>
                </c:pt>
                <c:pt idx="1147">
                  <c:v>42.067207154405288</c:v>
                </c:pt>
                <c:pt idx="1148">
                  <c:v>42.200835812792405</c:v>
                </c:pt>
                <c:pt idx="1149">
                  <c:v>42.332995562667612</c:v>
                </c:pt>
                <c:pt idx="1150">
                  <c:v>42.463676037168888</c:v>
                </c:pt>
                <c:pt idx="1151">
                  <c:v>42.592867875581724</c:v>
                </c:pt>
                <c:pt idx="1152">
                  <c:v>42.720562709366575</c:v>
                </c:pt>
                <c:pt idx="1153">
                  <c:v>42.846753147160548</c:v>
                </c:pt>
                <c:pt idx="1154">
                  <c:v>42.971432758815325</c:v>
                </c:pt>
                <c:pt idx="1155">
                  <c:v>43.094596058533696</c:v>
                </c:pt>
                <c:pt idx="1156">
                  <c:v>43.216238487166983</c:v>
                </c:pt>
                <c:pt idx="1157">
                  <c:v>43.336356393735841</c:v>
                </c:pt>
                <c:pt idx="1158">
                  <c:v>43.454947016235991</c:v>
                </c:pt>
                <c:pt idx="1159">
                  <c:v>43.572008461790595</c:v>
                </c:pt>
                <c:pt idx="1160">
                  <c:v>43.687539686209583</c:v>
                </c:pt>
                <c:pt idx="1161">
                  <c:v>43.801540473015876</c:v>
                </c:pt>
                <c:pt idx="1162">
                  <c:v>43.914011411997095</c:v>
                </c:pt>
                <c:pt idx="1163">
                  <c:v>44.024953877340089</c:v>
                </c:pt>
                <c:pt idx="1164">
                  <c:v>44.134370005404833</c:v>
                </c:pt>
                <c:pt idx="1165">
                  <c:v>44.24226267219202</c:v>
                </c:pt>
                <c:pt idx="1166">
                  <c:v>44.348635470557952</c:v>
                </c:pt>
                <c:pt idx="1167">
                  <c:v>44.453492687227779</c:v>
                </c:pt>
                <c:pt idx="1168">
                  <c:v>44.55683927965751</c:v>
                </c:pt>
                <c:pt idx="1169">
                  <c:v>44.658680852792244</c:v>
                </c:pt>
                <c:pt idx="1170">
                  <c:v>44.759023635767313</c:v>
                </c:pt>
                <c:pt idx="1171">
                  <c:v>44.8578744585962</c:v>
                </c:pt>
                <c:pt idx="1172">
                  <c:v>44.95524072888788</c:v>
                </c:pt>
                <c:pt idx="1173">
                  <c:v>45.051130408633583</c:v>
                </c:pt>
                <c:pt idx="1174">
                  <c:v>45.145551991101804</c:v>
                </c:pt>
                <c:pt idx="1175">
                  <c:v>45.238514477877295</c:v>
                </c:pt>
                <c:pt idx="1176">
                  <c:v>45.330027356078944</c:v>
                </c:pt>
                <c:pt idx="1177">
                  <c:v>45.420100575788283</c:v>
                </c:pt>
                <c:pt idx="1178">
                  <c:v>45.508744527719401</c:v>
                </c:pt>
                <c:pt idx="1179">
                  <c:v>45.595970021158166</c:v>
                </c:pt>
                <c:pt idx="1180">
                  <c:v>45.681788262197358</c:v>
                </c:pt>
                <c:pt idx="1181">
                  <c:v>45.766210832291897</c:v>
                </c:pt>
                <c:pt idx="1182">
                  <c:v>45.849249667156947</c:v>
                </c:pt>
                <c:pt idx="1183">
                  <c:v>45.930917036029101</c:v>
                </c:pt>
                <c:pt idx="1184">
                  <c:v>46.011225521309854</c:v>
                </c:pt>
                <c:pt idx="1185">
                  <c:v>46.090187998608258</c:v>
                </c:pt>
                <c:pt idx="1186">
                  <c:v>46.167817617197933</c:v>
                </c:pt>
                <c:pt idx="1187">
                  <c:v>46.244127780902318</c:v>
                </c:pt>
                <c:pt idx="1188">
                  <c:v>46.319132129420026</c:v>
                </c:pt>
                <c:pt idx="1189">
                  <c:v>46.392844520100851</c:v>
                </c:pt>
                <c:pt idx="1190">
                  <c:v>46.465279010181391</c:v>
                </c:pt>
                <c:pt idx="1191">
                  <c:v>46.536449839487787</c:v>
                </c:pt>
                <c:pt idx="1192">
                  <c:v>46.606371413611924</c:v>
                </c:pt>
                <c:pt idx="1193">
                  <c:v>46.675058287565712</c:v>
                </c:pt>
                <c:pt idx="1194">
                  <c:v>46.742525149917256</c:v>
                </c:pt>
                <c:pt idx="1195">
                  <c:v>46.80878680741133</c:v>
                </c:pt>
                <c:pt idx="1196">
                  <c:v>46.873858170075323</c:v>
                </c:pt>
                <c:pt idx="1197">
                  <c:v>46.937754236811074</c:v>
                </c:pt>
                <c:pt idx="1198">
                  <c:v>47.000490081471938</c:v>
                </c:pt>
                <c:pt idx="1199">
                  <c:v>47.062080839423004</c:v>
                </c:pt>
                <c:pt idx="1200">
                  <c:v>47.122541694582409</c:v>
                </c:pt>
                <c:pt idx="1201">
                  <c:v>47.18188786694013</c:v>
                </c:pt>
                <c:pt idx="1202">
                  <c:v>47.240134600550057</c:v>
                </c:pt>
                <c:pt idx="1203">
                  <c:v>47.297297151990705</c:v>
                </c:pt>
              </c:numCache>
            </c:numRef>
          </c:xVal>
          <c:yVal>
            <c:numRef>
              <c:f>CalcSheet!$AS:$AS</c:f>
              <c:numCache>
                <c:formatCode>0.00</c:formatCode>
                <c:ptCount val="1048576"/>
                <c:pt idx="0">
                  <c:v>1.97</c:v>
                </c:pt>
                <c:pt idx="1">
                  <c:v>1.98</c:v>
                </c:pt>
                <c:pt idx="2">
                  <c:v>1.99</c:v>
                </c:pt>
                <c:pt idx="3">
                  <c:v>2</c:v>
                </c:pt>
                <c:pt idx="4">
                  <c:v>2.0099999999999998</c:v>
                </c:pt>
                <c:pt idx="5">
                  <c:v>2.02</c:v>
                </c:pt>
                <c:pt idx="6">
                  <c:v>2.0299999999999998</c:v>
                </c:pt>
                <c:pt idx="7">
                  <c:v>2.04</c:v>
                </c:pt>
                <c:pt idx="8">
                  <c:v>2.0499999999999998</c:v>
                </c:pt>
                <c:pt idx="9">
                  <c:v>2.06</c:v>
                </c:pt>
                <c:pt idx="10">
                  <c:v>2.0699999999999998</c:v>
                </c:pt>
                <c:pt idx="11">
                  <c:v>2.08</c:v>
                </c:pt>
                <c:pt idx="12">
                  <c:v>2.09</c:v>
                </c:pt>
                <c:pt idx="13">
                  <c:v>2.1</c:v>
                </c:pt>
                <c:pt idx="14">
                  <c:v>2.11</c:v>
                </c:pt>
                <c:pt idx="15">
                  <c:v>2.12</c:v>
                </c:pt>
                <c:pt idx="16">
                  <c:v>2.13</c:v>
                </c:pt>
                <c:pt idx="17">
                  <c:v>2.14</c:v>
                </c:pt>
                <c:pt idx="18">
                  <c:v>2.15</c:v>
                </c:pt>
                <c:pt idx="19">
                  <c:v>2.16</c:v>
                </c:pt>
                <c:pt idx="20">
                  <c:v>2.17</c:v>
                </c:pt>
                <c:pt idx="21">
                  <c:v>2.1800000000000002</c:v>
                </c:pt>
                <c:pt idx="22">
                  <c:v>2.19</c:v>
                </c:pt>
                <c:pt idx="23">
                  <c:v>2.2000000000000002</c:v>
                </c:pt>
                <c:pt idx="24">
                  <c:v>2.21</c:v>
                </c:pt>
                <c:pt idx="25">
                  <c:v>2.2200000000000002</c:v>
                </c:pt>
                <c:pt idx="26">
                  <c:v>2.23</c:v>
                </c:pt>
                <c:pt idx="27">
                  <c:v>2.2400000000000002</c:v>
                </c:pt>
                <c:pt idx="28">
                  <c:v>2.25</c:v>
                </c:pt>
                <c:pt idx="29">
                  <c:v>2.2599999999999998</c:v>
                </c:pt>
                <c:pt idx="30">
                  <c:v>2.27</c:v>
                </c:pt>
                <c:pt idx="31">
                  <c:v>2.2799999999999998</c:v>
                </c:pt>
                <c:pt idx="32">
                  <c:v>2.29</c:v>
                </c:pt>
                <c:pt idx="33">
                  <c:v>2.2999999999999998</c:v>
                </c:pt>
                <c:pt idx="34">
                  <c:v>2.31</c:v>
                </c:pt>
                <c:pt idx="35">
                  <c:v>2.3199999999999998</c:v>
                </c:pt>
                <c:pt idx="36">
                  <c:v>2.33</c:v>
                </c:pt>
                <c:pt idx="37">
                  <c:v>2.34</c:v>
                </c:pt>
                <c:pt idx="38">
                  <c:v>2.35</c:v>
                </c:pt>
                <c:pt idx="39">
                  <c:v>2.36</c:v>
                </c:pt>
                <c:pt idx="40">
                  <c:v>2.37</c:v>
                </c:pt>
                <c:pt idx="41">
                  <c:v>2.38</c:v>
                </c:pt>
                <c:pt idx="42">
                  <c:v>2.39</c:v>
                </c:pt>
                <c:pt idx="43">
                  <c:v>2.4</c:v>
                </c:pt>
                <c:pt idx="44">
                  <c:v>2.41</c:v>
                </c:pt>
                <c:pt idx="45">
                  <c:v>2.42</c:v>
                </c:pt>
                <c:pt idx="46">
                  <c:v>2.4300000000000002</c:v>
                </c:pt>
                <c:pt idx="47">
                  <c:v>2.44</c:v>
                </c:pt>
                <c:pt idx="48">
                  <c:v>2.4500000000000002</c:v>
                </c:pt>
                <c:pt idx="49">
                  <c:v>2.46</c:v>
                </c:pt>
                <c:pt idx="50">
                  <c:v>2.4700000000000002</c:v>
                </c:pt>
                <c:pt idx="51">
                  <c:v>2.48</c:v>
                </c:pt>
                <c:pt idx="52">
                  <c:v>2.4900000000000002</c:v>
                </c:pt>
                <c:pt idx="53">
                  <c:v>2.5</c:v>
                </c:pt>
                <c:pt idx="54">
                  <c:v>2.5099999999999998</c:v>
                </c:pt>
                <c:pt idx="55">
                  <c:v>2.52</c:v>
                </c:pt>
                <c:pt idx="56">
                  <c:v>2.5299999999999998</c:v>
                </c:pt>
                <c:pt idx="57">
                  <c:v>2.54</c:v>
                </c:pt>
                <c:pt idx="58">
                  <c:v>2.5499999999999998</c:v>
                </c:pt>
                <c:pt idx="59">
                  <c:v>2.56</c:v>
                </c:pt>
                <c:pt idx="60">
                  <c:v>2.57</c:v>
                </c:pt>
                <c:pt idx="61">
                  <c:v>2.58</c:v>
                </c:pt>
                <c:pt idx="62">
                  <c:v>2.59</c:v>
                </c:pt>
                <c:pt idx="63">
                  <c:v>2.6</c:v>
                </c:pt>
                <c:pt idx="64">
                  <c:v>2.61</c:v>
                </c:pt>
                <c:pt idx="65">
                  <c:v>2.62</c:v>
                </c:pt>
                <c:pt idx="66">
                  <c:v>2.63</c:v>
                </c:pt>
                <c:pt idx="67">
                  <c:v>2.64</c:v>
                </c:pt>
                <c:pt idx="68">
                  <c:v>2.65</c:v>
                </c:pt>
                <c:pt idx="69">
                  <c:v>2.66</c:v>
                </c:pt>
                <c:pt idx="70">
                  <c:v>2.67</c:v>
                </c:pt>
                <c:pt idx="71">
                  <c:v>2.68</c:v>
                </c:pt>
                <c:pt idx="72">
                  <c:v>2.69</c:v>
                </c:pt>
                <c:pt idx="73">
                  <c:v>2.7</c:v>
                </c:pt>
                <c:pt idx="74">
                  <c:v>2.71</c:v>
                </c:pt>
                <c:pt idx="75">
                  <c:v>2.72</c:v>
                </c:pt>
                <c:pt idx="76">
                  <c:v>2.73</c:v>
                </c:pt>
                <c:pt idx="77">
                  <c:v>2.74</c:v>
                </c:pt>
                <c:pt idx="78">
                  <c:v>2.75</c:v>
                </c:pt>
                <c:pt idx="79">
                  <c:v>2.76</c:v>
                </c:pt>
                <c:pt idx="80">
                  <c:v>2.77</c:v>
                </c:pt>
                <c:pt idx="81">
                  <c:v>2.78</c:v>
                </c:pt>
                <c:pt idx="82">
                  <c:v>2.79</c:v>
                </c:pt>
                <c:pt idx="83">
                  <c:v>2.8</c:v>
                </c:pt>
                <c:pt idx="84">
                  <c:v>2.81</c:v>
                </c:pt>
                <c:pt idx="85">
                  <c:v>2.82</c:v>
                </c:pt>
                <c:pt idx="86">
                  <c:v>2.83</c:v>
                </c:pt>
                <c:pt idx="87">
                  <c:v>2.84</c:v>
                </c:pt>
                <c:pt idx="88">
                  <c:v>2.85</c:v>
                </c:pt>
                <c:pt idx="89">
                  <c:v>2.86</c:v>
                </c:pt>
                <c:pt idx="90">
                  <c:v>2.87</c:v>
                </c:pt>
                <c:pt idx="91">
                  <c:v>2.88</c:v>
                </c:pt>
                <c:pt idx="92">
                  <c:v>2.89</c:v>
                </c:pt>
                <c:pt idx="93">
                  <c:v>2.9</c:v>
                </c:pt>
                <c:pt idx="94">
                  <c:v>2.91</c:v>
                </c:pt>
                <c:pt idx="95">
                  <c:v>2.92</c:v>
                </c:pt>
                <c:pt idx="96">
                  <c:v>2.93</c:v>
                </c:pt>
                <c:pt idx="97">
                  <c:v>2.94</c:v>
                </c:pt>
                <c:pt idx="98">
                  <c:v>2.95</c:v>
                </c:pt>
                <c:pt idx="99">
                  <c:v>2.96</c:v>
                </c:pt>
                <c:pt idx="100">
                  <c:v>2.97</c:v>
                </c:pt>
                <c:pt idx="101">
                  <c:v>2.98</c:v>
                </c:pt>
                <c:pt idx="102">
                  <c:v>2.99</c:v>
                </c:pt>
                <c:pt idx="103">
                  <c:v>3</c:v>
                </c:pt>
                <c:pt idx="104">
                  <c:v>3.01</c:v>
                </c:pt>
                <c:pt idx="105">
                  <c:v>3.02</c:v>
                </c:pt>
                <c:pt idx="106">
                  <c:v>3.03</c:v>
                </c:pt>
                <c:pt idx="107">
                  <c:v>3.04</c:v>
                </c:pt>
                <c:pt idx="108">
                  <c:v>3.05</c:v>
                </c:pt>
                <c:pt idx="109">
                  <c:v>3.06</c:v>
                </c:pt>
                <c:pt idx="110">
                  <c:v>3.07</c:v>
                </c:pt>
                <c:pt idx="111">
                  <c:v>3.08</c:v>
                </c:pt>
                <c:pt idx="112">
                  <c:v>3.09</c:v>
                </c:pt>
                <c:pt idx="113">
                  <c:v>3.1</c:v>
                </c:pt>
                <c:pt idx="114">
                  <c:v>3.11</c:v>
                </c:pt>
                <c:pt idx="115">
                  <c:v>3.12</c:v>
                </c:pt>
                <c:pt idx="116">
                  <c:v>3.13</c:v>
                </c:pt>
                <c:pt idx="117">
                  <c:v>3.14</c:v>
                </c:pt>
                <c:pt idx="118">
                  <c:v>3.15</c:v>
                </c:pt>
                <c:pt idx="119">
                  <c:v>3.16</c:v>
                </c:pt>
                <c:pt idx="120">
                  <c:v>3.17</c:v>
                </c:pt>
                <c:pt idx="121">
                  <c:v>3.18</c:v>
                </c:pt>
                <c:pt idx="122">
                  <c:v>3.19</c:v>
                </c:pt>
                <c:pt idx="123">
                  <c:v>3.2</c:v>
                </c:pt>
                <c:pt idx="124">
                  <c:v>3.21</c:v>
                </c:pt>
                <c:pt idx="125">
                  <c:v>3.22</c:v>
                </c:pt>
                <c:pt idx="126">
                  <c:v>3.23</c:v>
                </c:pt>
                <c:pt idx="127">
                  <c:v>3.24</c:v>
                </c:pt>
                <c:pt idx="128">
                  <c:v>3.25</c:v>
                </c:pt>
                <c:pt idx="129">
                  <c:v>3.26</c:v>
                </c:pt>
                <c:pt idx="130">
                  <c:v>3.27</c:v>
                </c:pt>
                <c:pt idx="131">
                  <c:v>3.28</c:v>
                </c:pt>
                <c:pt idx="132">
                  <c:v>3.29</c:v>
                </c:pt>
                <c:pt idx="133">
                  <c:v>3.3</c:v>
                </c:pt>
                <c:pt idx="134">
                  <c:v>3.31</c:v>
                </c:pt>
                <c:pt idx="135">
                  <c:v>3.32</c:v>
                </c:pt>
                <c:pt idx="136">
                  <c:v>3.33</c:v>
                </c:pt>
                <c:pt idx="137">
                  <c:v>3.34</c:v>
                </c:pt>
                <c:pt idx="138">
                  <c:v>3.35</c:v>
                </c:pt>
                <c:pt idx="139">
                  <c:v>3.36</c:v>
                </c:pt>
                <c:pt idx="140">
                  <c:v>3.37</c:v>
                </c:pt>
                <c:pt idx="141">
                  <c:v>3.38</c:v>
                </c:pt>
                <c:pt idx="142">
                  <c:v>3.39</c:v>
                </c:pt>
                <c:pt idx="143">
                  <c:v>3.4</c:v>
                </c:pt>
                <c:pt idx="144">
                  <c:v>3.41</c:v>
                </c:pt>
                <c:pt idx="145">
                  <c:v>3.42</c:v>
                </c:pt>
                <c:pt idx="146">
                  <c:v>3.43</c:v>
                </c:pt>
                <c:pt idx="147">
                  <c:v>3.44</c:v>
                </c:pt>
                <c:pt idx="148">
                  <c:v>3.45</c:v>
                </c:pt>
                <c:pt idx="149">
                  <c:v>3.46</c:v>
                </c:pt>
                <c:pt idx="150">
                  <c:v>3.47</c:v>
                </c:pt>
                <c:pt idx="151">
                  <c:v>3.48</c:v>
                </c:pt>
                <c:pt idx="152">
                  <c:v>3.49</c:v>
                </c:pt>
                <c:pt idx="153">
                  <c:v>3.5</c:v>
                </c:pt>
                <c:pt idx="154">
                  <c:v>3.51</c:v>
                </c:pt>
                <c:pt idx="155">
                  <c:v>3.52</c:v>
                </c:pt>
                <c:pt idx="156">
                  <c:v>3.53</c:v>
                </c:pt>
                <c:pt idx="157">
                  <c:v>3.54</c:v>
                </c:pt>
                <c:pt idx="158">
                  <c:v>3.55</c:v>
                </c:pt>
                <c:pt idx="159">
                  <c:v>3.56</c:v>
                </c:pt>
                <c:pt idx="160">
                  <c:v>3.57</c:v>
                </c:pt>
                <c:pt idx="161">
                  <c:v>3.58</c:v>
                </c:pt>
                <c:pt idx="162">
                  <c:v>3.59</c:v>
                </c:pt>
                <c:pt idx="163">
                  <c:v>3.6</c:v>
                </c:pt>
                <c:pt idx="164">
                  <c:v>3.61</c:v>
                </c:pt>
                <c:pt idx="165">
                  <c:v>3.62</c:v>
                </c:pt>
                <c:pt idx="166">
                  <c:v>3.63</c:v>
                </c:pt>
                <c:pt idx="167">
                  <c:v>3.64</c:v>
                </c:pt>
                <c:pt idx="168">
                  <c:v>3.65</c:v>
                </c:pt>
                <c:pt idx="169">
                  <c:v>3.66</c:v>
                </c:pt>
                <c:pt idx="170">
                  <c:v>3.67</c:v>
                </c:pt>
                <c:pt idx="171">
                  <c:v>3.68</c:v>
                </c:pt>
                <c:pt idx="172">
                  <c:v>3.69</c:v>
                </c:pt>
                <c:pt idx="173">
                  <c:v>3.7</c:v>
                </c:pt>
                <c:pt idx="174">
                  <c:v>3.71</c:v>
                </c:pt>
                <c:pt idx="175">
                  <c:v>3.72</c:v>
                </c:pt>
                <c:pt idx="176">
                  <c:v>3.73</c:v>
                </c:pt>
                <c:pt idx="177">
                  <c:v>3.74</c:v>
                </c:pt>
                <c:pt idx="178">
                  <c:v>3.75</c:v>
                </c:pt>
                <c:pt idx="179">
                  <c:v>3.76</c:v>
                </c:pt>
                <c:pt idx="180">
                  <c:v>3.77</c:v>
                </c:pt>
                <c:pt idx="181">
                  <c:v>3.78</c:v>
                </c:pt>
                <c:pt idx="182">
                  <c:v>3.79</c:v>
                </c:pt>
                <c:pt idx="183">
                  <c:v>3.8</c:v>
                </c:pt>
                <c:pt idx="184">
                  <c:v>3.81</c:v>
                </c:pt>
                <c:pt idx="185">
                  <c:v>3.82</c:v>
                </c:pt>
                <c:pt idx="186">
                  <c:v>3.83</c:v>
                </c:pt>
                <c:pt idx="187">
                  <c:v>3.84</c:v>
                </c:pt>
                <c:pt idx="188">
                  <c:v>3.85</c:v>
                </c:pt>
                <c:pt idx="189">
                  <c:v>3.86</c:v>
                </c:pt>
                <c:pt idx="190">
                  <c:v>3.87</c:v>
                </c:pt>
                <c:pt idx="191">
                  <c:v>3.88</c:v>
                </c:pt>
                <c:pt idx="192">
                  <c:v>3.89</c:v>
                </c:pt>
                <c:pt idx="193">
                  <c:v>3.9</c:v>
                </c:pt>
                <c:pt idx="194">
                  <c:v>3.91</c:v>
                </c:pt>
                <c:pt idx="195">
                  <c:v>3.92</c:v>
                </c:pt>
                <c:pt idx="196">
                  <c:v>3.93</c:v>
                </c:pt>
                <c:pt idx="197">
                  <c:v>3.94</c:v>
                </c:pt>
                <c:pt idx="198">
                  <c:v>3.95</c:v>
                </c:pt>
                <c:pt idx="199">
                  <c:v>3.96</c:v>
                </c:pt>
                <c:pt idx="200">
                  <c:v>3.97</c:v>
                </c:pt>
                <c:pt idx="201">
                  <c:v>3.98</c:v>
                </c:pt>
                <c:pt idx="202">
                  <c:v>3.99</c:v>
                </c:pt>
                <c:pt idx="203">
                  <c:v>4</c:v>
                </c:pt>
                <c:pt idx="204">
                  <c:v>4.01</c:v>
                </c:pt>
                <c:pt idx="205">
                  <c:v>4.0199999999999996</c:v>
                </c:pt>
                <c:pt idx="206">
                  <c:v>4.03</c:v>
                </c:pt>
                <c:pt idx="207">
                  <c:v>4.04</c:v>
                </c:pt>
                <c:pt idx="208">
                  <c:v>4.05</c:v>
                </c:pt>
                <c:pt idx="209">
                  <c:v>4.0599999999999996</c:v>
                </c:pt>
                <c:pt idx="210">
                  <c:v>4.07</c:v>
                </c:pt>
                <c:pt idx="211">
                  <c:v>4.08</c:v>
                </c:pt>
                <c:pt idx="212">
                  <c:v>4.09</c:v>
                </c:pt>
                <c:pt idx="213">
                  <c:v>4.0999999999999996</c:v>
                </c:pt>
                <c:pt idx="214">
                  <c:v>4.1100000000000003</c:v>
                </c:pt>
                <c:pt idx="215">
                  <c:v>4.12</c:v>
                </c:pt>
                <c:pt idx="216">
                  <c:v>4.13</c:v>
                </c:pt>
                <c:pt idx="217">
                  <c:v>4.1399999999999997</c:v>
                </c:pt>
                <c:pt idx="218">
                  <c:v>4.1500000000000004</c:v>
                </c:pt>
                <c:pt idx="219">
                  <c:v>4.16</c:v>
                </c:pt>
                <c:pt idx="220">
                  <c:v>4.17</c:v>
                </c:pt>
                <c:pt idx="221">
                  <c:v>4.18</c:v>
                </c:pt>
                <c:pt idx="222">
                  <c:v>4.1900000000000004</c:v>
                </c:pt>
                <c:pt idx="223">
                  <c:v>4.2</c:v>
                </c:pt>
                <c:pt idx="224">
                  <c:v>4.21</c:v>
                </c:pt>
                <c:pt idx="225">
                  <c:v>4.22</c:v>
                </c:pt>
                <c:pt idx="226">
                  <c:v>4.2300000000000004</c:v>
                </c:pt>
                <c:pt idx="227">
                  <c:v>4.24</c:v>
                </c:pt>
                <c:pt idx="228">
                  <c:v>4.25</c:v>
                </c:pt>
                <c:pt idx="229">
                  <c:v>4.26</c:v>
                </c:pt>
                <c:pt idx="230">
                  <c:v>4.2699999999999996</c:v>
                </c:pt>
                <c:pt idx="231">
                  <c:v>4.28</c:v>
                </c:pt>
                <c:pt idx="232">
                  <c:v>4.29</c:v>
                </c:pt>
                <c:pt idx="233">
                  <c:v>4.3</c:v>
                </c:pt>
                <c:pt idx="234">
                  <c:v>4.3099999999999996</c:v>
                </c:pt>
                <c:pt idx="235">
                  <c:v>4.32</c:v>
                </c:pt>
                <c:pt idx="236">
                  <c:v>4.33</c:v>
                </c:pt>
                <c:pt idx="237">
                  <c:v>4.34</c:v>
                </c:pt>
                <c:pt idx="238">
                  <c:v>4.3499999999999996</c:v>
                </c:pt>
                <c:pt idx="239">
                  <c:v>4.3600000000000003</c:v>
                </c:pt>
                <c:pt idx="240">
                  <c:v>4.37</c:v>
                </c:pt>
                <c:pt idx="241">
                  <c:v>4.38</c:v>
                </c:pt>
                <c:pt idx="242">
                  <c:v>4.3899999999999997</c:v>
                </c:pt>
                <c:pt idx="243">
                  <c:v>4.4000000000000004</c:v>
                </c:pt>
                <c:pt idx="244">
                  <c:v>4.41</c:v>
                </c:pt>
                <c:pt idx="245">
                  <c:v>4.42</c:v>
                </c:pt>
                <c:pt idx="246">
                  <c:v>4.43</c:v>
                </c:pt>
                <c:pt idx="247">
                  <c:v>4.4400000000000004</c:v>
                </c:pt>
                <c:pt idx="248">
                  <c:v>4.45</c:v>
                </c:pt>
                <c:pt idx="249">
                  <c:v>4.46</c:v>
                </c:pt>
                <c:pt idx="250">
                  <c:v>4.47</c:v>
                </c:pt>
                <c:pt idx="251">
                  <c:v>4.4800000000000004</c:v>
                </c:pt>
                <c:pt idx="252">
                  <c:v>4.49</c:v>
                </c:pt>
                <c:pt idx="253">
                  <c:v>4.5</c:v>
                </c:pt>
                <c:pt idx="254">
                  <c:v>4.51</c:v>
                </c:pt>
                <c:pt idx="255">
                  <c:v>4.5199999999999996</c:v>
                </c:pt>
                <c:pt idx="256">
                  <c:v>4.53</c:v>
                </c:pt>
                <c:pt idx="257">
                  <c:v>4.54</c:v>
                </c:pt>
                <c:pt idx="258">
                  <c:v>4.55</c:v>
                </c:pt>
                <c:pt idx="259">
                  <c:v>4.5599999999999996</c:v>
                </c:pt>
                <c:pt idx="260">
                  <c:v>4.57</c:v>
                </c:pt>
                <c:pt idx="261">
                  <c:v>4.58</c:v>
                </c:pt>
                <c:pt idx="262">
                  <c:v>4.59</c:v>
                </c:pt>
                <c:pt idx="263">
                  <c:v>4.5999999999999996</c:v>
                </c:pt>
                <c:pt idx="264">
                  <c:v>4.6100000000000003</c:v>
                </c:pt>
                <c:pt idx="265">
                  <c:v>4.62</c:v>
                </c:pt>
                <c:pt idx="266">
                  <c:v>4.63</c:v>
                </c:pt>
                <c:pt idx="267">
                  <c:v>4.6399999999999997</c:v>
                </c:pt>
                <c:pt idx="268">
                  <c:v>4.6500000000000004</c:v>
                </c:pt>
                <c:pt idx="269">
                  <c:v>4.66</c:v>
                </c:pt>
                <c:pt idx="270">
                  <c:v>4.67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</c:v>
                </c:pt>
                <c:pt idx="274">
                  <c:v>4.71</c:v>
                </c:pt>
                <c:pt idx="275">
                  <c:v>4.72</c:v>
                </c:pt>
                <c:pt idx="276">
                  <c:v>4.7300000000000004</c:v>
                </c:pt>
                <c:pt idx="277">
                  <c:v>4.74</c:v>
                </c:pt>
                <c:pt idx="278">
                  <c:v>4.75</c:v>
                </c:pt>
                <c:pt idx="279">
                  <c:v>4.76</c:v>
                </c:pt>
                <c:pt idx="280">
                  <c:v>4.7699999999999996</c:v>
                </c:pt>
                <c:pt idx="281">
                  <c:v>4.78</c:v>
                </c:pt>
                <c:pt idx="282">
                  <c:v>4.79</c:v>
                </c:pt>
                <c:pt idx="283">
                  <c:v>4.8</c:v>
                </c:pt>
                <c:pt idx="284">
                  <c:v>4.8099999999999996</c:v>
                </c:pt>
                <c:pt idx="285">
                  <c:v>4.82</c:v>
                </c:pt>
                <c:pt idx="286">
                  <c:v>4.83</c:v>
                </c:pt>
                <c:pt idx="287">
                  <c:v>4.84</c:v>
                </c:pt>
                <c:pt idx="288">
                  <c:v>4.8499999999999996</c:v>
                </c:pt>
                <c:pt idx="289">
                  <c:v>4.8600000000000003</c:v>
                </c:pt>
                <c:pt idx="290">
                  <c:v>4.87</c:v>
                </c:pt>
                <c:pt idx="291">
                  <c:v>4.88</c:v>
                </c:pt>
                <c:pt idx="292">
                  <c:v>4.8899999999999997</c:v>
                </c:pt>
                <c:pt idx="293">
                  <c:v>4.9000000000000004</c:v>
                </c:pt>
                <c:pt idx="294">
                  <c:v>4.91</c:v>
                </c:pt>
                <c:pt idx="295">
                  <c:v>4.92</c:v>
                </c:pt>
                <c:pt idx="296">
                  <c:v>4.93</c:v>
                </c:pt>
                <c:pt idx="297">
                  <c:v>4.9400000000000004</c:v>
                </c:pt>
                <c:pt idx="298">
                  <c:v>4.95</c:v>
                </c:pt>
                <c:pt idx="299">
                  <c:v>4.96</c:v>
                </c:pt>
                <c:pt idx="300">
                  <c:v>4.97</c:v>
                </c:pt>
                <c:pt idx="301">
                  <c:v>4.9800000000000004</c:v>
                </c:pt>
                <c:pt idx="302">
                  <c:v>4.99</c:v>
                </c:pt>
                <c:pt idx="303">
                  <c:v>5</c:v>
                </c:pt>
                <c:pt idx="304">
                  <c:v>5.01</c:v>
                </c:pt>
                <c:pt idx="305">
                  <c:v>5.0199999999999996</c:v>
                </c:pt>
                <c:pt idx="306">
                  <c:v>5.03</c:v>
                </c:pt>
                <c:pt idx="307">
                  <c:v>5.04</c:v>
                </c:pt>
                <c:pt idx="308">
                  <c:v>5.05</c:v>
                </c:pt>
                <c:pt idx="309">
                  <c:v>5.0599999999999996</c:v>
                </c:pt>
                <c:pt idx="310">
                  <c:v>5.07</c:v>
                </c:pt>
                <c:pt idx="311">
                  <c:v>5.08</c:v>
                </c:pt>
                <c:pt idx="312">
                  <c:v>5.09</c:v>
                </c:pt>
                <c:pt idx="313">
                  <c:v>5.0999999999999996</c:v>
                </c:pt>
                <c:pt idx="314">
                  <c:v>5.1100000000000003</c:v>
                </c:pt>
                <c:pt idx="315">
                  <c:v>5.12</c:v>
                </c:pt>
                <c:pt idx="316">
                  <c:v>5.13</c:v>
                </c:pt>
                <c:pt idx="317">
                  <c:v>5.14</c:v>
                </c:pt>
                <c:pt idx="318">
                  <c:v>5.15</c:v>
                </c:pt>
                <c:pt idx="319">
                  <c:v>5.16</c:v>
                </c:pt>
                <c:pt idx="320">
                  <c:v>5.17</c:v>
                </c:pt>
                <c:pt idx="321">
                  <c:v>5.18</c:v>
                </c:pt>
                <c:pt idx="322">
                  <c:v>5.19</c:v>
                </c:pt>
                <c:pt idx="323">
                  <c:v>5.2</c:v>
                </c:pt>
                <c:pt idx="324">
                  <c:v>5.21</c:v>
                </c:pt>
                <c:pt idx="325">
                  <c:v>5.22</c:v>
                </c:pt>
                <c:pt idx="326">
                  <c:v>5.23</c:v>
                </c:pt>
                <c:pt idx="327">
                  <c:v>5.24</c:v>
                </c:pt>
                <c:pt idx="328">
                  <c:v>5.25</c:v>
                </c:pt>
                <c:pt idx="329">
                  <c:v>5.26</c:v>
                </c:pt>
                <c:pt idx="330">
                  <c:v>5.27</c:v>
                </c:pt>
                <c:pt idx="331">
                  <c:v>5.28</c:v>
                </c:pt>
                <c:pt idx="332">
                  <c:v>5.29</c:v>
                </c:pt>
                <c:pt idx="333">
                  <c:v>5.3</c:v>
                </c:pt>
                <c:pt idx="334">
                  <c:v>5.31</c:v>
                </c:pt>
                <c:pt idx="335">
                  <c:v>5.32</c:v>
                </c:pt>
                <c:pt idx="336">
                  <c:v>5.33</c:v>
                </c:pt>
                <c:pt idx="337">
                  <c:v>5.34</c:v>
                </c:pt>
                <c:pt idx="338">
                  <c:v>5.35</c:v>
                </c:pt>
                <c:pt idx="339">
                  <c:v>5.36</c:v>
                </c:pt>
                <c:pt idx="340">
                  <c:v>5.37</c:v>
                </c:pt>
                <c:pt idx="341">
                  <c:v>5.38</c:v>
                </c:pt>
                <c:pt idx="342">
                  <c:v>5.39</c:v>
                </c:pt>
                <c:pt idx="343">
                  <c:v>5.4</c:v>
                </c:pt>
                <c:pt idx="344">
                  <c:v>5.41</c:v>
                </c:pt>
                <c:pt idx="345">
                  <c:v>5.42</c:v>
                </c:pt>
                <c:pt idx="346">
                  <c:v>5.43</c:v>
                </c:pt>
                <c:pt idx="347">
                  <c:v>5.44</c:v>
                </c:pt>
                <c:pt idx="348">
                  <c:v>5.45</c:v>
                </c:pt>
                <c:pt idx="349">
                  <c:v>5.46</c:v>
                </c:pt>
                <c:pt idx="350">
                  <c:v>5.47</c:v>
                </c:pt>
                <c:pt idx="351">
                  <c:v>5.48</c:v>
                </c:pt>
                <c:pt idx="352">
                  <c:v>5.49</c:v>
                </c:pt>
                <c:pt idx="353">
                  <c:v>5.5</c:v>
                </c:pt>
                <c:pt idx="354">
                  <c:v>5.51</c:v>
                </c:pt>
                <c:pt idx="355">
                  <c:v>5.52</c:v>
                </c:pt>
                <c:pt idx="356">
                  <c:v>5.53</c:v>
                </c:pt>
                <c:pt idx="357">
                  <c:v>5.54</c:v>
                </c:pt>
                <c:pt idx="358">
                  <c:v>5.55</c:v>
                </c:pt>
                <c:pt idx="359">
                  <c:v>5.56</c:v>
                </c:pt>
                <c:pt idx="360">
                  <c:v>5.57</c:v>
                </c:pt>
                <c:pt idx="361">
                  <c:v>5.58</c:v>
                </c:pt>
                <c:pt idx="362">
                  <c:v>5.59</c:v>
                </c:pt>
                <c:pt idx="363">
                  <c:v>5.6</c:v>
                </c:pt>
                <c:pt idx="364">
                  <c:v>5.61</c:v>
                </c:pt>
                <c:pt idx="365">
                  <c:v>5.62</c:v>
                </c:pt>
                <c:pt idx="366">
                  <c:v>5.63</c:v>
                </c:pt>
                <c:pt idx="367">
                  <c:v>5.64</c:v>
                </c:pt>
                <c:pt idx="368">
                  <c:v>5.65</c:v>
                </c:pt>
                <c:pt idx="369">
                  <c:v>5.66</c:v>
                </c:pt>
                <c:pt idx="370">
                  <c:v>5.67</c:v>
                </c:pt>
                <c:pt idx="371">
                  <c:v>5.68</c:v>
                </c:pt>
                <c:pt idx="372">
                  <c:v>5.69</c:v>
                </c:pt>
                <c:pt idx="373">
                  <c:v>5.7</c:v>
                </c:pt>
                <c:pt idx="374">
                  <c:v>5.71</c:v>
                </c:pt>
                <c:pt idx="375">
                  <c:v>5.72</c:v>
                </c:pt>
                <c:pt idx="376">
                  <c:v>5.73</c:v>
                </c:pt>
                <c:pt idx="377">
                  <c:v>5.74</c:v>
                </c:pt>
                <c:pt idx="378">
                  <c:v>5.75</c:v>
                </c:pt>
                <c:pt idx="379">
                  <c:v>5.76</c:v>
                </c:pt>
                <c:pt idx="380">
                  <c:v>5.77</c:v>
                </c:pt>
                <c:pt idx="381">
                  <c:v>5.78</c:v>
                </c:pt>
                <c:pt idx="382">
                  <c:v>5.79</c:v>
                </c:pt>
                <c:pt idx="383">
                  <c:v>5.8</c:v>
                </c:pt>
                <c:pt idx="384">
                  <c:v>5.81</c:v>
                </c:pt>
                <c:pt idx="385">
                  <c:v>5.82</c:v>
                </c:pt>
                <c:pt idx="386">
                  <c:v>5.83</c:v>
                </c:pt>
                <c:pt idx="387">
                  <c:v>5.84</c:v>
                </c:pt>
                <c:pt idx="388">
                  <c:v>5.85</c:v>
                </c:pt>
                <c:pt idx="389">
                  <c:v>5.86</c:v>
                </c:pt>
                <c:pt idx="390">
                  <c:v>5.87</c:v>
                </c:pt>
                <c:pt idx="391">
                  <c:v>5.88</c:v>
                </c:pt>
                <c:pt idx="392">
                  <c:v>5.89</c:v>
                </c:pt>
                <c:pt idx="393">
                  <c:v>5.9</c:v>
                </c:pt>
                <c:pt idx="394">
                  <c:v>5.91</c:v>
                </c:pt>
                <c:pt idx="395">
                  <c:v>5.92</c:v>
                </c:pt>
                <c:pt idx="396">
                  <c:v>5.93</c:v>
                </c:pt>
                <c:pt idx="397">
                  <c:v>5.94</c:v>
                </c:pt>
                <c:pt idx="398">
                  <c:v>5.95</c:v>
                </c:pt>
                <c:pt idx="399">
                  <c:v>5.96</c:v>
                </c:pt>
                <c:pt idx="400">
                  <c:v>5.97</c:v>
                </c:pt>
                <c:pt idx="401">
                  <c:v>5.98</c:v>
                </c:pt>
                <c:pt idx="402">
                  <c:v>5.99</c:v>
                </c:pt>
                <c:pt idx="403">
                  <c:v>6</c:v>
                </c:pt>
                <c:pt idx="404">
                  <c:v>6.01</c:v>
                </c:pt>
                <c:pt idx="405">
                  <c:v>6.02</c:v>
                </c:pt>
                <c:pt idx="406">
                  <c:v>6.03</c:v>
                </c:pt>
                <c:pt idx="407">
                  <c:v>6.04</c:v>
                </c:pt>
                <c:pt idx="408">
                  <c:v>6.05</c:v>
                </c:pt>
                <c:pt idx="409">
                  <c:v>6.06</c:v>
                </c:pt>
                <c:pt idx="410">
                  <c:v>6.07</c:v>
                </c:pt>
                <c:pt idx="411">
                  <c:v>6.08</c:v>
                </c:pt>
                <c:pt idx="412">
                  <c:v>6.09</c:v>
                </c:pt>
                <c:pt idx="413">
                  <c:v>6.1</c:v>
                </c:pt>
                <c:pt idx="414">
                  <c:v>6.11</c:v>
                </c:pt>
                <c:pt idx="415">
                  <c:v>6.12</c:v>
                </c:pt>
                <c:pt idx="416">
                  <c:v>6.13</c:v>
                </c:pt>
                <c:pt idx="417">
                  <c:v>6.14</c:v>
                </c:pt>
                <c:pt idx="418">
                  <c:v>6.15</c:v>
                </c:pt>
                <c:pt idx="419">
                  <c:v>6.16</c:v>
                </c:pt>
                <c:pt idx="420">
                  <c:v>6.17</c:v>
                </c:pt>
                <c:pt idx="421">
                  <c:v>6.18</c:v>
                </c:pt>
                <c:pt idx="422">
                  <c:v>6.19</c:v>
                </c:pt>
                <c:pt idx="423">
                  <c:v>6.2</c:v>
                </c:pt>
                <c:pt idx="424">
                  <c:v>6.21</c:v>
                </c:pt>
                <c:pt idx="425">
                  <c:v>6.22</c:v>
                </c:pt>
                <c:pt idx="426">
                  <c:v>6.23</c:v>
                </c:pt>
                <c:pt idx="427">
                  <c:v>6.24</c:v>
                </c:pt>
                <c:pt idx="428">
                  <c:v>6.25</c:v>
                </c:pt>
                <c:pt idx="429">
                  <c:v>6.26</c:v>
                </c:pt>
                <c:pt idx="430">
                  <c:v>6.27</c:v>
                </c:pt>
                <c:pt idx="431">
                  <c:v>6.28</c:v>
                </c:pt>
                <c:pt idx="432">
                  <c:v>6.29</c:v>
                </c:pt>
                <c:pt idx="433">
                  <c:v>6.3</c:v>
                </c:pt>
                <c:pt idx="434">
                  <c:v>6.31</c:v>
                </c:pt>
                <c:pt idx="435">
                  <c:v>6.32</c:v>
                </c:pt>
                <c:pt idx="436">
                  <c:v>6.33</c:v>
                </c:pt>
                <c:pt idx="437">
                  <c:v>6.34</c:v>
                </c:pt>
                <c:pt idx="438">
                  <c:v>6.35</c:v>
                </c:pt>
                <c:pt idx="439">
                  <c:v>6.36</c:v>
                </c:pt>
                <c:pt idx="440">
                  <c:v>6.37</c:v>
                </c:pt>
                <c:pt idx="441">
                  <c:v>6.38</c:v>
                </c:pt>
                <c:pt idx="442">
                  <c:v>6.39</c:v>
                </c:pt>
                <c:pt idx="443">
                  <c:v>6.4</c:v>
                </c:pt>
                <c:pt idx="444">
                  <c:v>6.41</c:v>
                </c:pt>
                <c:pt idx="445">
                  <c:v>6.42</c:v>
                </c:pt>
                <c:pt idx="446">
                  <c:v>6.43</c:v>
                </c:pt>
                <c:pt idx="447">
                  <c:v>6.44</c:v>
                </c:pt>
                <c:pt idx="448">
                  <c:v>6.45</c:v>
                </c:pt>
                <c:pt idx="449">
                  <c:v>6.46</c:v>
                </c:pt>
                <c:pt idx="450">
                  <c:v>6.47</c:v>
                </c:pt>
                <c:pt idx="451">
                  <c:v>6.48</c:v>
                </c:pt>
                <c:pt idx="452">
                  <c:v>6.49</c:v>
                </c:pt>
                <c:pt idx="453">
                  <c:v>6.5</c:v>
                </c:pt>
                <c:pt idx="454">
                  <c:v>6.51</c:v>
                </c:pt>
                <c:pt idx="455">
                  <c:v>6.52</c:v>
                </c:pt>
                <c:pt idx="456">
                  <c:v>6.53</c:v>
                </c:pt>
                <c:pt idx="457">
                  <c:v>6.54</c:v>
                </c:pt>
                <c:pt idx="458">
                  <c:v>6.55</c:v>
                </c:pt>
                <c:pt idx="459">
                  <c:v>6.56</c:v>
                </c:pt>
                <c:pt idx="460">
                  <c:v>6.57</c:v>
                </c:pt>
                <c:pt idx="461">
                  <c:v>6.58</c:v>
                </c:pt>
                <c:pt idx="462">
                  <c:v>6.59</c:v>
                </c:pt>
                <c:pt idx="463">
                  <c:v>6.6</c:v>
                </c:pt>
                <c:pt idx="464">
                  <c:v>6.61</c:v>
                </c:pt>
                <c:pt idx="465">
                  <c:v>6.62</c:v>
                </c:pt>
                <c:pt idx="466">
                  <c:v>6.63</c:v>
                </c:pt>
                <c:pt idx="467">
                  <c:v>6.64</c:v>
                </c:pt>
                <c:pt idx="468">
                  <c:v>6.65</c:v>
                </c:pt>
                <c:pt idx="469">
                  <c:v>6.66</c:v>
                </c:pt>
                <c:pt idx="470">
                  <c:v>6.67</c:v>
                </c:pt>
                <c:pt idx="471">
                  <c:v>6.68</c:v>
                </c:pt>
                <c:pt idx="472">
                  <c:v>6.69</c:v>
                </c:pt>
                <c:pt idx="473">
                  <c:v>6.7</c:v>
                </c:pt>
                <c:pt idx="474">
                  <c:v>6.71</c:v>
                </c:pt>
                <c:pt idx="475">
                  <c:v>6.72</c:v>
                </c:pt>
                <c:pt idx="476">
                  <c:v>6.73</c:v>
                </c:pt>
                <c:pt idx="477">
                  <c:v>6.74</c:v>
                </c:pt>
                <c:pt idx="478">
                  <c:v>6.75</c:v>
                </c:pt>
                <c:pt idx="479">
                  <c:v>6.76</c:v>
                </c:pt>
                <c:pt idx="480">
                  <c:v>6.77</c:v>
                </c:pt>
                <c:pt idx="481">
                  <c:v>6.78</c:v>
                </c:pt>
                <c:pt idx="482">
                  <c:v>6.79</c:v>
                </c:pt>
                <c:pt idx="483">
                  <c:v>6.8</c:v>
                </c:pt>
                <c:pt idx="484">
                  <c:v>6.81</c:v>
                </c:pt>
                <c:pt idx="485">
                  <c:v>6.82</c:v>
                </c:pt>
                <c:pt idx="486">
                  <c:v>6.83</c:v>
                </c:pt>
                <c:pt idx="487">
                  <c:v>6.84</c:v>
                </c:pt>
                <c:pt idx="488">
                  <c:v>6.85</c:v>
                </c:pt>
                <c:pt idx="489">
                  <c:v>6.86</c:v>
                </c:pt>
                <c:pt idx="490">
                  <c:v>6.87</c:v>
                </c:pt>
                <c:pt idx="491">
                  <c:v>6.88</c:v>
                </c:pt>
                <c:pt idx="492">
                  <c:v>6.89</c:v>
                </c:pt>
                <c:pt idx="493">
                  <c:v>6.9</c:v>
                </c:pt>
                <c:pt idx="494">
                  <c:v>6.91</c:v>
                </c:pt>
                <c:pt idx="495">
                  <c:v>6.92</c:v>
                </c:pt>
                <c:pt idx="496">
                  <c:v>6.93</c:v>
                </c:pt>
                <c:pt idx="497">
                  <c:v>6.94</c:v>
                </c:pt>
                <c:pt idx="498">
                  <c:v>6.95</c:v>
                </c:pt>
                <c:pt idx="499">
                  <c:v>6.96</c:v>
                </c:pt>
                <c:pt idx="500">
                  <c:v>6.97</c:v>
                </c:pt>
                <c:pt idx="501">
                  <c:v>6.98</c:v>
                </c:pt>
                <c:pt idx="502">
                  <c:v>6.99</c:v>
                </c:pt>
                <c:pt idx="503">
                  <c:v>7</c:v>
                </c:pt>
                <c:pt idx="504">
                  <c:v>7.01</c:v>
                </c:pt>
                <c:pt idx="505">
                  <c:v>7.02</c:v>
                </c:pt>
                <c:pt idx="506">
                  <c:v>7.03</c:v>
                </c:pt>
                <c:pt idx="507">
                  <c:v>7.04</c:v>
                </c:pt>
                <c:pt idx="508">
                  <c:v>7.05</c:v>
                </c:pt>
                <c:pt idx="509">
                  <c:v>7.06</c:v>
                </c:pt>
                <c:pt idx="510">
                  <c:v>7.07</c:v>
                </c:pt>
                <c:pt idx="511">
                  <c:v>7.08</c:v>
                </c:pt>
                <c:pt idx="512">
                  <c:v>7.09</c:v>
                </c:pt>
                <c:pt idx="513">
                  <c:v>7.1</c:v>
                </c:pt>
                <c:pt idx="514">
                  <c:v>7.11</c:v>
                </c:pt>
                <c:pt idx="515">
                  <c:v>7.12</c:v>
                </c:pt>
                <c:pt idx="516">
                  <c:v>7.13</c:v>
                </c:pt>
                <c:pt idx="517">
                  <c:v>7.14</c:v>
                </c:pt>
                <c:pt idx="518">
                  <c:v>7.15</c:v>
                </c:pt>
                <c:pt idx="519">
                  <c:v>7.16</c:v>
                </c:pt>
                <c:pt idx="520">
                  <c:v>7.17</c:v>
                </c:pt>
                <c:pt idx="521">
                  <c:v>7.18</c:v>
                </c:pt>
                <c:pt idx="522">
                  <c:v>7.19</c:v>
                </c:pt>
                <c:pt idx="523">
                  <c:v>7.2</c:v>
                </c:pt>
                <c:pt idx="524">
                  <c:v>7.21</c:v>
                </c:pt>
                <c:pt idx="525">
                  <c:v>7.22</c:v>
                </c:pt>
                <c:pt idx="526">
                  <c:v>7.23</c:v>
                </c:pt>
                <c:pt idx="527">
                  <c:v>7.24</c:v>
                </c:pt>
                <c:pt idx="528">
                  <c:v>7.25</c:v>
                </c:pt>
                <c:pt idx="529">
                  <c:v>7.26</c:v>
                </c:pt>
                <c:pt idx="530">
                  <c:v>7.27</c:v>
                </c:pt>
                <c:pt idx="531">
                  <c:v>7.28</c:v>
                </c:pt>
                <c:pt idx="532">
                  <c:v>7.29</c:v>
                </c:pt>
                <c:pt idx="533">
                  <c:v>7.3</c:v>
                </c:pt>
                <c:pt idx="534">
                  <c:v>7.31</c:v>
                </c:pt>
                <c:pt idx="535">
                  <c:v>7.32</c:v>
                </c:pt>
                <c:pt idx="536">
                  <c:v>7.33</c:v>
                </c:pt>
                <c:pt idx="537">
                  <c:v>7.34</c:v>
                </c:pt>
                <c:pt idx="538">
                  <c:v>7.35</c:v>
                </c:pt>
                <c:pt idx="539">
                  <c:v>7.36</c:v>
                </c:pt>
                <c:pt idx="540">
                  <c:v>7.37</c:v>
                </c:pt>
                <c:pt idx="541">
                  <c:v>7.38</c:v>
                </c:pt>
                <c:pt idx="542">
                  <c:v>7.39</c:v>
                </c:pt>
                <c:pt idx="543">
                  <c:v>7.4</c:v>
                </c:pt>
                <c:pt idx="544">
                  <c:v>7.41</c:v>
                </c:pt>
                <c:pt idx="545">
                  <c:v>7.42</c:v>
                </c:pt>
                <c:pt idx="546">
                  <c:v>7.43</c:v>
                </c:pt>
                <c:pt idx="547">
                  <c:v>7.44</c:v>
                </c:pt>
                <c:pt idx="548">
                  <c:v>7.45</c:v>
                </c:pt>
                <c:pt idx="549">
                  <c:v>7.46</c:v>
                </c:pt>
                <c:pt idx="550">
                  <c:v>7.47</c:v>
                </c:pt>
                <c:pt idx="551">
                  <c:v>7.48</c:v>
                </c:pt>
                <c:pt idx="552">
                  <c:v>7.49</c:v>
                </c:pt>
                <c:pt idx="553">
                  <c:v>7.5</c:v>
                </c:pt>
                <c:pt idx="554">
                  <c:v>7.51</c:v>
                </c:pt>
                <c:pt idx="555">
                  <c:v>7.52</c:v>
                </c:pt>
                <c:pt idx="556">
                  <c:v>7.53</c:v>
                </c:pt>
                <c:pt idx="557">
                  <c:v>7.54</c:v>
                </c:pt>
                <c:pt idx="558">
                  <c:v>7.55</c:v>
                </c:pt>
                <c:pt idx="559">
                  <c:v>7.56</c:v>
                </c:pt>
                <c:pt idx="560">
                  <c:v>7.57</c:v>
                </c:pt>
                <c:pt idx="561">
                  <c:v>7.58</c:v>
                </c:pt>
                <c:pt idx="562">
                  <c:v>7.59</c:v>
                </c:pt>
                <c:pt idx="563">
                  <c:v>7.6</c:v>
                </c:pt>
                <c:pt idx="564">
                  <c:v>7.61</c:v>
                </c:pt>
                <c:pt idx="565">
                  <c:v>7.62</c:v>
                </c:pt>
                <c:pt idx="566">
                  <c:v>7.63</c:v>
                </c:pt>
                <c:pt idx="567">
                  <c:v>7.64</c:v>
                </c:pt>
                <c:pt idx="568">
                  <c:v>7.65</c:v>
                </c:pt>
                <c:pt idx="569">
                  <c:v>7.66</c:v>
                </c:pt>
                <c:pt idx="570">
                  <c:v>7.67</c:v>
                </c:pt>
                <c:pt idx="571">
                  <c:v>7.68</c:v>
                </c:pt>
                <c:pt idx="572">
                  <c:v>7.69</c:v>
                </c:pt>
                <c:pt idx="573">
                  <c:v>7.7</c:v>
                </c:pt>
                <c:pt idx="574">
                  <c:v>7.71</c:v>
                </c:pt>
                <c:pt idx="575">
                  <c:v>7.72</c:v>
                </c:pt>
                <c:pt idx="576">
                  <c:v>7.73</c:v>
                </c:pt>
                <c:pt idx="577">
                  <c:v>7.74</c:v>
                </c:pt>
                <c:pt idx="578">
                  <c:v>7.75</c:v>
                </c:pt>
                <c:pt idx="579">
                  <c:v>7.76</c:v>
                </c:pt>
                <c:pt idx="580">
                  <c:v>7.77</c:v>
                </c:pt>
                <c:pt idx="581">
                  <c:v>7.78</c:v>
                </c:pt>
                <c:pt idx="582">
                  <c:v>7.79</c:v>
                </c:pt>
                <c:pt idx="583">
                  <c:v>7.8</c:v>
                </c:pt>
                <c:pt idx="584">
                  <c:v>7.81</c:v>
                </c:pt>
                <c:pt idx="585">
                  <c:v>7.82</c:v>
                </c:pt>
                <c:pt idx="586">
                  <c:v>7.83</c:v>
                </c:pt>
                <c:pt idx="587">
                  <c:v>7.84</c:v>
                </c:pt>
                <c:pt idx="588">
                  <c:v>7.85</c:v>
                </c:pt>
                <c:pt idx="589">
                  <c:v>7.86</c:v>
                </c:pt>
                <c:pt idx="590">
                  <c:v>7.87</c:v>
                </c:pt>
                <c:pt idx="591">
                  <c:v>7.88</c:v>
                </c:pt>
                <c:pt idx="592">
                  <c:v>7.89</c:v>
                </c:pt>
                <c:pt idx="593">
                  <c:v>7.9</c:v>
                </c:pt>
                <c:pt idx="594">
                  <c:v>7.91</c:v>
                </c:pt>
                <c:pt idx="595">
                  <c:v>7.92</c:v>
                </c:pt>
                <c:pt idx="596">
                  <c:v>7.93</c:v>
                </c:pt>
                <c:pt idx="597">
                  <c:v>7.94</c:v>
                </c:pt>
                <c:pt idx="598">
                  <c:v>7.95</c:v>
                </c:pt>
                <c:pt idx="599">
                  <c:v>7.96</c:v>
                </c:pt>
                <c:pt idx="600">
                  <c:v>7.97</c:v>
                </c:pt>
                <c:pt idx="601">
                  <c:v>7.98</c:v>
                </c:pt>
                <c:pt idx="602">
                  <c:v>7.99</c:v>
                </c:pt>
                <c:pt idx="603">
                  <c:v>8</c:v>
                </c:pt>
                <c:pt idx="604">
                  <c:v>8.01</c:v>
                </c:pt>
                <c:pt idx="605">
                  <c:v>8.02</c:v>
                </c:pt>
                <c:pt idx="606">
                  <c:v>8.0299999999999994</c:v>
                </c:pt>
                <c:pt idx="607">
                  <c:v>8.0399999999999991</c:v>
                </c:pt>
                <c:pt idx="608">
                  <c:v>8.0500000000000007</c:v>
                </c:pt>
                <c:pt idx="609">
                  <c:v>8.06</c:v>
                </c:pt>
                <c:pt idx="610">
                  <c:v>8.07</c:v>
                </c:pt>
                <c:pt idx="611">
                  <c:v>8.08</c:v>
                </c:pt>
                <c:pt idx="612">
                  <c:v>8.09</c:v>
                </c:pt>
                <c:pt idx="613">
                  <c:v>8.1</c:v>
                </c:pt>
                <c:pt idx="614">
                  <c:v>8.11</c:v>
                </c:pt>
                <c:pt idx="615">
                  <c:v>8.1199999999999992</c:v>
                </c:pt>
                <c:pt idx="616">
                  <c:v>8.1300000000000008</c:v>
                </c:pt>
                <c:pt idx="617">
                  <c:v>8.14</c:v>
                </c:pt>
                <c:pt idx="618">
                  <c:v>8.15</c:v>
                </c:pt>
                <c:pt idx="619">
                  <c:v>8.16</c:v>
                </c:pt>
                <c:pt idx="620">
                  <c:v>8.17</c:v>
                </c:pt>
                <c:pt idx="621">
                  <c:v>8.18</c:v>
                </c:pt>
                <c:pt idx="622">
                  <c:v>8.19</c:v>
                </c:pt>
                <c:pt idx="623">
                  <c:v>8.1999999999999993</c:v>
                </c:pt>
                <c:pt idx="624">
                  <c:v>8.2100000000000009</c:v>
                </c:pt>
                <c:pt idx="625">
                  <c:v>8.2200000000000006</c:v>
                </c:pt>
                <c:pt idx="626">
                  <c:v>8.23</c:v>
                </c:pt>
                <c:pt idx="627">
                  <c:v>8.24</c:v>
                </c:pt>
                <c:pt idx="628">
                  <c:v>8.25</c:v>
                </c:pt>
                <c:pt idx="629">
                  <c:v>8.26</c:v>
                </c:pt>
                <c:pt idx="630">
                  <c:v>8.27</c:v>
                </c:pt>
                <c:pt idx="631">
                  <c:v>8.2799999999999994</c:v>
                </c:pt>
                <c:pt idx="632">
                  <c:v>8.2899999999999991</c:v>
                </c:pt>
                <c:pt idx="633">
                  <c:v>8.3000000000000007</c:v>
                </c:pt>
                <c:pt idx="634">
                  <c:v>8.31</c:v>
                </c:pt>
                <c:pt idx="635">
                  <c:v>8.32</c:v>
                </c:pt>
                <c:pt idx="636">
                  <c:v>8.33</c:v>
                </c:pt>
                <c:pt idx="637">
                  <c:v>8.34</c:v>
                </c:pt>
                <c:pt idx="638">
                  <c:v>8.35</c:v>
                </c:pt>
                <c:pt idx="639">
                  <c:v>8.36</c:v>
                </c:pt>
                <c:pt idx="640">
                  <c:v>8.3699999999999992</c:v>
                </c:pt>
                <c:pt idx="641">
                  <c:v>8.3800000000000008</c:v>
                </c:pt>
                <c:pt idx="642">
                  <c:v>8.39</c:v>
                </c:pt>
                <c:pt idx="643">
                  <c:v>8.4</c:v>
                </c:pt>
                <c:pt idx="644">
                  <c:v>8.41</c:v>
                </c:pt>
                <c:pt idx="645">
                  <c:v>8.42</c:v>
                </c:pt>
                <c:pt idx="646">
                  <c:v>8.43</c:v>
                </c:pt>
                <c:pt idx="647">
                  <c:v>8.44</c:v>
                </c:pt>
                <c:pt idx="648">
                  <c:v>8.4499999999999993</c:v>
                </c:pt>
                <c:pt idx="649">
                  <c:v>8.4600000000000009</c:v>
                </c:pt>
                <c:pt idx="650">
                  <c:v>8.4700000000000006</c:v>
                </c:pt>
                <c:pt idx="651">
                  <c:v>8.48</c:v>
                </c:pt>
                <c:pt idx="652">
                  <c:v>8.49</c:v>
                </c:pt>
                <c:pt idx="653">
                  <c:v>8.5</c:v>
                </c:pt>
                <c:pt idx="654">
                  <c:v>8.51</c:v>
                </c:pt>
                <c:pt idx="655">
                  <c:v>8.52</c:v>
                </c:pt>
                <c:pt idx="656">
                  <c:v>8.5299999999999994</c:v>
                </c:pt>
                <c:pt idx="657">
                  <c:v>8.5399999999999991</c:v>
                </c:pt>
                <c:pt idx="658">
                  <c:v>8.5500000000000007</c:v>
                </c:pt>
                <c:pt idx="659">
                  <c:v>8.56</c:v>
                </c:pt>
                <c:pt idx="660">
                  <c:v>8.57</c:v>
                </c:pt>
                <c:pt idx="661">
                  <c:v>8.58</c:v>
                </c:pt>
                <c:pt idx="662">
                  <c:v>8.59</c:v>
                </c:pt>
                <c:pt idx="663">
                  <c:v>8.6</c:v>
                </c:pt>
                <c:pt idx="664">
                  <c:v>8.61</c:v>
                </c:pt>
                <c:pt idx="665">
                  <c:v>8.6199999999999992</c:v>
                </c:pt>
                <c:pt idx="666">
                  <c:v>8.6300000000000008</c:v>
                </c:pt>
                <c:pt idx="667">
                  <c:v>8.64</c:v>
                </c:pt>
                <c:pt idx="668">
                  <c:v>8.65</c:v>
                </c:pt>
                <c:pt idx="669">
                  <c:v>8.66</c:v>
                </c:pt>
                <c:pt idx="670">
                  <c:v>8.67</c:v>
                </c:pt>
                <c:pt idx="671">
                  <c:v>8.68</c:v>
                </c:pt>
                <c:pt idx="672">
                  <c:v>8.69</c:v>
                </c:pt>
                <c:pt idx="673">
                  <c:v>8.6999999999999993</c:v>
                </c:pt>
                <c:pt idx="674">
                  <c:v>8.7100000000000009</c:v>
                </c:pt>
                <c:pt idx="675">
                  <c:v>8.7200000000000006</c:v>
                </c:pt>
                <c:pt idx="676">
                  <c:v>8.73</c:v>
                </c:pt>
                <c:pt idx="677">
                  <c:v>8.74</c:v>
                </c:pt>
                <c:pt idx="678">
                  <c:v>8.75</c:v>
                </c:pt>
                <c:pt idx="679">
                  <c:v>8.76</c:v>
                </c:pt>
                <c:pt idx="680">
                  <c:v>8.77</c:v>
                </c:pt>
                <c:pt idx="681">
                  <c:v>8.7799999999999994</c:v>
                </c:pt>
                <c:pt idx="682">
                  <c:v>8.7899999999999991</c:v>
                </c:pt>
                <c:pt idx="683">
                  <c:v>8.8000000000000007</c:v>
                </c:pt>
                <c:pt idx="684">
                  <c:v>8.81</c:v>
                </c:pt>
                <c:pt idx="685">
                  <c:v>8.82</c:v>
                </c:pt>
                <c:pt idx="686">
                  <c:v>8.83</c:v>
                </c:pt>
                <c:pt idx="687">
                  <c:v>8.84</c:v>
                </c:pt>
                <c:pt idx="688">
                  <c:v>8.85</c:v>
                </c:pt>
                <c:pt idx="689">
                  <c:v>8.86</c:v>
                </c:pt>
                <c:pt idx="690">
                  <c:v>8.8699999999999992</c:v>
                </c:pt>
                <c:pt idx="691">
                  <c:v>8.8800000000000008</c:v>
                </c:pt>
                <c:pt idx="692">
                  <c:v>8.89</c:v>
                </c:pt>
                <c:pt idx="693">
                  <c:v>8.9</c:v>
                </c:pt>
                <c:pt idx="694">
                  <c:v>8.91</c:v>
                </c:pt>
                <c:pt idx="695">
                  <c:v>8.92</c:v>
                </c:pt>
                <c:pt idx="696">
                  <c:v>8.93</c:v>
                </c:pt>
                <c:pt idx="697">
                  <c:v>8.94</c:v>
                </c:pt>
                <c:pt idx="698">
                  <c:v>8.9499999999999993</c:v>
                </c:pt>
                <c:pt idx="699">
                  <c:v>8.9600000000000009</c:v>
                </c:pt>
                <c:pt idx="700">
                  <c:v>8.9700000000000006</c:v>
                </c:pt>
                <c:pt idx="701">
                  <c:v>8.98</c:v>
                </c:pt>
                <c:pt idx="702">
                  <c:v>8.99</c:v>
                </c:pt>
                <c:pt idx="703">
                  <c:v>9</c:v>
                </c:pt>
                <c:pt idx="704">
                  <c:v>9.01</c:v>
                </c:pt>
                <c:pt idx="705">
                  <c:v>9.02</c:v>
                </c:pt>
                <c:pt idx="706">
                  <c:v>9.0299999999999994</c:v>
                </c:pt>
                <c:pt idx="707">
                  <c:v>9.0399999999999991</c:v>
                </c:pt>
                <c:pt idx="708">
                  <c:v>9.0500000000000007</c:v>
                </c:pt>
                <c:pt idx="709">
                  <c:v>9.06</c:v>
                </c:pt>
                <c:pt idx="710">
                  <c:v>9.07</c:v>
                </c:pt>
                <c:pt idx="711">
                  <c:v>9.08</c:v>
                </c:pt>
                <c:pt idx="712">
                  <c:v>9.09</c:v>
                </c:pt>
                <c:pt idx="713">
                  <c:v>9.1</c:v>
                </c:pt>
                <c:pt idx="714">
                  <c:v>9.11</c:v>
                </c:pt>
                <c:pt idx="715">
                  <c:v>9.1199999999999992</c:v>
                </c:pt>
                <c:pt idx="716">
                  <c:v>9.1300000000000008</c:v>
                </c:pt>
                <c:pt idx="717">
                  <c:v>9.14</c:v>
                </c:pt>
                <c:pt idx="718">
                  <c:v>9.15</c:v>
                </c:pt>
                <c:pt idx="719">
                  <c:v>9.16</c:v>
                </c:pt>
                <c:pt idx="720">
                  <c:v>9.17</c:v>
                </c:pt>
                <c:pt idx="721">
                  <c:v>9.18</c:v>
                </c:pt>
                <c:pt idx="722">
                  <c:v>9.19</c:v>
                </c:pt>
                <c:pt idx="723">
                  <c:v>9.1999999999999993</c:v>
                </c:pt>
                <c:pt idx="724">
                  <c:v>9.2100000000000009</c:v>
                </c:pt>
                <c:pt idx="725">
                  <c:v>9.2200000000000006</c:v>
                </c:pt>
                <c:pt idx="726">
                  <c:v>9.23</c:v>
                </c:pt>
                <c:pt idx="727">
                  <c:v>9.24</c:v>
                </c:pt>
                <c:pt idx="728">
                  <c:v>9.25</c:v>
                </c:pt>
                <c:pt idx="729">
                  <c:v>9.26</c:v>
                </c:pt>
                <c:pt idx="730">
                  <c:v>9.27</c:v>
                </c:pt>
                <c:pt idx="731">
                  <c:v>9.2799999999999994</c:v>
                </c:pt>
                <c:pt idx="732">
                  <c:v>9.2899999999999991</c:v>
                </c:pt>
                <c:pt idx="733">
                  <c:v>9.3000000000000007</c:v>
                </c:pt>
                <c:pt idx="734">
                  <c:v>9.31</c:v>
                </c:pt>
                <c:pt idx="735">
                  <c:v>9.32</c:v>
                </c:pt>
                <c:pt idx="736">
                  <c:v>9.33</c:v>
                </c:pt>
                <c:pt idx="737">
                  <c:v>9.34</c:v>
                </c:pt>
                <c:pt idx="738">
                  <c:v>9.35</c:v>
                </c:pt>
                <c:pt idx="739">
                  <c:v>9.36</c:v>
                </c:pt>
                <c:pt idx="740">
                  <c:v>9.3699999999999992</c:v>
                </c:pt>
                <c:pt idx="741">
                  <c:v>9.3800000000000008</c:v>
                </c:pt>
                <c:pt idx="742">
                  <c:v>9.39</c:v>
                </c:pt>
                <c:pt idx="743">
                  <c:v>9.4</c:v>
                </c:pt>
                <c:pt idx="744">
                  <c:v>9.41</c:v>
                </c:pt>
                <c:pt idx="745">
                  <c:v>9.42</c:v>
                </c:pt>
                <c:pt idx="746">
                  <c:v>9.43</c:v>
                </c:pt>
                <c:pt idx="747">
                  <c:v>9.44</c:v>
                </c:pt>
                <c:pt idx="748">
                  <c:v>9.4499999999999993</c:v>
                </c:pt>
                <c:pt idx="749">
                  <c:v>9.4600000000000009</c:v>
                </c:pt>
                <c:pt idx="750">
                  <c:v>9.4700000000000006</c:v>
                </c:pt>
                <c:pt idx="751">
                  <c:v>9.48</c:v>
                </c:pt>
                <c:pt idx="752">
                  <c:v>9.49</c:v>
                </c:pt>
                <c:pt idx="753">
                  <c:v>9.5</c:v>
                </c:pt>
                <c:pt idx="754">
                  <c:v>9.51</c:v>
                </c:pt>
                <c:pt idx="755">
                  <c:v>9.52</c:v>
                </c:pt>
                <c:pt idx="756">
                  <c:v>9.5299999999999994</c:v>
                </c:pt>
                <c:pt idx="757">
                  <c:v>9.5399999999999991</c:v>
                </c:pt>
                <c:pt idx="758">
                  <c:v>9.5500000000000007</c:v>
                </c:pt>
                <c:pt idx="759">
                  <c:v>9.56</c:v>
                </c:pt>
                <c:pt idx="760">
                  <c:v>9.57</c:v>
                </c:pt>
                <c:pt idx="761">
                  <c:v>9.58</c:v>
                </c:pt>
                <c:pt idx="762">
                  <c:v>9.59</c:v>
                </c:pt>
                <c:pt idx="763">
                  <c:v>9.6</c:v>
                </c:pt>
                <c:pt idx="764">
                  <c:v>9.61</c:v>
                </c:pt>
                <c:pt idx="765">
                  <c:v>9.6199999999999992</c:v>
                </c:pt>
                <c:pt idx="766">
                  <c:v>9.6300000000000008</c:v>
                </c:pt>
                <c:pt idx="767">
                  <c:v>9.64</c:v>
                </c:pt>
                <c:pt idx="768">
                  <c:v>9.65</c:v>
                </c:pt>
                <c:pt idx="769">
                  <c:v>9.66</c:v>
                </c:pt>
                <c:pt idx="770">
                  <c:v>9.67</c:v>
                </c:pt>
                <c:pt idx="771">
                  <c:v>9.68</c:v>
                </c:pt>
                <c:pt idx="772">
                  <c:v>9.69</c:v>
                </c:pt>
                <c:pt idx="773">
                  <c:v>9.6999999999999993</c:v>
                </c:pt>
                <c:pt idx="774">
                  <c:v>9.7100000000000009</c:v>
                </c:pt>
                <c:pt idx="775">
                  <c:v>9.7200000000000006</c:v>
                </c:pt>
                <c:pt idx="776">
                  <c:v>9.73</c:v>
                </c:pt>
                <c:pt idx="777">
                  <c:v>9.74</c:v>
                </c:pt>
                <c:pt idx="778">
                  <c:v>9.75</c:v>
                </c:pt>
                <c:pt idx="779">
                  <c:v>9.76</c:v>
                </c:pt>
                <c:pt idx="780">
                  <c:v>9.77</c:v>
                </c:pt>
                <c:pt idx="781">
                  <c:v>9.7799999999999994</c:v>
                </c:pt>
                <c:pt idx="782">
                  <c:v>9.7899999999999991</c:v>
                </c:pt>
                <c:pt idx="783">
                  <c:v>9.8000000000000007</c:v>
                </c:pt>
                <c:pt idx="784">
                  <c:v>9.81</c:v>
                </c:pt>
                <c:pt idx="785">
                  <c:v>9.82</c:v>
                </c:pt>
                <c:pt idx="786">
                  <c:v>9.83</c:v>
                </c:pt>
                <c:pt idx="787">
                  <c:v>9.84</c:v>
                </c:pt>
                <c:pt idx="788">
                  <c:v>9.85</c:v>
                </c:pt>
                <c:pt idx="789">
                  <c:v>9.86</c:v>
                </c:pt>
                <c:pt idx="790">
                  <c:v>9.8699999999999992</c:v>
                </c:pt>
                <c:pt idx="791">
                  <c:v>9.8800000000000008</c:v>
                </c:pt>
                <c:pt idx="792">
                  <c:v>9.89</c:v>
                </c:pt>
                <c:pt idx="793">
                  <c:v>9.9</c:v>
                </c:pt>
                <c:pt idx="794">
                  <c:v>9.91</c:v>
                </c:pt>
                <c:pt idx="795">
                  <c:v>9.92</c:v>
                </c:pt>
                <c:pt idx="796">
                  <c:v>9.93</c:v>
                </c:pt>
                <c:pt idx="797">
                  <c:v>9.94</c:v>
                </c:pt>
                <c:pt idx="798">
                  <c:v>9.9499999999999993</c:v>
                </c:pt>
                <c:pt idx="799">
                  <c:v>9.9600000000000009</c:v>
                </c:pt>
                <c:pt idx="800">
                  <c:v>9.9700000000000006</c:v>
                </c:pt>
                <c:pt idx="801">
                  <c:v>9.98</c:v>
                </c:pt>
                <c:pt idx="802">
                  <c:v>9.99</c:v>
                </c:pt>
                <c:pt idx="803">
                  <c:v>10</c:v>
                </c:pt>
                <c:pt idx="804">
                  <c:v>10.01</c:v>
                </c:pt>
                <c:pt idx="805">
                  <c:v>10.02</c:v>
                </c:pt>
                <c:pt idx="806">
                  <c:v>10.029999999999999</c:v>
                </c:pt>
                <c:pt idx="807">
                  <c:v>10.039999999999999</c:v>
                </c:pt>
                <c:pt idx="808">
                  <c:v>10.050000000000001</c:v>
                </c:pt>
                <c:pt idx="809">
                  <c:v>10.06</c:v>
                </c:pt>
                <c:pt idx="810">
                  <c:v>10.07</c:v>
                </c:pt>
                <c:pt idx="811">
                  <c:v>10.08</c:v>
                </c:pt>
                <c:pt idx="812">
                  <c:v>10.09</c:v>
                </c:pt>
                <c:pt idx="813">
                  <c:v>10.1</c:v>
                </c:pt>
                <c:pt idx="814">
                  <c:v>10.11</c:v>
                </c:pt>
                <c:pt idx="815">
                  <c:v>10.119999999999999</c:v>
                </c:pt>
                <c:pt idx="816">
                  <c:v>10.130000000000001</c:v>
                </c:pt>
                <c:pt idx="817">
                  <c:v>10.14</c:v>
                </c:pt>
                <c:pt idx="818">
                  <c:v>10.15</c:v>
                </c:pt>
                <c:pt idx="819">
                  <c:v>10.16</c:v>
                </c:pt>
                <c:pt idx="820">
                  <c:v>10.17</c:v>
                </c:pt>
                <c:pt idx="821">
                  <c:v>10.18</c:v>
                </c:pt>
                <c:pt idx="822">
                  <c:v>10.19</c:v>
                </c:pt>
                <c:pt idx="823">
                  <c:v>10.199999999999999</c:v>
                </c:pt>
                <c:pt idx="824">
                  <c:v>10.210000000000001</c:v>
                </c:pt>
                <c:pt idx="825">
                  <c:v>10.220000000000001</c:v>
                </c:pt>
                <c:pt idx="826">
                  <c:v>10.23</c:v>
                </c:pt>
                <c:pt idx="827">
                  <c:v>10.24</c:v>
                </c:pt>
                <c:pt idx="828">
                  <c:v>10.25</c:v>
                </c:pt>
                <c:pt idx="829">
                  <c:v>10.26</c:v>
                </c:pt>
                <c:pt idx="830">
                  <c:v>10.27</c:v>
                </c:pt>
                <c:pt idx="831">
                  <c:v>10.28</c:v>
                </c:pt>
                <c:pt idx="832">
                  <c:v>10.29</c:v>
                </c:pt>
                <c:pt idx="833">
                  <c:v>10.3</c:v>
                </c:pt>
                <c:pt idx="834">
                  <c:v>10.31</c:v>
                </c:pt>
                <c:pt idx="835">
                  <c:v>10.32</c:v>
                </c:pt>
                <c:pt idx="836">
                  <c:v>10.33</c:v>
                </c:pt>
                <c:pt idx="837">
                  <c:v>10.34</c:v>
                </c:pt>
                <c:pt idx="838">
                  <c:v>10.35</c:v>
                </c:pt>
                <c:pt idx="839">
                  <c:v>10.36</c:v>
                </c:pt>
                <c:pt idx="840">
                  <c:v>10.37</c:v>
                </c:pt>
                <c:pt idx="841">
                  <c:v>10.38</c:v>
                </c:pt>
                <c:pt idx="842">
                  <c:v>10.39</c:v>
                </c:pt>
                <c:pt idx="843">
                  <c:v>10.4</c:v>
                </c:pt>
                <c:pt idx="844">
                  <c:v>10.41</c:v>
                </c:pt>
                <c:pt idx="845">
                  <c:v>10.42</c:v>
                </c:pt>
                <c:pt idx="846">
                  <c:v>10.43</c:v>
                </c:pt>
                <c:pt idx="847">
                  <c:v>10.44</c:v>
                </c:pt>
                <c:pt idx="848">
                  <c:v>10.45</c:v>
                </c:pt>
                <c:pt idx="849">
                  <c:v>10.46</c:v>
                </c:pt>
                <c:pt idx="850">
                  <c:v>10.47</c:v>
                </c:pt>
                <c:pt idx="851">
                  <c:v>10.48</c:v>
                </c:pt>
                <c:pt idx="852">
                  <c:v>10.49</c:v>
                </c:pt>
                <c:pt idx="853">
                  <c:v>10.5</c:v>
                </c:pt>
                <c:pt idx="854">
                  <c:v>10.51</c:v>
                </c:pt>
                <c:pt idx="855">
                  <c:v>10.52</c:v>
                </c:pt>
                <c:pt idx="856">
                  <c:v>10.53</c:v>
                </c:pt>
                <c:pt idx="857">
                  <c:v>10.54</c:v>
                </c:pt>
                <c:pt idx="858">
                  <c:v>10.55</c:v>
                </c:pt>
                <c:pt idx="859">
                  <c:v>10.56</c:v>
                </c:pt>
                <c:pt idx="860">
                  <c:v>10.57</c:v>
                </c:pt>
                <c:pt idx="861">
                  <c:v>10.58</c:v>
                </c:pt>
                <c:pt idx="862">
                  <c:v>10.59</c:v>
                </c:pt>
                <c:pt idx="863">
                  <c:v>10.6</c:v>
                </c:pt>
                <c:pt idx="864">
                  <c:v>10.61</c:v>
                </c:pt>
                <c:pt idx="865">
                  <c:v>10.62</c:v>
                </c:pt>
                <c:pt idx="866">
                  <c:v>10.63</c:v>
                </c:pt>
                <c:pt idx="867">
                  <c:v>10.64</c:v>
                </c:pt>
                <c:pt idx="868">
                  <c:v>10.65</c:v>
                </c:pt>
                <c:pt idx="869">
                  <c:v>10.66</c:v>
                </c:pt>
                <c:pt idx="870">
                  <c:v>10.67</c:v>
                </c:pt>
                <c:pt idx="871">
                  <c:v>10.68</c:v>
                </c:pt>
                <c:pt idx="872">
                  <c:v>10.69</c:v>
                </c:pt>
                <c:pt idx="873">
                  <c:v>10.7</c:v>
                </c:pt>
                <c:pt idx="874">
                  <c:v>10.71</c:v>
                </c:pt>
                <c:pt idx="875">
                  <c:v>10.72</c:v>
                </c:pt>
                <c:pt idx="876">
                  <c:v>10.73</c:v>
                </c:pt>
                <c:pt idx="877">
                  <c:v>10.74</c:v>
                </c:pt>
                <c:pt idx="878">
                  <c:v>10.75</c:v>
                </c:pt>
                <c:pt idx="879">
                  <c:v>10.76</c:v>
                </c:pt>
                <c:pt idx="880">
                  <c:v>10.77</c:v>
                </c:pt>
                <c:pt idx="881">
                  <c:v>10.78</c:v>
                </c:pt>
                <c:pt idx="882">
                  <c:v>10.79</c:v>
                </c:pt>
                <c:pt idx="883">
                  <c:v>10.8</c:v>
                </c:pt>
                <c:pt idx="884">
                  <c:v>10.81</c:v>
                </c:pt>
                <c:pt idx="885">
                  <c:v>10.82</c:v>
                </c:pt>
                <c:pt idx="886">
                  <c:v>10.83</c:v>
                </c:pt>
                <c:pt idx="887">
                  <c:v>10.84</c:v>
                </c:pt>
                <c:pt idx="888">
                  <c:v>10.85</c:v>
                </c:pt>
                <c:pt idx="889">
                  <c:v>10.86</c:v>
                </c:pt>
                <c:pt idx="890">
                  <c:v>10.87</c:v>
                </c:pt>
                <c:pt idx="891">
                  <c:v>10.88</c:v>
                </c:pt>
                <c:pt idx="892">
                  <c:v>10.89</c:v>
                </c:pt>
                <c:pt idx="893">
                  <c:v>10.9</c:v>
                </c:pt>
                <c:pt idx="894">
                  <c:v>10.91</c:v>
                </c:pt>
                <c:pt idx="895">
                  <c:v>10.92</c:v>
                </c:pt>
                <c:pt idx="896">
                  <c:v>10.93</c:v>
                </c:pt>
                <c:pt idx="897">
                  <c:v>10.94</c:v>
                </c:pt>
                <c:pt idx="898">
                  <c:v>10.95</c:v>
                </c:pt>
                <c:pt idx="899">
                  <c:v>10.96</c:v>
                </c:pt>
                <c:pt idx="900">
                  <c:v>10.97</c:v>
                </c:pt>
                <c:pt idx="901">
                  <c:v>10.98</c:v>
                </c:pt>
                <c:pt idx="902">
                  <c:v>10.99</c:v>
                </c:pt>
                <c:pt idx="903">
                  <c:v>11</c:v>
                </c:pt>
                <c:pt idx="904">
                  <c:v>11.01</c:v>
                </c:pt>
                <c:pt idx="905">
                  <c:v>11.02</c:v>
                </c:pt>
                <c:pt idx="906">
                  <c:v>11.03</c:v>
                </c:pt>
                <c:pt idx="907">
                  <c:v>11.04</c:v>
                </c:pt>
                <c:pt idx="908">
                  <c:v>11.05</c:v>
                </c:pt>
                <c:pt idx="909">
                  <c:v>11.06</c:v>
                </c:pt>
                <c:pt idx="910">
                  <c:v>11.07</c:v>
                </c:pt>
                <c:pt idx="911">
                  <c:v>11.08</c:v>
                </c:pt>
                <c:pt idx="912">
                  <c:v>11.09</c:v>
                </c:pt>
                <c:pt idx="913">
                  <c:v>11.1</c:v>
                </c:pt>
                <c:pt idx="914">
                  <c:v>11.11</c:v>
                </c:pt>
                <c:pt idx="915">
                  <c:v>11.12</c:v>
                </c:pt>
                <c:pt idx="916">
                  <c:v>11.13</c:v>
                </c:pt>
                <c:pt idx="917">
                  <c:v>11.14</c:v>
                </c:pt>
                <c:pt idx="918">
                  <c:v>11.15</c:v>
                </c:pt>
                <c:pt idx="919">
                  <c:v>11.16</c:v>
                </c:pt>
                <c:pt idx="920">
                  <c:v>11.17</c:v>
                </c:pt>
                <c:pt idx="921">
                  <c:v>11.18</c:v>
                </c:pt>
                <c:pt idx="922">
                  <c:v>11.19</c:v>
                </c:pt>
                <c:pt idx="923">
                  <c:v>11.2</c:v>
                </c:pt>
                <c:pt idx="924">
                  <c:v>11.21</c:v>
                </c:pt>
                <c:pt idx="925">
                  <c:v>11.22</c:v>
                </c:pt>
                <c:pt idx="926">
                  <c:v>11.23</c:v>
                </c:pt>
                <c:pt idx="927">
                  <c:v>11.24</c:v>
                </c:pt>
                <c:pt idx="928">
                  <c:v>11.25</c:v>
                </c:pt>
                <c:pt idx="929">
                  <c:v>11.26</c:v>
                </c:pt>
                <c:pt idx="930">
                  <c:v>11.27</c:v>
                </c:pt>
                <c:pt idx="931">
                  <c:v>11.28</c:v>
                </c:pt>
                <c:pt idx="932">
                  <c:v>11.29</c:v>
                </c:pt>
                <c:pt idx="933">
                  <c:v>11.3</c:v>
                </c:pt>
                <c:pt idx="934">
                  <c:v>11.31</c:v>
                </c:pt>
                <c:pt idx="935">
                  <c:v>11.32</c:v>
                </c:pt>
                <c:pt idx="936">
                  <c:v>11.33</c:v>
                </c:pt>
                <c:pt idx="937">
                  <c:v>11.34</c:v>
                </c:pt>
                <c:pt idx="938">
                  <c:v>11.35</c:v>
                </c:pt>
                <c:pt idx="939">
                  <c:v>11.36</c:v>
                </c:pt>
                <c:pt idx="940">
                  <c:v>11.37</c:v>
                </c:pt>
                <c:pt idx="941">
                  <c:v>11.38</c:v>
                </c:pt>
                <c:pt idx="942">
                  <c:v>11.39</c:v>
                </c:pt>
                <c:pt idx="943">
                  <c:v>11.4</c:v>
                </c:pt>
                <c:pt idx="944">
                  <c:v>11.41</c:v>
                </c:pt>
                <c:pt idx="945">
                  <c:v>11.42</c:v>
                </c:pt>
                <c:pt idx="946">
                  <c:v>11.43</c:v>
                </c:pt>
                <c:pt idx="947">
                  <c:v>11.44</c:v>
                </c:pt>
                <c:pt idx="948">
                  <c:v>11.45</c:v>
                </c:pt>
                <c:pt idx="949">
                  <c:v>11.46</c:v>
                </c:pt>
                <c:pt idx="950">
                  <c:v>11.47</c:v>
                </c:pt>
                <c:pt idx="951">
                  <c:v>11.48</c:v>
                </c:pt>
                <c:pt idx="952">
                  <c:v>11.49</c:v>
                </c:pt>
                <c:pt idx="953">
                  <c:v>11.5</c:v>
                </c:pt>
                <c:pt idx="954">
                  <c:v>11.51</c:v>
                </c:pt>
                <c:pt idx="955">
                  <c:v>11.52</c:v>
                </c:pt>
                <c:pt idx="956">
                  <c:v>11.53</c:v>
                </c:pt>
                <c:pt idx="957">
                  <c:v>11.54</c:v>
                </c:pt>
                <c:pt idx="958">
                  <c:v>11.55</c:v>
                </c:pt>
                <c:pt idx="959">
                  <c:v>11.56</c:v>
                </c:pt>
                <c:pt idx="960">
                  <c:v>11.57</c:v>
                </c:pt>
                <c:pt idx="961">
                  <c:v>11.58</c:v>
                </c:pt>
                <c:pt idx="962">
                  <c:v>11.59</c:v>
                </c:pt>
                <c:pt idx="963">
                  <c:v>11.6</c:v>
                </c:pt>
                <c:pt idx="964">
                  <c:v>11.61</c:v>
                </c:pt>
                <c:pt idx="965">
                  <c:v>11.62</c:v>
                </c:pt>
                <c:pt idx="966">
                  <c:v>11.63</c:v>
                </c:pt>
                <c:pt idx="967">
                  <c:v>11.64</c:v>
                </c:pt>
                <c:pt idx="968">
                  <c:v>11.65</c:v>
                </c:pt>
                <c:pt idx="969">
                  <c:v>11.66</c:v>
                </c:pt>
                <c:pt idx="970">
                  <c:v>11.67</c:v>
                </c:pt>
                <c:pt idx="971">
                  <c:v>11.68</c:v>
                </c:pt>
                <c:pt idx="972">
                  <c:v>11.69</c:v>
                </c:pt>
                <c:pt idx="973">
                  <c:v>11.7</c:v>
                </c:pt>
                <c:pt idx="974">
                  <c:v>11.71</c:v>
                </c:pt>
                <c:pt idx="975">
                  <c:v>11.72</c:v>
                </c:pt>
                <c:pt idx="976">
                  <c:v>11.73</c:v>
                </c:pt>
                <c:pt idx="977">
                  <c:v>11.74</c:v>
                </c:pt>
                <c:pt idx="978">
                  <c:v>11.75</c:v>
                </c:pt>
                <c:pt idx="979">
                  <c:v>11.76</c:v>
                </c:pt>
                <c:pt idx="980">
                  <c:v>11.77</c:v>
                </c:pt>
                <c:pt idx="981">
                  <c:v>11.78</c:v>
                </c:pt>
                <c:pt idx="982">
                  <c:v>11.79</c:v>
                </c:pt>
                <c:pt idx="983">
                  <c:v>11.8</c:v>
                </c:pt>
                <c:pt idx="984">
                  <c:v>11.81</c:v>
                </c:pt>
                <c:pt idx="985">
                  <c:v>11.82</c:v>
                </c:pt>
                <c:pt idx="986">
                  <c:v>11.83</c:v>
                </c:pt>
                <c:pt idx="987">
                  <c:v>11.84</c:v>
                </c:pt>
                <c:pt idx="988">
                  <c:v>11.85</c:v>
                </c:pt>
                <c:pt idx="989">
                  <c:v>11.86</c:v>
                </c:pt>
                <c:pt idx="990">
                  <c:v>11.87</c:v>
                </c:pt>
                <c:pt idx="991">
                  <c:v>11.88</c:v>
                </c:pt>
                <c:pt idx="992">
                  <c:v>11.89</c:v>
                </c:pt>
                <c:pt idx="993">
                  <c:v>11.9</c:v>
                </c:pt>
                <c:pt idx="994">
                  <c:v>11.91</c:v>
                </c:pt>
                <c:pt idx="995">
                  <c:v>11.92</c:v>
                </c:pt>
                <c:pt idx="996">
                  <c:v>11.93</c:v>
                </c:pt>
                <c:pt idx="997">
                  <c:v>11.94</c:v>
                </c:pt>
                <c:pt idx="998">
                  <c:v>11.95</c:v>
                </c:pt>
                <c:pt idx="999">
                  <c:v>11.96</c:v>
                </c:pt>
                <c:pt idx="1000">
                  <c:v>11.97</c:v>
                </c:pt>
                <c:pt idx="1001">
                  <c:v>11.98</c:v>
                </c:pt>
                <c:pt idx="1002">
                  <c:v>11.99</c:v>
                </c:pt>
                <c:pt idx="1003">
                  <c:v>12</c:v>
                </c:pt>
                <c:pt idx="1004">
                  <c:v>12.01</c:v>
                </c:pt>
                <c:pt idx="1005">
                  <c:v>12.02</c:v>
                </c:pt>
                <c:pt idx="1006">
                  <c:v>12.03</c:v>
                </c:pt>
                <c:pt idx="1007">
                  <c:v>12.04</c:v>
                </c:pt>
                <c:pt idx="1008">
                  <c:v>12.05</c:v>
                </c:pt>
                <c:pt idx="1009">
                  <c:v>12.06</c:v>
                </c:pt>
                <c:pt idx="1010">
                  <c:v>12.07</c:v>
                </c:pt>
                <c:pt idx="1011">
                  <c:v>12.08</c:v>
                </c:pt>
                <c:pt idx="1012">
                  <c:v>12.09</c:v>
                </c:pt>
                <c:pt idx="1013">
                  <c:v>12.1</c:v>
                </c:pt>
                <c:pt idx="1014">
                  <c:v>12.11</c:v>
                </c:pt>
                <c:pt idx="1015">
                  <c:v>12.12</c:v>
                </c:pt>
                <c:pt idx="1016">
                  <c:v>12.13</c:v>
                </c:pt>
                <c:pt idx="1017">
                  <c:v>12.14</c:v>
                </c:pt>
                <c:pt idx="1018">
                  <c:v>12.15</c:v>
                </c:pt>
                <c:pt idx="1019">
                  <c:v>12.16</c:v>
                </c:pt>
                <c:pt idx="1020">
                  <c:v>12.17</c:v>
                </c:pt>
                <c:pt idx="1021">
                  <c:v>12.18</c:v>
                </c:pt>
                <c:pt idx="1022">
                  <c:v>12.19</c:v>
                </c:pt>
                <c:pt idx="1023">
                  <c:v>12.2</c:v>
                </c:pt>
                <c:pt idx="1024">
                  <c:v>12.21</c:v>
                </c:pt>
                <c:pt idx="1025">
                  <c:v>12.22</c:v>
                </c:pt>
                <c:pt idx="1026">
                  <c:v>12.23</c:v>
                </c:pt>
                <c:pt idx="1027">
                  <c:v>12.24</c:v>
                </c:pt>
                <c:pt idx="1028">
                  <c:v>12.25</c:v>
                </c:pt>
                <c:pt idx="1029">
                  <c:v>12.26</c:v>
                </c:pt>
                <c:pt idx="1030">
                  <c:v>12.27</c:v>
                </c:pt>
                <c:pt idx="1031">
                  <c:v>12.28</c:v>
                </c:pt>
                <c:pt idx="1032">
                  <c:v>12.29</c:v>
                </c:pt>
                <c:pt idx="1033">
                  <c:v>12.3</c:v>
                </c:pt>
                <c:pt idx="1034">
                  <c:v>12.31</c:v>
                </c:pt>
                <c:pt idx="1035">
                  <c:v>12.32</c:v>
                </c:pt>
                <c:pt idx="1036">
                  <c:v>12.33</c:v>
                </c:pt>
                <c:pt idx="1037">
                  <c:v>12.34</c:v>
                </c:pt>
                <c:pt idx="1038">
                  <c:v>12.35</c:v>
                </c:pt>
                <c:pt idx="1039">
                  <c:v>12.36</c:v>
                </c:pt>
                <c:pt idx="1040">
                  <c:v>12.37</c:v>
                </c:pt>
                <c:pt idx="1041">
                  <c:v>12.38</c:v>
                </c:pt>
                <c:pt idx="1042">
                  <c:v>12.39</c:v>
                </c:pt>
                <c:pt idx="1043">
                  <c:v>12.4</c:v>
                </c:pt>
                <c:pt idx="1044">
                  <c:v>12.41</c:v>
                </c:pt>
                <c:pt idx="1045">
                  <c:v>12.42</c:v>
                </c:pt>
                <c:pt idx="1046">
                  <c:v>12.43</c:v>
                </c:pt>
                <c:pt idx="1047">
                  <c:v>12.44</c:v>
                </c:pt>
                <c:pt idx="1048">
                  <c:v>12.45</c:v>
                </c:pt>
                <c:pt idx="1049">
                  <c:v>12.46</c:v>
                </c:pt>
                <c:pt idx="1050">
                  <c:v>12.47</c:v>
                </c:pt>
                <c:pt idx="1051">
                  <c:v>12.48</c:v>
                </c:pt>
                <c:pt idx="1052">
                  <c:v>12.49</c:v>
                </c:pt>
                <c:pt idx="1053">
                  <c:v>12.5</c:v>
                </c:pt>
                <c:pt idx="1054">
                  <c:v>12.51</c:v>
                </c:pt>
                <c:pt idx="1055">
                  <c:v>12.52</c:v>
                </c:pt>
                <c:pt idx="1056">
                  <c:v>12.53</c:v>
                </c:pt>
                <c:pt idx="1057">
                  <c:v>12.54</c:v>
                </c:pt>
                <c:pt idx="1058">
                  <c:v>12.55</c:v>
                </c:pt>
                <c:pt idx="1059">
                  <c:v>12.56</c:v>
                </c:pt>
                <c:pt idx="1060">
                  <c:v>12.57</c:v>
                </c:pt>
                <c:pt idx="1061">
                  <c:v>12.58</c:v>
                </c:pt>
                <c:pt idx="1062">
                  <c:v>12.59</c:v>
                </c:pt>
                <c:pt idx="1063">
                  <c:v>12.6</c:v>
                </c:pt>
                <c:pt idx="1064">
                  <c:v>12.61</c:v>
                </c:pt>
                <c:pt idx="1065">
                  <c:v>12.62</c:v>
                </c:pt>
                <c:pt idx="1066">
                  <c:v>12.63</c:v>
                </c:pt>
                <c:pt idx="1067">
                  <c:v>12.64</c:v>
                </c:pt>
                <c:pt idx="1068">
                  <c:v>12.65</c:v>
                </c:pt>
                <c:pt idx="1069">
                  <c:v>12.66</c:v>
                </c:pt>
                <c:pt idx="1070">
                  <c:v>12.67</c:v>
                </c:pt>
                <c:pt idx="1071">
                  <c:v>12.68</c:v>
                </c:pt>
                <c:pt idx="1072">
                  <c:v>12.69</c:v>
                </c:pt>
                <c:pt idx="1073">
                  <c:v>12.7</c:v>
                </c:pt>
                <c:pt idx="1074">
                  <c:v>12.71</c:v>
                </c:pt>
                <c:pt idx="1075">
                  <c:v>12.72</c:v>
                </c:pt>
                <c:pt idx="1076">
                  <c:v>12.73</c:v>
                </c:pt>
                <c:pt idx="1077">
                  <c:v>12.74</c:v>
                </c:pt>
                <c:pt idx="1078">
                  <c:v>12.75</c:v>
                </c:pt>
                <c:pt idx="1079">
                  <c:v>12.76</c:v>
                </c:pt>
                <c:pt idx="1080">
                  <c:v>12.77</c:v>
                </c:pt>
                <c:pt idx="1081">
                  <c:v>12.78</c:v>
                </c:pt>
                <c:pt idx="1082">
                  <c:v>12.79</c:v>
                </c:pt>
                <c:pt idx="1083">
                  <c:v>12.8</c:v>
                </c:pt>
                <c:pt idx="1084">
                  <c:v>12.81</c:v>
                </c:pt>
                <c:pt idx="1085">
                  <c:v>12.82</c:v>
                </c:pt>
                <c:pt idx="1086">
                  <c:v>12.83</c:v>
                </c:pt>
                <c:pt idx="1087">
                  <c:v>12.84</c:v>
                </c:pt>
                <c:pt idx="1088">
                  <c:v>12.85</c:v>
                </c:pt>
                <c:pt idx="1089">
                  <c:v>12.86</c:v>
                </c:pt>
                <c:pt idx="1090">
                  <c:v>12.87</c:v>
                </c:pt>
                <c:pt idx="1091">
                  <c:v>12.88</c:v>
                </c:pt>
                <c:pt idx="1092">
                  <c:v>12.89</c:v>
                </c:pt>
                <c:pt idx="1093">
                  <c:v>12.9</c:v>
                </c:pt>
                <c:pt idx="1094">
                  <c:v>12.91</c:v>
                </c:pt>
                <c:pt idx="1095">
                  <c:v>12.92</c:v>
                </c:pt>
                <c:pt idx="1096">
                  <c:v>12.93</c:v>
                </c:pt>
                <c:pt idx="1097">
                  <c:v>12.94</c:v>
                </c:pt>
                <c:pt idx="1098">
                  <c:v>12.95</c:v>
                </c:pt>
                <c:pt idx="1099">
                  <c:v>12.96</c:v>
                </c:pt>
                <c:pt idx="1100">
                  <c:v>12.97</c:v>
                </c:pt>
                <c:pt idx="1101">
                  <c:v>12.98</c:v>
                </c:pt>
                <c:pt idx="1102">
                  <c:v>12.99</c:v>
                </c:pt>
                <c:pt idx="1103">
                  <c:v>13</c:v>
                </c:pt>
                <c:pt idx="1104">
                  <c:v>13.01</c:v>
                </c:pt>
                <c:pt idx="1105">
                  <c:v>13.02</c:v>
                </c:pt>
                <c:pt idx="1106">
                  <c:v>13.03</c:v>
                </c:pt>
                <c:pt idx="1107">
                  <c:v>13.04</c:v>
                </c:pt>
                <c:pt idx="1108">
                  <c:v>13.05</c:v>
                </c:pt>
                <c:pt idx="1109">
                  <c:v>13.06</c:v>
                </c:pt>
                <c:pt idx="1110">
                  <c:v>13.07</c:v>
                </c:pt>
                <c:pt idx="1111">
                  <c:v>13.08</c:v>
                </c:pt>
                <c:pt idx="1112">
                  <c:v>13.09</c:v>
                </c:pt>
                <c:pt idx="1113">
                  <c:v>13.1</c:v>
                </c:pt>
                <c:pt idx="1114">
                  <c:v>13.11</c:v>
                </c:pt>
                <c:pt idx="1115">
                  <c:v>13.12</c:v>
                </c:pt>
                <c:pt idx="1116">
                  <c:v>13.13</c:v>
                </c:pt>
                <c:pt idx="1117">
                  <c:v>13.14</c:v>
                </c:pt>
                <c:pt idx="1118">
                  <c:v>13.15</c:v>
                </c:pt>
                <c:pt idx="1119">
                  <c:v>13.16</c:v>
                </c:pt>
                <c:pt idx="1120">
                  <c:v>13.17</c:v>
                </c:pt>
                <c:pt idx="1121">
                  <c:v>13.18</c:v>
                </c:pt>
                <c:pt idx="1122">
                  <c:v>13.19</c:v>
                </c:pt>
                <c:pt idx="1123">
                  <c:v>13.2</c:v>
                </c:pt>
                <c:pt idx="1124">
                  <c:v>13.21</c:v>
                </c:pt>
                <c:pt idx="1125">
                  <c:v>13.22</c:v>
                </c:pt>
                <c:pt idx="1126">
                  <c:v>13.23</c:v>
                </c:pt>
                <c:pt idx="1127">
                  <c:v>13.24</c:v>
                </c:pt>
                <c:pt idx="1128">
                  <c:v>13.25</c:v>
                </c:pt>
                <c:pt idx="1129">
                  <c:v>13.26</c:v>
                </c:pt>
                <c:pt idx="1130">
                  <c:v>13.27</c:v>
                </c:pt>
                <c:pt idx="1131">
                  <c:v>13.28</c:v>
                </c:pt>
                <c:pt idx="1132">
                  <c:v>13.29</c:v>
                </c:pt>
                <c:pt idx="1133">
                  <c:v>13.3</c:v>
                </c:pt>
                <c:pt idx="1134">
                  <c:v>13.31</c:v>
                </c:pt>
                <c:pt idx="1135">
                  <c:v>13.32</c:v>
                </c:pt>
                <c:pt idx="1136">
                  <c:v>13.33</c:v>
                </c:pt>
                <c:pt idx="1137">
                  <c:v>13.34</c:v>
                </c:pt>
                <c:pt idx="1138">
                  <c:v>13.35</c:v>
                </c:pt>
                <c:pt idx="1139">
                  <c:v>13.36</c:v>
                </c:pt>
                <c:pt idx="1140">
                  <c:v>13.37</c:v>
                </c:pt>
                <c:pt idx="1141">
                  <c:v>13.38</c:v>
                </c:pt>
                <c:pt idx="1142">
                  <c:v>13.39</c:v>
                </c:pt>
                <c:pt idx="1143">
                  <c:v>13.4</c:v>
                </c:pt>
                <c:pt idx="1144">
                  <c:v>13.41</c:v>
                </c:pt>
                <c:pt idx="1145">
                  <c:v>13.42</c:v>
                </c:pt>
                <c:pt idx="1146">
                  <c:v>13.43</c:v>
                </c:pt>
                <c:pt idx="1147">
                  <c:v>13.44</c:v>
                </c:pt>
                <c:pt idx="1148">
                  <c:v>13.45</c:v>
                </c:pt>
                <c:pt idx="1149">
                  <c:v>13.46</c:v>
                </c:pt>
                <c:pt idx="1150">
                  <c:v>13.47</c:v>
                </c:pt>
                <c:pt idx="1151">
                  <c:v>13.48</c:v>
                </c:pt>
                <c:pt idx="1152">
                  <c:v>13.49</c:v>
                </c:pt>
                <c:pt idx="1153">
                  <c:v>13.5</c:v>
                </c:pt>
                <c:pt idx="1154">
                  <c:v>13.51</c:v>
                </c:pt>
                <c:pt idx="1155">
                  <c:v>13.52</c:v>
                </c:pt>
                <c:pt idx="1156">
                  <c:v>13.53</c:v>
                </c:pt>
                <c:pt idx="1157">
                  <c:v>13.54</c:v>
                </c:pt>
                <c:pt idx="1158">
                  <c:v>13.55</c:v>
                </c:pt>
                <c:pt idx="1159">
                  <c:v>13.56</c:v>
                </c:pt>
                <c:pt idx="1160">
                  <c:v>13.57</c:v>
                </c:pt>
                <c:pt idx="1161">
                  <c:v>13.58</c:v>
                </c:pt>
                <c:pt idx="1162">
                  <c:v>13.59</c:v>
                </c:pt>
                <c:pt idx="1163">
                  <c:v>13.6</c:v>
                </c:pt>
                <c:pt idx="1164">
                  <c:v>13.61</c:v>
                </c:pt>
                <c:pt idx="1165">
                  <c:v>13.62</c:v>
                </c:pt>
                <c:pt idx="1166">
                  <c:v>13.63</c:v>
                </c:pt>
                <c:pt idx="1167">
                  <c:v>13.64</c:v>
                </c:pt>
                <c:pt idx="1168">
                  <c:v>13.65</c:v>
                </c:pt>
                <c:pt idx="1169">
                  <c:v>13.66</c:v>
                </c:pt>
                <c:pt idx="1170">
                  <c:v>13.67</c:v>
                </c:pt>
                <c:pt idx="1171">
                  <c:v>13.68</c:v>
                </c:pt>
                <c:pt idx="1172">
                  <c:v>13.69</c:v>
                </c:pt>
                <c:pt idx="1173">
                  <c:v>13.7</c:v>
                </c:pt>
                <c:pt idx="1174">
                  <c:v>13.71</c:v>
                </c:pt>
                <c:pt idx="1175">
                  <c:v>13.72</c:v>
                </c:pt>
                <c:pt idx="1176">
                  <c:v>13.73</c:v>
                </c:pt>
                <c:pt idx="1177">
                  <c:v>13.74</c:v>
                </c:pt>
                <c:pt idx="1178">
                  <c:v>13.75</c:v>
                </c:pt>
                <c:pt idx="1179">
                  <c:v>13.76</c:v>
                </c:pt>
                <c:pt idx="1180">
                  <c:v>13.77</c:v>
                </c:pt>
                <c:pt idx="1181">
                  <c:v>13.78</c:v>
                </c:pt>
                <c:pt idx="1182">
                  <c:v>13.79</c:v>
                </c:pt>
                <c:pt idx="1183">
                  <c:v>13.8</c:v>
                </c:pt>
                <c:pt idx="1184">
                  <c:v>13.81</c:v>
                </c:pt>
                <c:pt idx="1185">
                  <c:v>13.82</c:v>
                </c:pt>
                <c:pt idx="1186">
                  <c:v>13.83</c:v>
                </c:pt>
                <c:pt idx="1187">
                  <c:v>13.84</c:v>
                </c:pt>
                <c:pt idx="1188">
                  <c:v>13.85</c:v>
                </c:pt>
                <c:pt idx="1189">
                  <c:v>13.86</c:v>
                </c:pt>
                <c:pt idx="1190">
                  <c:v>13.87</c:v>
                </c:pt>
                <c:pt idx="1191">
                  <c:v>13.88</c:v>
                </c:pt>
                <c:pt idx="1192">
                  <c:v>13.89</c:v>
                </c:pt>
                <c:pt idx="1193">
                  <c:v>13.9</c:v>
                </c:pt>
                <c:pt idx="1194">
                  <c:v>13.91</c:v>
                </c:pt>
                <c:pt idx="1195">
                  <c:v>13.92</c:v>
                </c:pt>
                <c:pt idx="1196">
                  <c:v>13.93</c:v>
                </c:pt>
                <c:pt idx="1197">
                  <c:v>13.94</c:v>
                </c:pt>
                <c:pt idx="1198">
                  <c:v>13.95</c:v>
                </c:pt>
                <c:pt idx="1199">
                  <c:v>13.96</c:v>
                </c:pt>
                <c:pt idx="1200">
                  <c:v>13.97</c:v>
                </c:pt>
                <c:pt idx="1201">
                  <c:v>13.98</c:v>
                </c:pt>
                <c:pt idx="1202">
                  <c:v>13.99</c:v>
                </c:pt>
                <c:pt idx="120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C3F-4DDE-9319-2532B66E3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6885776"/>
        <c:axId val="267212096"/>
      </c:scatterChart>
      <c:valAx>
        <c:axId val="143688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212096"/>
        <c:crosses val="autoZero"/>
        <c:crossBetween val="midCat"/>
      </c:valAx>
      <c:valAx>
        <c:axId val="26721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6885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CalcSheet!$BO:$BO</c:f>
              <c:numCache>
                <c:formatCode>0.00E+00</c:formatCode>
                <c:ptCount val="1048576"/>
                <c:pt idx="0">
                  <c:v>2.9645644379075482E-2</c:v>
                </c:pt>
                <c:pt idx="1">
                  <c:v>0.31745173117413311</c:v>
                </c:pt>
                <c:pt idx="2">
                  <c:v>0.60517368413450223</c:v>
                </c:pt>
                <c:pt idx="3">
                  <c:v>0.89273531679596929</c:v>
                </c:pt>
                <c:pt idx="4">
                  <c:v>1.1800606124965651</c:v>
                </c:pt>
                <c:pt idx="5">
                  <c:v>1.4670738046302596</c:v>
                </c:pt>
                <c:pt idx="6">
                  <c:v>1.7536994563389834</c:v>
                </c:pt>
                <c:pt idx="7">
                  <c:v>2.0398625394654193</c:v>
                </c:pt>
                <c:pt idx="8">
                  <c:v>2.3254885125918658</c:v>
                </c:pt>
                <c:pt idx="9">
                  <c:v>2.6105033979938597</c:v>
                </c:pt>
                <c:pt idx="10">
                  <c:v>2.8948338573416277</c:v>
                </c:pt>
                <c:pt idx="11">
                  <c:v>3.1784072659868614</c:v>
                </c:pt>
                <c:pt idx="12">
                  <c:v>3.4611517856779406</c:v>
                </c:pt>
                <c:pt idx="13">
                  <c:v>3.7429964355525116</c:v>
                </c:pt>
                <c:pt idx="14">
                  <c:v>4.0238711612627007</c:v>
                </c:pt>
                <c:pt idx="15">
                  <c:v>4.3037069020952421</c:v>
                </c:pt>
                <c:pt idx="16">
                  <c:v>4.5824356559561998</c:v>
                </c:pt>
                <c:pt idx="17">
                  <c:v>4.8599905420975045</c:v>
                </c:pt>
                <c:pt idx="18">
                  <c:v>5.1363058614709978</c:v>
                </c:pt>
                <c:pt idx="19">
                  <c:v>5.4113171546038616</c:v>
                </c:pt>
                <c:pt idx="20">
                  <c:v>5.6849612568980756</c:v>
                </c:pt>
                <c:pt idx="21">
                  <c:v>5.9571763512657743</c:v>
                </c:pt>
                <c:pt idx="22">
                  <c:v>6.2279020180210791</c:v>
                </c:pt>
                <c:pt idx="23">
                  <c:v>6.49707928195867</c:v>
                </c:pt>
                <c:pt idx="24">
                  <c:v>6.764650656558489</c:v>
                </c:pt>
                <c:pt idx="25">
                  <c:v>7.0305601852655757</c:v>
                </c:pt>
                <c:pt idx="26">
                  <c:v>7.2947534798031644</c:v>
                </c:pt>
                <c:pt idx="27">
                  <c:v>7.5571777554870003</c:v>
                </c:pt>
                <c:pt idx="28">
                  <c:v>7.8177818635176397</c:v>
                </c:pt>
                <c:pt idx="29">
                  <c:v>8.0765163202370474</c:v>
                </c:pt>
                <c:pt idx="30">
                  <c:v>8.3333333333445569</c:v>
                </c:pt>
                <c:pt idx="31">
                  <c:v>8.5881868250762938</c:v>
                </c:pt>
                <c:pt idx="32">
                  <c:v>8.8410324523604036</c:v>
                </c:pt>
                <c:pt idx="33">
                  <c:v>9.0918276239690599</c:v>
                </c:pt>
                <c:pt idx="34">
                  <c:v>9.3405315146960284</c:v>
                </c:pt>
                <c:pt idx="35">
                  <c:v>9.5871050765962043</c:v>
                </c:pt>
                <c:pt idx="36">
                  <c:v>9.831511047331043</c:v>
                </c:pt>
                <c:pt idx="37">
                  <c:v>10.073713955670474</c:v>
                </c:pt>
                <c:pt idx="38">
                  <c:v>10.313680124208776</c:v>
                </c:pt>
                <c:pt idx="39">
                  <c:v>10.551377669357676</c:v>
                </c:pt>
                <c:pt idx="40">
                  <c:v>10.786776498685954</c:v>
                </c:pt>
                <c:pt idx="41">
                  <c:v>11.01984830567997</c:v>
                </c:pt>
                <c:pt idx="42">
                  <c:v>11.25056656200446</c:v>
                </c:pt>
                <c:pt idx="43">
                  <c:v>11.478906507347251</c:v>
                </c:pt>
                <c:pt idx="44">
                  <c:v>11.704845136935678</c:v>
                </c:pt>
                <c:pt idx="45">
                  <c:v>11.928361186815808</c:v>
                </c:pt>
                <c:pt idx="46">
                  <c:v>12.149435116988888</c:v>
                </c:pt>
                <c:pt idx="47">
                  <c:v>12.368049092501785</c:v>
                </c:pt>
                <c:pt idx="48">
                  <c:v>12.584186962590653</c:v>
                </c:pt>
                <c:pt idx="49">
                  <c:v>12.797834237978659</c:v>
                </c:pt>
                <c:pt idx="50">
                  <c:v>13.008978066430101</c:v>
                </c:pt>
                <c:pt idx="51">
                  <c:v>13.217607206664084</c:v>
                </c:pt>
                <c:pt idx="52">
                  <c:v>13.423712000731618</c:v>
                </c:pt>
                <c:pt idx="53">
                  <c:v>13.627284344960112</c:v>
                </c:pt>
                <c:pt idx="54">
                  <c:v>13.828317659569214</c:v>
                </c:pt>
                <c:pt idx="55">
                  <c:v>14.026806857061242</c:v>
                </c:pt>
                <c:pt idx="56">
                  <c:v>14.222748309488939</c:v>
                </c:pt>
                <c:pt idx="57">
                  <c:v>14.416139814701872</c:v>
                </c:pt>
                <c:pt idx="58">
                  <c:v>14.606980561671618</c:v>
                </c:pt>
                <c:pt idx="59">
                  <c:v>14.79527109499408</c:v>
                </c:pt>
                <c:pt idx="60">
                  <c:v>14.981013278665491</c:v>
                </c:pt>
                <c:pt idx="61">
                  <c:v>15.164210259226437</c:v>
                </c:pt>
                <c:pt idx="62">
                  <c:v>15.344866428365924</c:v>
                </c:pt>
                <c:pt idx="63">
                  <c:v>15.522987385075044</c:v>
                </c:pt>
                <c:pt idx="64">
                  <c:v>15.698579897437048</c:v>
                </c:pt>
                <c:pt idx="65">
                  <c:v>15.871651864137856</c:v>
                </c:pt>
                <c:pt idx="66">
                  <c:v>16.042212275778073</c:v>
                </c:pt>
                <c:pt idx="67">
                  <c:v>16.210271176064438</c:v>
                </c:pt>
                <c:pt idx="68">
                  <c:v>16.375839622955631</c:v>
                </c:pt>
                <c:pt idx="69">
                  <c:v>16.538929649834049</c:v>
                </c:pt>
                <c:pt idx="70">
                  <c:v>16.699554226771777</c:v>
                </c:pt>
                <c:pt idx="71">
                  <c:v>16.857727221955901</c:v>
                </c:pt>
                <c:pt idx="72">
                  <c:v>17.013463363334697</c:v>
                </c:pt>
                <c:pt idx="73">
                  <c:v>17.166778200543096</c:v>
                </c:pt>
                <c:pt idx="74">
                  <c:v>17.317688067162262</c:v>
                </c:pt>
                <c:pt idx="75">
                  <c:v>17.466210043364857</c:v>
                </c:pt>
                <c:pt idx="76">
                  <c:v>17.612361918994324</c:v>
                </c:pt>
                <c:pt idx="77">
                  <c:v>17.756162157123089</c:v>
                </c:pt>
                <c:pt idx="78">
                  <c:v>17.897629858131367</c:v>
                </c:pt>
                <c:pt idx="79">
                  <c:v>18.036784724345161</c:v>
                </c:pt>
                <c:pt idx="80">
                  <c:v>18.173647025268821</c:v>
                </c:pt>
                <c:pt idx="81">
                  <c:v>18.308237563444479</c:v>
                </c:pt>
                <c:pt idx="82">
                  <c:v>18.440577640967749</c:v>
                </c:pt>
                <c:pt idx="83">
                  <c:v>18.570689026686161</c:v>
                </c:pt>
                <c:pt idx="84">
                  <c:v>18.6985939241039</c:v>
                </c:pt>
                <c:pt idx="85">
                  <c:v>18.824314940013888</c:v>
                </c:pt>
                <c:pt idx="86">
                  <c:v>18.947875053875432</c:v>
                </c:pt>
                <c:pt idx="87">
                  <c:v>19.069297587953258</c:v>
                </c:pt>
                <c:pt idx="88">
                  <c:v>19.188606178231236</c:v>
                </c:pt>
                <c:pt idx="89">
                  <c:v>19.305824746111927</c:v>
                </c:pt>
                <c:pt idx="90">
                  <c:v>19.420977470910653</c:v>
                </c:pt>
                <c:pt idx="91">
                  <c:v>19.534088763150869</c:v>
                </c:pt>
                <c:pt idx="92">
                  <c:v>19.645183238665581</c:v>
                </c:pt>
                <c:pt idx="93">
                  <c:v>19.754285693507406</c:v>
                </c:pt>
                <c:pt idx="94">
                  <c:v>19.861421079668546</c:v>
                </c:pt>
                <c:pt idx="95">
                  <c:v>19.966614481609788</c:v>
                </c:pt>
                <c:pt idx="96">
                  <c:v>20.069891093596258</c:v>
                </c:pt>
                <c:pt idx="97">
                  <c:v>20.171276197836278</c:v>
                </c:pt>
                <c:pt idx="98">
                  <c:v>20.270795143417978</c:v>
                </c:pt>
                <c:pt idx="99">
                  <c:v>20.368473326037329</c:v>
                </c:pt>
                <c:pt idx="100">
                  <c:v>20.464336168509856</c:v>
                </c:pt>
                <c:pt idx="101">
                  <c:v>20.55840910205729</c:v>
                </c:pt>
                <c:pt idx="102">
                  <c:v>20.650717548359292</c:v>
                </c:pt>
                <c:pt idx="103">
                  <c:v>20.741286902359583</c:v>
                </c:pt>
                <c:pt idx="104">
                  <c:v>20.830142515814885</c:v>
                </c:pt>
                <c:pt idx="105">
                  <c:v>20.917309681574189</c:v>
                </c:pt>
                <c:pt idx="106">
                  <c:v>21.002813618575509</c:v>
                </c:pt>
                <c:pt idx="107">
                  <c:v>21.086679457546207</c:v>
                </c:pt>
                <c:pt idx="108">
                  <c:v>21.168932227392837</c:v>
                </c:pt>
                <c:pt idx="109">
                  <c:v>21.24959684226571</c:v>
                </c:pt>
                <c:pt idx="110">
                  <c:v>21.32869808928308</c:v>
                </c:pt>
                <c:pt idx="111">
                  <c:v>21.406260616899438</c:v>
                </c:pt>
                <c:pt idx="112">
                  <c:v>21.482308923902153</c:v>
                </c:pt>
                <c:pt idx="113">
                  <c:v>21.556867349020433</c:v>
                </c:pt>
                <c:pt idx="114">
                  <c:v>21.629960061130323</c:v>
                </c:pt>
                <c:pt idx="115">
                  <c:v>21.701611050039485</c:v>
                </c:pt>
                <c:pt idx="116">
                  <c:v>21.771844117835183</c:v>
                </c:pt>
                <c:pt idx="117">
                  <c:v>21.840682870778991</c:v>
                </c:pt>
                <c:pt idx="118">
                  <c:v>21.908150711731707</c:v>
                </c:pt>
                <c:pt idx="119">
                  <c:v>21.974270833092017</c:v>
                </c:pt>
                <c:pt idx="120">
                  <c:v>22.039066210232217</c:v>
                </c:pt>
                <c:pt idx="121">
                  <c:v>22.102559595414952</c:v>
                </c:pt>
                <c:pt idx="122">
                  <c:v>22.164773512174481</c:v>
                </c:pt>
                <c:pt idx="123">
                  <c:v>22.225730250146452</c:v>
                </c:pt>
                <c:pt idx="124">
                  <c:v>22.285451860330248</c:v>
                </c:pt>
                <c:pt idx="125">
                  <c:v>22.343960150768165</c:v>
                </c:pt>
                <c:pt idx="126">
                  <c:v>22.401276682625845</c:v>
                </c:pt>
                <c:pt idx="127">
                  <c:v>22.457422766658802</c:v>
                </c:pt>
                <c:pt idx="128">
                  <c:v>22.512419460049788</c:v>
                </c:pt>
                <c:pt idx="129">
                  <c:v>22.566287563602476</c:v>
                </c:pt>
                <c:pt idx="130">
                  <c:v>22.61904761927665</c:v>
                </c:pt>
                <c:pt idx="131">
                  <c:v>22.670719908051026</c:v>
                </c:pt>
                <c:pt idx="132">
                  <c:v>22.721324448099441</c:v>
                </c:pt>
                <c:pt idx="133">
                  <c:v>22.77088099326712</c:v>
                </c:pt>
                <c:pt idx="134">
                  <c:v>22.819409031833498</c:v>
                </c:pt>
                <c:pt idx="135">
                  <c:v>22.866927785548707</c:v>
                </c:pt>
                <c:pt idx="136">
                  <c:v>22.913456208931116</c:v>
                </c:pt>
                <c:pt idx="137">
                  <c:v>22.959012988813509</c:v>
                </c:pt>
                <c:pt idx="138">
                  <c:v>23.003616544126025</c:v>
                </c:pt>
                <c:pt idx="139">
                  <c:v>23.047285025904067</c:v>
                </c:pt>
                <c:pt idx="140">
                  <c:v>23.09003631751003</c:v>
                </c:pt>
                <c:pt idx="141">
                  <c:v>23.131888035057713</c:v>
                </c:pt>
                <c:pt idx="142">
                  <c:v>23.172857528028789</c:v>
                </c:pt>
                <c:pt idx="143">
                  <c:v>23.212961880071081</c:v>
                </c:pt>
                <c:pt idx="144">
                  <c:v>23.252217909968593</c:v>
                </c:pt>
                <c:pt idx="145">
                  <c:v>23.290642172773591</c:v>
                </c:pt>
                <c:pt idx="146">
                  <c:v>23.328250961091484</c:v>
                </c:pt>
                <c:pt idx="147">
                  <c:v>23.365060306509399</c:v>
                </c:pt>
                <c:pt idx="148">
                  <c:v>23.401085981159746</c:v>
                </c:pt>
                <c:pt idx="149">
                  <c:v>23.436343499410384</c:v>
                </c:pt>
                <c:pt idx="150">
                  <c:v>23.47084811967337</c:v>
                </c:pt>
                <c:pt idx="151">
                  <c:v>23.504614846324287</c:v>
                </c:pt>
                <c:pt idx="152">
                  <c:v>23.537658431724875</c:v>
                </c:pt>
                <c:pt idx="153">
                  <c:v>23.569993378341593</c:v>
                </c:pt>
                <c:pt idx="154">
                  <c:v>23.601633940953267</c:v>
                </c:pt>
                <c:pt idx="155">
                  <c:v>23.632594128941101</c:v>
                </c:pt>
                <c:pt idx="156">
                  <c:v>23.662887708654726</c:v>
                </c:pt>
                <c:pt idx="157">
                  <c:v>23.692528205848113</c:v>
                </c:pt>
                <c:pt idx="158">
                  <c:v>23.721528908179472</c:v>
                </c:pt>
                <c:pt idx="159">
                  <c:v>23.749902867769599</c:v>
                </c:pt>
                <c:pt idx="160">
                  <c:v>23.777662903813223</c:v>
                </c:pt>
                <c:pt idx="161">
                  <c:v>23.804821605238182</c:v>
                </c:pt>
                <c:pt idx="162">
                  <c:v>23.831391333407652</c:v>
                </c:pt>
                <c:pt idx="163">
                  <c:v>23.857384224860624</c:v>
                </c:pt>
                <c:pt idx="164">
                  <c:v>23.882812194086149</c:v>
                </c:pt>
                <c:pt idx="165">
                  <c:v>23.907686936327281</c:v>
                </c:pt>
                <c:pt idx="166">
                  <c:v>23.932019930410345</c:v>
                </c:pt>
                <c:pt idx="167">
                  <c:v>23.955822441595977</c:v>
                </c:pt>
                <c:pt idx="168">
                  <c:v>23.979105524448105</c:v>
                </c:pt>
                <c:pt idx="169">
                  <c:v>24.001880025717441</c:v>
                </c:pt>
                <c:pt idx="170">
                  <c:v>24.024156587236096</c:v>
                </c:pt>
                <c:pt idx="171">
                  <c:v>24.045945648820325</c:v>
                </c:pt>
                <c:pt idx="172">
                  <c:v>24.067257451178335</c:v>
                </c:pt>
                <c:pt idx="173">
                  <c:v>24.08810203882032</c:v>
                </c:pt>
                <c:pt idx="174">
                  <c:v>24.108489262968227</c:v>
                </c:pt>
                <c:pt idx="175">
                  <c:v>24.128428784462493</c:v>
                </c:pt>
                <c:pt idx="176">
                  <c:v>24.147930076663666</c:v>
                </c:pt>
                <c:pt idx="177">
                  <c:v>24.16700242834645</c:v>
                </c:pt>
                <c:pt idx="178">
                  <c:v>24.185654946584247</c:v>
                </c:pt>
                <c:pt idx="179">
                  <c:v>24.203896559622148</c:v>
                </c:pt>
                <c:pt idx="180">
                  <c:v>24.221736019736497</c:v>
                </c:pt>
                <c:pt idx="181">
                  <c:v>24.239181906079363</c:v>
                </c:pt>
                <c:pt idx="182">
                  <c:v>24.256242627506325</c:v>
                </c:pt>
                <c:pt idx="183">
                  <c:v>24.272926425385922</c:v>
                </c:pt>
                <c:pt idx="184">
                  <c:v>24.289241376389512</c:v>
                </c:pt>
                <c:pt idx="185">
                  <c:v>24.305195395260199</c:v>
                </c:pt>
                <c:pt idx="186">
                  <c:v>24.320796237559463</c:v>
                </c:pt>
                <c:pt idx="187">
                  <c:v>24.336051502390639</c:v>
                </c:pt>
                <c:pt idx="188">
                  <c:v>24.35096863509791</c:v>
                </c:pt>
                <c:pt idx="189">
                  <c:v>24.365554929940107</c:v>
                </c:pt>
                <c:pt idx="190">
                  <c:v>24.379817532738279</c:v>
                </c:pt>
                <c:pt idx="191">
                  <c:v>24.393763443496272</c:v>
                </c:pt>
                <c:pt idx="192">
                  <c:v>24.407399518993625</c:v>
                </c:pt>
                <c:pt idx="193">
                  <c:v>24.420732475350029</c:v>
                </c:pt>
                <c:pt idx="194">
                  <c:v>24.433768890560856</c:v>
                </c:pt>
                <c:pt idx="195">
                  <c:v>24.446515207003152</c:v>
                </c:pt>
                <c:pt idx="196">
                  <c:v>24.458977733911574</c:v>
                </c:pt>
                <c:pt idx="197">
                  <c:v>24.471162649823981</c:v>
                </c:pt>
                <c:pt idx="198">
                  <c:v>24.483076004996132</c:v>
                </c:pt>
                <c:pt idx="199">
                  <c:v>24.494723723785313</c:v>
                </c:pt>
                <c:pt idx="200">
                  <c:v>24.50611160700258</c:v>
                </c:pt>
                <c:pt idx="201">
                  <c:v>24.517245334233287</c:v>
                </c:pt>
                <c:pt idx="202">
                  <c:v>24.528130466125884</c:v>
                </c:pt>
                <c:pt idx="203">
                  <c:v>24.538772446648697</c:v>
                </c:pt>
                <c:pt idx="204">
                  <c:v>24.549176605314603</c:v>
                </c:pt>
                <c:pt idx="205">
                  <c:v>24.559348159373638</c:v>
                </c:pt>
                <c:pt idx="206">
                  <c:v>24.569292215973348</c:v>
                </c:pt>
                <c:pt idx="207">
                  <c:v>24.579013774286903</c:v>
                </c:pt>
                <c:pt idx="208">
                  <c:v>24.588517727609137</c:v>
                </c:pt>
                <c:pt idx="209">
                  <c:v>24.597808865420372</c:v>
                </c:pt>
                <c:pt idx="210">
                  <c:v>24.606891875418196</c:v>
                </c:pt>
                <c:pt idx="211">
                  <c:v>24.615771345517338</c:v>
                </c:pt>
                <c:pt idx="212">
                  <c:v>24.624451765817636</c:v>
                </c:pt>
                <c:pt idx="213">
                  <c:v>24.632937530540403</c:v>
                </c:pt>
                <c:pt idx="214">
                  <c:v>24.641232939933211</c:v>
                </c:pt>
                <c:pt idx="215">
                  <c:v>24.649342202143362</c:v>
                </c:pt>
                <c:pt idx="216">
                  <c:v>24.657269435060236</c:v>
                </c:pt>
                <c:pt idx="217">
                  <c:v>24.665018668126734</c:v>
                </c:pt>
                <c:pt idx="218">
                  <c:v>24.672593844120023</c:v>
                </c:pt>
                <c:pt idx="219">
                  <c:v>24.679998820901865</c:v>
                </c:pt>
                <c:pt idx="220">
                  <c:v>24.687237373138757</c:v>
                </c:pt>
                <c:pt idx="221">
                  <c:v>24.694313193992258</c:v>
                </c:pt>
                <c:pt idx="222">
                  <c:v>24.701229896779545</c:v>
                </c:pt>
                <c:pt idx="223">
                  <c:v>24.707991016604847</c:v>
                </c:pt>
                <c:pt idx="224">
                  <c:v>24.714600011961725</c:v>
                </c:pt>
                <c:pt idx="225">
                  <c:v>24.721060266306687</c:v>
                </c:pt>
                <c:pt idx="226">
                  <c:v>24.727375089604454</c:v>
                </c:pt>
                <c:pt idx="227">
                  <c:v>24.733547719845177</c:v>
                </c:pt>
                <c:pt idx="228">
                  <c:v>24.73958132453382</c:v>
                </c:pt>
                <c:pt idx="229">
                  <c:v>24.745479002152326</c:v>
                </c:pt>
                <c:pt idx="230">
                  <c:v>24.751243783594596</c:v>
                </c:pt>
                <c:pt idx="231">
                  <c:v>24.756878633574829</c:v>
                </c:pt>
                <c:pt idx="232">
                  <c:v>24.762386452009547</c:v>
                </c:pt>
                <c:pt idx="233">
                  <c:v>24.767770075373559</c:v>
                </c:pt>
                <c:pt idx="234">
                  <c:v>24.773032278030296</c:v>
                </c:pt>
                <c:pt idx="235">
                  <c:v>24.778175773536912</c:v>
                </c:pt>
                <c:pt idx="236">
                  <c:v>24.783203215924384</c:v>
                </c:pt>
                <c:pt idx="237">
                  <c:v>24.788117200953149</c:v>
                </c:pt>
                <c:pt idx="238">
                  <c:v>24.792920267344385</c:v>
                </c:pt>
                <c:pt idx="239">
                  <c:v>24.79761489798765</c:v>
                </c:pt>
                <c:pt idx="240">
                  <c:v>24.802203521124795</c:v>
                </c:pt>
                <c:pt idx="241">
                  <c:v>24.806688511510991</c:v>
                </c:pt>
                <c:pt idx="242">
                  <c:v>24.811072191552825</c:v>
                </c:pt>
                <c:pt idx="243">
                  <c:v>24.815356832424044</c:v>
                </c:pt>
                <c:pt idx="244">
                  <c:v>24.819544655159266</c:v>
                </c:pt>
                <c:pt idx="245">
                  <c:v>24.823637831725996</c:v>
                </c:pt>
                <c:pt idx="246">
                  <c:v>24.827638486075241</c:v>
                </c:pt>
                <c:pt idx="247">
                  <c:v>24.831548695171247</c:v>
                </c:pt>
                <c:pt idx="248">
                  <c:v>24.835370490000479</c:v>
                </c:pt>
                <c:pt idx="249">
                  <c:v>24.839105856560401</c:v>
                </c:pt>
                <c:pt idx="250">
                  <c:v>24.842756736828264</c:v>
                </c:pt>
                <c:pt idx="251">
                  <c:v>24.846325029710279</c:v>
                </c:pt>
                <c:pt idx="252">
                  <c:v>24.849812591971567</c:v>
                </c:pt>
                <c:pt idx="253">
                  <c:v>24.853221239147139</c:v>
                </c:pt>
                <c:pt idx="254">
                  <c:v>24.8565527464343</c:v>
                </c:pt>
                <c:pt idx="255">
                  <c:v>24.859808849566775</c:v>
                </c:pt>
                <c:pt idx="256">
                  <c:v>24.862991245670877</c:v>
                </c:pt>
                <c:pt idx="257">
                  <c:v>24.866101594104094</c:v>
                </c:pt>
                <c:pt idx="258">
                  <c:v>24.869141517276343</c:v>
                </c:pt>
                <c:pt idx="259">
                  <c:v>24.872112601454234</c:v>
                </c:pt>
                <c:pt idx="260">
                  <c:v>24.875016397548681</c:v>
                </c:pt>
                <c:pt idx="261">
                  <c:v>24.877854421886134</c:v>
                </c:pt>
                <c:pt idx="262">
                  <c:v>24.880628156963745</c:v>
                </c:pt>
                <c:pt idx="263">
                  <c:v>24.883339052188763</c:v>
                </c:pt>
                <c:pt idx="264">
                  <c:v>24.885988524602478</c:v>
                </c:pt>
                <c:pt idx="265">
                  <c:v>24.888577959588993</c:v>
                </c:pt>
                <c:pt idx="266">
                  <c:v>24.891108711569057</c:v>
                </c:pt>
                <c:pt idx="267">
                  <c:v>24.893582104679368</c:v>
                </c:pt>
                <c:pt idx="268">
                  <c:v>24.895999433437485</c:v>
                </c:pt>
                <c:pt idx="269">
                  <c:v>24.898361963392762</c:v>
                </c:pt>
                <c:pt idx="270">
                  <c:v>24.900670931763404</c:v>
                </c:pt>
                <c:pt idx="271">
                  <c:v>24.902927548060095</c:v>
                </c:pt>
                <c:pt idx="272">
                  <c:v>24.905132994696398</c:v>
                </c:pt>
                <c:pt idx="273">
                  <c:v>24.907288427586057</c:v>
                </c:pt>
                <c:pt idx="274">
                  <c:v>24.909394976727654</c:v>
                </c:pt>
                <c:pt idx="275">
                  <c:v>24.911453746776825</c:v>
                </c:pt>
                <c:pt idx="276">
                  <c:v>24.913465817606106</c:v>
                </c:pt>
                <c:pt idx="277">
                  <c:v>24.915432244852916</c:v>
                </c:pt>
                <c:pt idx="278">
                  <c:v>24.917354060455743</c:v>
                </c:pt>
                <c:pt idx="279">
                  <c:v>24.919232273178793</c:v>
                </c:pt>
                <c:pt idx="280">
                  <c:v>24.921067869125402</c:v>
                </c:pt>
                <c:pt idx="281">
                  <c:v>24.922861812240352</c:v>
                </c:pt>
                <c:pt idx="282">
                  <c:v>24.924615044801392</c:v>
                </c:pt>
                <c:pt idx="283">
                  <c:v>24.926328487900097</c:v>
                </c:pt>
                <c:pt idx="284">
                  <c:v>24.92800304191239</c:v>
                </c:pt>
                <c:pt idx="285">
                  <c:v>24.929639586958839</c:v>
                </c:pt>
                <c:pt idx="286">
                  <c:v>24.931238983354969</c:v>
                </c:pt>
                <c:pt idx="287">
                  <c:v>24.932802072051857</c:v>
                </c:pt>
                <c:pt idx="288">
                  <c:v>24.934329675067112</c:v>
                </c:pt>
                <c:pt idx="289">
                  <c:v>24.935822595906465</c:v>
                </c:pt>
                <c:pt idx="290">
                  <c:v>24.937281619976254</c:v>
                </c:pt>
                <c:pt idx="291">
                  <c:v>24.938707514986842</c:v>
                </c:pt>
                <c:pt idx="292">
                  <c:v>24.94010103134729</c:v>
                </c:pt>
                <c:pt idx="293">
                  <c:v>24.941462902551358</c:v>
                </c:pt>
                <c:pt idx="294">
                  <c:v>24.942793845555148</c:v>
                </c:pt>
                <c:pt idx="295">
                  <c:v>24.944094561146365</c:v>
                </c:pt>
                <c:pt idx="296">
                  <c:v>24.945365734305621</c:v>
                </c:pt>
                <c:pt idx="297">
                  <c:v>24.946608034559731</c:v>
                </c:pt>
                <c:pt idx="298">
                  <c:v>24.947822116327288</c:v>
                </c:pt>
                <c:pt idx="299">
                  <c:v>24.949008619256638</c:v>
                </c:pt>
                <c:pt idx="300">
                  <c:v>24.950168168556459</c:v>
                </c:pt>
                <c:pt idx="301">
                  <c:v>24.951301375319009</c:v>
                </c:pt>
                <c:pt idx="302">
                  <c:v>24.952408836836323</c:v>
                </c:pt>
                <c:pt idx="303">
                  <c:v>24.953491136909399</c:v>
                </c:pt>
                <c:pt idx="304">
                  <c:v>24.954548846150576</c:v>
                </c:pt>
                <c:pt idx="305">
                  <c:v>24.955582522279272</c:v>
                </c:pt>
                <c:pt idx="306">
                  <c:v>24.956592710411147</c:v>
                </c:pt>
                <c:pt idx="307">
                  <c:v>24.95757994334086</c:v>
                </c:pt>
                <c:pt idx="308">
                  <c:v>24.958544741818695</c:v>
                </c:pt>
                <c:pt idx="309">
                  <c:v>24.959487614820887</c:v>
                </c:pt>
                <c:pt idx="310">
                  <c:v>24.960409059814115</c:v>
                </c:pt>
                <c:pt idx="311">
                  <c:v>24.961309563014051</c:v>
                </c:pt>
                <c:pt idx="312">
                  <c:v>24.962189599638208</c:v>
                </c:pt>
                <c:pt idx="313">
                  <c:v>24.963049634153158</c:v>
                </c:pt>
                <c:pt idx="314">
                  <c:v>24.963890120516297</c:v>
                </c:pt>
                <c:pt idx="315">
                  <c:v>24.964711502412207</c:v>
                </c:pt>
                <c:pt idx="316">
                  <c:v>24.965514213483761</c:v>
                </c:pt>
                <c:pt idx="317">
                  <c:v>24.966298677558147</c:v>
                </c:pt>
                <c:pt idx="318">
                  <c:v>24.96706530886777</c:v>
                </c:pt>
                <c:pt idx="319">
                  <c:v>24.96781451226634</c:v>
                </c:pt>
                <c:pt idx="320">
                  <c:v>24.968546683440067</c:v>
                </c:pt>
                <c:pt idx="321">
                  <c:v>24.969262209114181</c:v>
                </c:pt>
                <c:pt idx="322">
                  <c:v>24.96996146725483</c:v>
                </c:pt>
                <c:pt idx="323">
                  <c:v>24.970644827266536</c:v>
                </c:pt>
                <c:pt idx="324">
                  <c:v>24.97131265018518</c:v>
                </c:pt>
                <c:pt idx="325">
                  <c:v>24.97196528886667</c:v>
                </c:pt>
                <c:pt idx="326">
                  <c:v>24.972603088171454</c:v>
                </c:pt>
                <c:pt idx="327">
                  <c:v>24.97322638514488</c:v>
                </c:pt>
                <c:pt idx="328">
                  <c:v>24.973835509193506</c:v>
                </c:pt>
                <c:pt idx="329">
                  <c:v>24.9744307822575</c:v>
                </c:pt>
                <c:pt idx="330">
                  <c:v>24.975012518979153</c:v>
                </c:pt>
                <c:pt idx="331">
                  <c:v>24.975581026867648</c:v>
                </c:pt>
                <c:pt idx="332">
                  <c:v>24.97613660646012</c:v>
                </c:pt>
                <c:pt idx="333">
                  <c:v>24.976679551479112</c:v>
                </c:pt>
                <c:pt idx="334">
                  <c:v>24.977210148986515</c:v>
                </c:pt>
                <c:pt idx="335">
                  <c:v>24.977728679534046</c:v>
                </c:pt>
                <c:pt idx="336">
                  <c:v>24.978235417310341</c:v>
                </c:pt>
                <c:pt idx="337">
                  <c:v>24.978730630284772</c:v>
                </c:pt>
                <c:pt idx="338">
                  <c:v>24.979214580348025</c:v>
                </c:pt>
                <c:pt idx="339">
                  <c:v>24.979687523449517</c:v>
                </c:pt>
                <c:pt idx="340">
                  <c:v>24.980149709731734</c:v>
                </c:pt>
                <c:pt idx="341">
                  <c:v>24.98060138366159</c:v>
                </c:pt>
                <c:pt idx="342">
                  <c:v>24.98104278415871</c:v>
                </c:pt>
                <c:pt idx="343">
                  <c:v>24.981474144720988</c:v>
                </c:pt>
                <c:pt idx="344">
                  <c:v>24.981895693547266</c:v>
                </c:pt>
                <c:pt idx="345">
                  <c:v>24.982307653657127</c:v>
                </c:pt>
                <c:pt idx="346">
                  <c:v>24.982710243008263</c:v>
                </c:pt>
                <c:pt idx="347">
                  <c:v>24.983103674610906</c:v>
                </c:pt>
                <c:pt idx="348">
                  <c:v>24.983488156639876</c:v>
                </c:pt>
                <c:pt idx="349">
                  <c:v>24.98386389254409</c:v>
                </c:pt>
                <c:pt idx="350">
                  <c:v>24.984231081153503</c:v>
                </c:pt>
                <c:pt idx="351">
                  <c:v>24.984589916783737</c:v>
                </c:pt>
                <c:pt idx="352">
                  <c:v>24.984940589338311</c:v>
                </c:pt>
                <c:pt idx="353">
                  <c:v>24.985283284408588</c:v>
                </c:pt>
                <c:pt idx="354">
                  <c:v>24.985618183371443</c:v>
                </c:pt>
                <c:pt idx="355">
                  <c:v>24.985945463484757</c:v>
                </c:pt>
                <c:pt idx="356">
                  <c:v>24.986265297980751</c:v>
                </c:pt>
                <c:pt idx="357">
                  <c:v>24.986577856157176</c:v>
                </c:pt>
                <c:pt idx="358">
                  <c:v>24.986883303466524</c:v>
                </c:pt>
                <c:pt idx="359">
                  <c:v>24.987181801603107</c:v>
                </c:pt>
                <c:pt idx="360">
                  <c:v>24.987473508588376</c:v>
                </c:pt>
                <c:pt idx="361">
                  <c:v>24.98775857885402</c:v>
                </c:pt>
                <c:pt idx="362">
                  <c:v>24.98803716332349</c:v>
                </c:pt>
                <c:pt idx="363">
                  <c:v>24.988309409491439</c:v>
                </c:pt>
                <c:pt idx="364">
                  <c:v>24.988575461501554</c:v>
                </c:pt>
                <c:pt idx="365">
                  <c:v>24.988835460222504</c:v>
                </c:pt>
                <c:pt idx="366">
                  <c:v>24.989089543322212</c:v>
                </c:pt>
                <c:pt idx="367">
                  <c:v>24.989337845340472</c:v>
                </c:pt>
                <c:pt idx="368">
                  <c:v>24.989580497759913</c:v>
                </c:pt>
                <c:pt idx="369">
                  <c:v>24.989817629075322</c:v>
                </c:pt>
                <c:pt idx="370">
                  <c:v>24.990049364861441</c:v>
                </c:pt>
                <c:pt idx="371">
                  <c:v>24.990275827839238</c:v>
                </c:pt>
                <c:pt idx="372">
                  <c:v>24.99049713794064</c:v>
                </c:pt>
                <c:pt idx="373">
                  <c:v>24.990713412371832</c:v>
                </c:pt>
                <c:pt idx="374">
                  <c:v>24.990924765675086</c:v>
                </c:pt>
                <c:pt idx="375">
                  <c:v>24.991131309789282</c:v>
                </c:pt>
                <c:pt idx="376">
                  <c:v>24.991333154108919</c:v>
                </c:pt>
                <c:pt idx="377">
                  <c:v>24.991530405541951</c:v>
                </c:pt>
                <c:pt idx="378">
                  <c:v>24.991723168566139</c:v>
                </c:pt>
                <c:pt idx="379">
                  <c:v>24.991911545284314</c:v>
                </c:pt>
                <c:pt idx="380">
                  <c:v>24.992095635478222</c:v>
                </c:pt>
                <c:pt idx="381">
                  <c:v>24.992275536661261</c:v>
                </c:pt>
                <c:pt idx="382">
                  <c:v>24.992451344129968</c:v>
                </c:pt>
                <c:pt idx="383">
                  <c:v>24.992623151014378</c:v>
                </c:pt>
                <c:pt idx="384">
                  <c:v>24.992791048327174</c:v>
                </c:pt>
                <c:pt idx="385">
                  <c:v>24.99295512501185</c:v>
                </c:pt>
                <c:pt idx="386">
                  <c:v>24.9931154679896</c:v>
                </c:pt>
                <c:pt idx="387">
                  <c:v>24.993272162205368</c:v>
                </c:pt>
                <c:pt idx="388">
                  <c:v>24.993425290672633</c:v>
                </c:pt>
                <c:pt idx="389">
                  <c:v>24.993574934517323</c:v>
                </c:pt>
                <c:pt idx="390">
                  <c:v>24.993721173020706</c:v>
                </c:pt>
                <c:pt idx="391">
                  <c:v>24.993864083661254</c:v>
                </c:pt>
                <c:pt idx="392">
                  <c:v>24.994003742155645</c:v>
                </c:pt>
                <c:pt idx="393">
                  <c:v>24.99414022249875</c:v>
                </c:pt>
                <c:pt idx="394">
                  <c:v>24.994273597002781</c:v>
                </c:pt>
                <c:pt idx="395">
                  <c:v>24.994403936335498</c:v>
                </c:pt>
                <c:pt idx="396">
                  <c:v>24.994531309557594</c:v>
                </c:pt>
                <c:pt idx="397">
                  <c:v>24.994655784159189</c:v>
                </c:pt>
                <c:pt idx="398">
                  <c:v>24.994777426095556</c:v>
                </c:pt>
                <c:pt idx="399">
                  <c:v>24.994896299821953</c:v>
                </c:pt>
                <c:pt idx="400">
                  <c:v>24.995012468327751</c:v>
                </c:pt>
                <c:pt idx="401">
                  <c:v>24.995125993169751</c:v>
                </c:pt>
                <c:pt idx="402">
                  <c:v>24.995236934504685</c:v>
                </c:pt>
                <c:pt idx="403">
                  <c:v>24.995345351121113</c:v>
                </c:pt>
                <c:pt idx="404">
                  <c:v>24.995451300470478</c:v>
                </c:pt>
                <c:pt idx="405">
                  <c:v>24.995554838697498</c:v>
                </c:pt>
                <c:pt idx="406">
                  <c:v>24.995656020669898</c:v>
                </c:pt>
                <c:pt idx="407">
                  <c:v>24.995754900007384</c:v>
                </c:pt>
                <c:pt idx="408">
                  <c:v>24.995851529110084</c:v>
                </c:pt>
                <c:pt idx="409">
                  <c:v>24.995945959186212</c:v>
                </c:pt>
                <c:pt idx="410">
                  <c:v>24.996038240279216</c:v>
                </c:pt>
                <c:pt idx="411">
                  <c:v>24.996128421294213</c:v>
                </c:pt>
                <c:pt idx="412">
                  <c:v>24.996216550023888</c:v>
                </c:pt>
                <c:pt idx="413">
                  <c:v>24.996302673173794</c:v>
                </c:pt>
                <c:pt idx="414">
                  <c:v>24.996386836387082</c:v>
                </c:pt>
                <c:pt idx="415">
                  <c:v>24.996469084268618</c:v>
                </c:pt>
                <c:pt idx="416">
                  <c:v>24.99654946040862</c:v>
                </c:pt>
                <c:pt idx="417">
                  <c:v>24.996628007405736</c:v>
                </c:pt>
                <c:pt idx="418">
                  <c:v>24.996704766889561</c:v>
                </c:pt>
                <c:pt idx="419">
                  <c:v>24.996779779542717</c:v>
                </c:pt>
                <c:pt idx="420">
                  <c:v>24.996853085122353</c:v>
                </c:pt>
                <c:pt idx="421">
                  <c:v>24.996924722481204</c:v>
                </c:pt>
                <c:pt idx="422">
                  <c:v>24.996994729588177</c:v>
                </c:pt>
                <c:pt idx="423">
                  <c:v>24.997063143548406</c:v>
                </c:pt>
                <c:pt idx="424">
                  <c:v>24.997130000622942</c:v>
                </c:pt>
                <c:pt idx="425">
                  <c:v>24.997195336247955</c:v>
                </c:pt>
                <c:pt idx="426">
                  <c:v>24.997259185053458</c:v>
                </c:pt>
                <c:pt idx="427">
                  <c:v>24.997321580881664</c:v>
                </c:pt>
                <c:pt idx="428">
                  <c:v>24.997382556804908</c:v>
                </c:pt>
                <c:pt idx="429">
                  <c:v>24.997442145143161</c:v>
                </c:pt>
                <c:pt idx="430">
                  <c:v>24.997500377481124</c:v>
                </c:pt>
                <c:pt idx="431">
                  <c:v>24.997557284685001</c:v>
                </c:pt>
                <c:pt idx="432">
                  <c:v>24.997612896918785</c:v>
                </c:pt>
                <c:pt idx="433">
                  <c:v>24.997667243660278</c:v>
                </c:pt>
                <c:pt idx="434">
                  <c:v>24.997720353716684</c:v>
                </c:pt>
                <c:pt idx="435">
                  <c:v>24.997772255239848</c:v>
                </c:pt>
                <c:pt idx="436">
                  <c:v>24.997822975741208</c:v>
                </c:pt>
                <c:pt idx="437">
                  <c:v>24.99787254210635</c:v>
                </c:pt>
                <c:pt idx="438">
                  <c:v>24.997920980609223</c:v>
                </c:pt>
                <c:pt idx="439">
                  <c:v>24.997968316926059</c:v>
                </c:pt>
                <c:pt idx="440">
                  <c:v>24.998014576149032</c:v>
                </c:pt>
                <c:pt idx="441">
                  <c:v>24.998059782799476</c:v>
                </c:pt>
                <c:pt idx="442">
                  <c:v>24.998103960840915</c:v>
                </c:pt>
                <c:pt idx="443">
                  <c:v>24.99814713369172</c:v>
                </c:pt>
                <c:pt idx="444">
                  <c:v>24.998189324237572</c:v>
                </c:pt>
                <c:pt idx="445">
                  <c:v>24.998230554843538</c:v>
                </c:pt>
                <c:pt idx="446">
                  <c:v>24.998270847365937</c:v>
                </c:pt>
                <c:pt idx="447">
                  <c:v>24.998310223163905</c:v>
                </c:pt>
                <c:pt idx="448">
                  <c:v>24.998348703110729</c:v>
                </c:pt>
                <c:pt idx="449">
                  <c:v>24.998386307604903</c:v>
                </c:pt>
                <c:pt idx="450">
                  <c:v>24.998423056580918</c:v>
                </c:pt>
                <c:pt idx="451">
                  <c:v>24.998458969519831</c:v>
                </c:pt>
                <c:pt idx="452">
                  <c:v>24.9984940654596</c:v>
                </c:pt>
                <c:pt idx="453">
                  <c:v>24.998528363005157</c:v>
                </c:pt>
                <c:pt idx="454">
                  <c:v>24.998561880338258</c:v>
                </c:pt>
                <c:pt idx="455">
                  <c:v>24.998594635227139</c:v>
                </c:pt>
                <c:pt idx="456">
                  <c:v>24.998626645035909</c:v>
                </c:pt>
                <c:pt idx="457">
                  <c:v>24.998657926733763</c:v>
                </c:pt>
                <c:pt idx="458">
                  <c:v>24.99868849690397</c:v>
                </c:pt>
                <c:pt idx="459">
                  <c:v>24.998718371752659</c:v>
                </c:pt>
                <c:pt idx="460">
                  <c:v>24.998747567117402</c:v>
                </c:pt>
                <c:pt idx="461">
                  <c:v>24.998776098475616</c:v>
                </c:pt>
                <c:pt idx="462">
                  <c:v>24.998803980952761</c:v>
                </c:pt>
                <c:pt idx="463">
                  <c:v>24.998831229330328</c:v>
                </c:pt>
                <c:pt idx="464">
                  <c:v>24.998857858053753</c:v>
                </c:pt>
                <c:pt idx="465">
                  <c:v>24.998883881239951</c:v>
                </c:pt>
                <c:pt idx="466">
                  <c:v>24.998909312684898</c:v>
                </c:pt>
                <c:pt idx="467">
                  <c:v>24.998934165870899</c:v>
                </c:pt>
                <c:pt idx="468">
                  <c:v>24.998958453973735</c:v>
                </c:pt>
                <c:pt idx="469">
                  <c:v>24.998982189869647</c:v>
                </c:pt>
                <c:pt idx="470">
                  <c:v>24.999005386142176</c:v>
                </c:pt>
                <c:pt idx="471">
                  <c:v>24.999028055088807</c:v>
                </c:pt>
                <c:pt idx="472">
                  <c:v>24.999050208727482</c:v>
                </c:pt>
                <c:pt idx="473">
                  <c:v>24.999071858803017</c:v>
                </c:pt>
                <c:pt idx="474">
                  <c:v>24.999093016793264</c:v>
                </c:pt>
                <c:pt idx="475">
                  <c:v>24.999113693915234</c:v>
                </c:pt>
                <c:pt idx="476">
                  <c:v>24.999133901131042</c:v>
                </c:pt>
                <c:pt idx="477">
                  <c:v>24.99915364915368</c:v>
                </c:pt>
                <c:pt idx="478">
                  <c:v>24.999172948452735</c:v>
                </c:pt>
                <c:pt idx="479">
                  <c:v>24.999191809259948</c:v>
                </c:pt>
                <c:pt idx="480">
                  <c:v>24.999210241574552</c:v>
                </c:pt>
                <c:pt idx="481">
                  <c:v>24.999228255168696</c:v>
                </c:pt>
                <c:pt idx="482">
                  <c:v>24.999245859592516</c:v>
                </c:pt>
                <c:pt idx="483">
                  <c:v>24.999263064179253</c:v>
                </c:pt>
                <c:pt idx="484">
                  <c:v>24.999279878050199</c:v>
                </c:pt>
                <c:pt idx="485">
                  <c:v>24.999296310119512</c:v>
                </c:pt>
                <c:pt idx="486">
                  <c:v>24.999312369098945</c:v>
                </c:pt>
                <c:pt idx="487">
                  <c:v>24.999328063502471</c:v>
                </c:pt>
                <c:pt idx="488">
                  <c:v>24.999343401650794</c:v>
                </c:pt>
                <c:pt idx="489">
                  <c:v>24.999358391675745</c:v>
                </c:pt>
                <c:pt idx="490">
                  <c:v>24.999373041524628</c:v>
                </c:pt>
                <c:pt idx="491">
                  <c:v>24.999387358964384</c:v>
                </c:pt>
                <c:pt idx="492">
                  <c:v>24.99940135158575</c:v>
                </c:pt>
                <c:pt idx="493">
                  <c:v>24.999415026807259</c:v>
                </c:pt>
                <c:pt idx="494">
                  <c:v>24.999428391879182</c:v>
                </c:pt>
                <c:pt idx="495">
                  <c:v>24.999441453887368</c:v>
                </c:pt>
                <c:pt idx="496">
                  <c:v>24.999454219756984</c:v>
                </c:pt>
                <c:pt idx="497">
                  <c:v>24.999466696256224</c:v>
                </c:pt>
                <c:pt idx="498">
                  <c:v>24.999478889999867</c:v>
                </c:pt>
                <c:pt idx="499">
                  <c:v>24.999490807452776</c:v>
                </c:pt>
                <c:pt idx="500">
                  <c:v>24.999502454933364</c:v>
                </c:pt>
                <c:pt idx="501">
                  <c:v>24.99951383861691</c:v>
                </c:pt>
                <c:pt idx="502">
                  <c:v>24.999524964538818</c:v>
                </c:pt>
                <c:pt idx="503">
                  <c:v>24.999535838597868</c:v>
                </c:pt>
                <c:pt idx="504">
                  <c:v>24.999546466559316</c:v>
                </c:pt>
                <c:pt idx="505">
                  <c:v>24.999556854057928</c:v>
                </c:pt>
                <c:pt idx="506">
                  <c:v>24.999567006601001</c:v>
                </c:pt>
                <c:pt idx="507">
                  <c:v>24.999576929571262</c:v>
                </c:pt>
                <c:pt idx="508">
                  <c:v>24.999586628229721</c:v>
                </c:pt>
                <c:pt idx="509">
                  <c:v>24.999596107718492</c:v>
                </c:pt>
                <c:pt idx="510">
                  <c:v>24.999605373063467</c:v>
                </c:pt>
                <c:pt idx="511">
                  <c:v>24.999614429177026</c:v>
                </c:pt>
                <c:pt idx="512">
                  <c:v>24.999623280860629</c:v>
                </c:pt>
                <c:pt idx="513">
                  <c:v>24.999631932807311</c:v>
                </c:pt>
                <c:pt idx="514">
                  <c:v>24.999640389604263</c:v>
                </c:pt>
                <c:pt idx="515">
                  <c:v>24.999648655735193</c:v>
                </c:pt>
                <c:pt idx="516">
                  <c:v>24.999656735582732</c:v>
                </c:pt>
                <c:pt idx="517">
                  <c:v>24.999664633430733</c:v>
                </c:pt>
                <c:pt idx="518">
                  <c:v>24.999672353466572</c:v>
                </c:pt>
                <c:pt idx="519">
                  <c:v>24.999679899783342</c:v>
                </c:pt>
                <c:pt idx="520">
                  <c:v>24.999687276382062</c:v>
                </c:pt>
                <c:pt idx="521">
                  <c:v>24.999694487173738</c:v>
                </c:pt>
                <c:pt idx="522">
                  <c:v>24.999701535981501</c:v>
                </c:pt>
                <c:pt idx="523">
                  <c:v>24.999708426542576</c:v>
                </c:pt>
                <c:pt idx="524">
                  <c:v>24.999715162510306</c:v>
                </c:pt>
                <c:pt idx="525">
                  <c:v>24.999721747456057</c:v>
                </c:pt>
                <c:pt idx="526">
                  <c:v>24.999728184871152</c:v>
                </c:pt>
                <c:pt idx="527">
                  <c:v>24.999734478168662</c:v>
                </c:pt>
                <c:pt idx="528">
                  <c:v>24.999740630685295</c:v>
                </c:pt>
                <c:pt idx="529">
                  <c:v>24.999746645683061</c:v>
                </c:pt>
                <c:pt idx="530">
                  <c:v>24.99975252635112</c:v>
                </c:pt>
                <c:pt idx="531">
                  <c:v>24.99975827580737</c:v>
                </c:pt>
                <c:pt idx="532">
                  <c:v>24.99976389710017</c:v>
                </c:pt>
                <c:pt idx="533">
                  <c:v>24.999769393209913</c:v>
                </c:pt>
                <c:pt idx="534">
                  <c:v>24.999774767050639</c:v>
                </c:pt>
                <c:pt idx="535">
                  <c:v>24.999780021471526</c:v>
                </c:pt>
                <c:pt idx="536">
                  <c:v>24.999785159258494</c:v>
                </c:pt>
                <c:pt idx="537">
                  <c:v>24.99979018313557</c:v>
                </c:pt>
                <c:pt idx="538">
                  <c:v>24.999795095766419</c:v>
                </c:pt>
                <c:pt idx="539">
                  <c:v>24.999799899755736</c:v>
                </c:pt>
                <c:pt idx="540">
                  <c:v>24.999804597650567</c:v>
                </c:pt>
                <c:pt idx="541">
                  <c:v>24.999809191941758</c:v>
                </c:pt>
                <c:pt idx="542">
                  <c:v>24.999813685065206</c:v>
                </c:pt>
                <c:pt idx="543">
                  <c:v>24.999818079403163</c:v>
                </c:pt>
                <c:pt idx="544">
                  <c:v>24.999822377285518</c:v>
                </c:pt>
                <c:pt idx="545">
                  <c:v>24.999826580991023</c:v>
                </c:pt>
                <c:pt idx="546">
                  <c:v>24.999830692748475</c:v>
                </c:pt>
                <c:pt idx="547">
                  <c:v>24.999834714737958</c:v>
                </c:pt>
                <c:pt idx="548">
                  <c:v>24.99983864909192</c:v>
                </c:pt>
                <c:pt idx="549">
                  <c:v>24.999842497896381</c:v>
                </c:pt>
                <c:pt idx="550">
                  <c:v>24.999846263191987</c:v>
                </c:pt>
                <c:pt idx="551">
                  <c:v>24.999849946975104</c:v>
                </c:pt>
                <c:pt idx="552">
                  <c:v>24.999853551198889</c:v>
                </c:pt>
                <c:pt idx="553">
                  <c:v>24.999857077774323</c:v>
                </c:pt>
                <c:pt idx="554">
                  <c:v>24.999860528571201</c:v>
                </c:pt>
                <c:pt idx="555">
                  <c:v>24.999863905419158</c:v>
                </c:pt>
                <c:pt idx="556">
                  <c:v>24.999867210108597</c:v>
                </c:pt>
                <c:pt idx="557">
                  <c:v>24.999870444391703</c:v>
                </c:pt>
                <c:pt idx="558">
                  <c:v>24.999873609983297</c:v>
                </c:pt>
                <c:pt idx="559">
                  <c:v>24.9998767085618</c:v>
                </c:pt>
                <c:pt idx="560">
                  <c:v>24.999879741770084</c:v>
                </c:pt>
                <c:pt idx="561">
                  <c:v>24.999882711216365</c:v>
                </c:pt>
                <c:pt idx="562">
                  <c:v>24.999885618475084</c:v>
                </c:pt>
                <c:pt idx="563">
                  <c:v>24.999888465087672</c:v>
                </c:pt>
                <c:pt idx="564">
                  <c:v>24.999891252563426</c:v>
                </c:pt>
                <c:pt idx="565">
                  <c:v>24.999893982380275</c:v>
                </c:pt>
                <c:pt idx="566">
                  <c:v>24.999896655985577</c:v>
                </c:pt>
                <c:pt idx="567">
                  <c:v>24.999899274796924</c:v>
                </c:pt>
                <c:pt idx="568">
                  <c:v>24.99990184020281</c:v>
                </c:pt>
                <c:pt idx="569">
                  <c:v>24.99990435356343</c:v>
                </c:pt>
                <c:pt idx="570">
                  <c:v>24.999906816211393</c:v>
                </c:pt>
                <c:pt idx="571">
                  <c:v>24.999909229452403</c:v>
                </c:pt>
                <c:pt idx="572">
                  <c:v>24.99991159456598</c:v>
                </c:pt>
                <c:pt idx="573">
                  <c:v>24.999913912806129</c:v>
                </c:pt>
                <c:pt idx="574">
                  <c:v>24.999916185401997</c:v>
                </c:pt>
                <c:pt idx="575">
                  <c:v>24.999918413558539</c:v>
                </c:pt>
                <c:pt idx="576">
                  <c:v>24.999920598457134</c:v>
                </c:pt>
                <c:pt idx="577">
                  <c:v>24.999922741256228</c:v>
                </c:pt>
                <c:pt idx="578">
                  <c:v>24.999924843091964</c:v>
                </c:pt>
                <c:pt idx="579">
                  <c:v>24.999926905078748</c:v>
                </c:pt>
                <c:pt idx="580">
                  <c:v>24.999928928309853</c:v>
                </c:pt>
                <c:pt idx="581">
                  <c:v>24.999930913858019</c:v>
                </c:pt>
                <c:pt idx="582">
                  <c:v>24.999932862776014</c:v>
                </c:pt>
                <c:pt idx="583">
                  <c:v>24.999934776097152</c:v>
                </c:pt>
                <c:pt idx="584">
                  <c:v>24.999936654835899</c:v>
                </c:pt>
                <c:pt idx="585">
                  <c:v>24.999938499988389</c:v>
                </c:pt>
                <c:pt idx="586">
                  <c:v>24.999940312532942</c:v>
                </c:pt>
                <c:pt idx="587">
                  <c:v>24.999942093430565</c:v>
                </c:pt>
                <c:pt idx="588">
                  <c:v>24.999943843625523</c:v>
                </c:pt>
                <c:pt idx="589">
                  <c:v>24.999945564045781</c:v>
                </c:pt>
                <c:pt idx="590">
                  <c:v>24.999947255603523</c:v>
                </c:pt>
                <c:pt idx="591">
                  <c:v>24.999948919195635</c:v>
                </c:pt>
                <c:pt idx="592">
                  <c:v>24.999950555704153</c:v>
                </c:pt>
                <c:pt idx="593">
                  <c:v>24.999952165996788</c:v>
                </c:pt>
                <c:pt idx="594">
                  <c:v>24.999953750927325</c:v>
                </c:pt>
                <c:pt idx="595">
                  <c:v>24.999955311336127</c:v>
                </c:pt>
                <c:pt idx="596">
                  <c:v>24.999956848050513</c:v>
                </c:pt>
                <c:pt idx="597">
                  <c:v>24.99995836188527</c:v>
                </c:pt>
                <c:pt idx="598">
                  <c:v>24.999959853643077</c:v>
                </c:pt>
                <c:pt idx="599">
                  <c:v>24.999961324114839</c:v>
                </c:pt>
                <c:pt idx="600">
                  <c:v>24.999962774080249</c:v>
                </c:pt>
                <c:pt idx="601">
                  <c:v>24.999964204308071</c:v>
                </c:pt>
                <c:pt idx="602">
                  <c:v>24.99996561555664</c:v>
                </c:pt>
                <c:pt idx="603">
                  <c:v>24.999967008574224</c:v>
                </c:pt>
                <c:pt idx="604">
                  <c:v>24.999968384099393</c:v>
                </c:pt>
                <c:pt idx="605">
                  <c:v>24.999969742861481</c:v>
                </c:pt>
                <c:pt idx="606">
                  <c:v>24.999971085580921</c:v>
                </c:pt>
                <c:pt idx="607">
                  <c:v>24.999972412969626</c:v>
                </c:pt>
                <c:pt idx="608">
                  <c:v>24.999973725731408</c:v>
                </c:pt>
                <c:pt idx="609">
                  <c:v>24.999975024562296</c:v>
                </c:pt>
                <c:pt idx="610">
                  <c:v>24.999976310150949</c:v>
                </c:pt>
                <c:pt idx="611">
                  <c:v>24.999977583179003</c:v>
                </c:pt>
                <c:pt idx="612">
                  <c:v>24.999978844321436</c:v>
                </c:pt>
                <c:pt idx="613">
                  <c:v>24.999980094246915</c:v>
                </c:pt>
                <c:pt idx="614">
                  <c:v>24.999981333618162</c:v>
                </c:pt>
                <c:pt idx="615">
                  <c:v>24.999982563092313</c:v>
                </c:pt>
                <c:pt idx="616">
                  <c:v>24.999983783321248</c:v>
                </c:pt>
                <c:pt idx="617">
                  <c:v>24.999984994951948</c:v>
                </c:pt>
                <c:pt idx="618">
                  <c:v>24.999986198626836</c:v>
                </c:pt>
                <c:pt idx="619">
                  <c:v>24.999987394984107</c:v>
                </c:pt>
                <c:pt idx="620">
                  <c:v>24.999988584658087</c:v>
                </c:pt>
                <c:pt idx="621">
                  <c:v>24.999989768279573</c:v>
                </c:pt>
                <c:pt idx="622">
                  <c:v>24.99999094647611</c:v>
                </c:pt>
                <c:pt idx="623">
                  <c:v>24.999992119872413</c:v>
                </c:pt>
                <c:pt idx="624">
                  <c:v>24.999993289090618</c:v>
                </c:pt>
                <c:pt idx="625">
                  <c:v>24.999994454750663</c:v>
                </c:pt>
                <c:pt idx="626">
                  <c:v>24.999995617470606</c:v>
                </c:pt>
                <c:pt idx="627">
                  <c:v>24.999996777866926</c:v>
                </c:pt>
                <c:pt idx="628">
                  <c:v>24.999997936554884</c:v>
                </c:pt>
                <c:pt idx="629">
                  <c:v>24.999999094148826</c:v>
                </c:pt>
                <c:pt idx="630">
                  <c:v>25.000000251262524</c:v>
                </c:pt>
                <c:pt idx="631">
                  <c:v>25.000001408509505</c:v>
                </c:pt>
                <c:pt idx="632">
                  <c:v>25.000002566503344</c:v>
                </c:pt>
                <c:pt idx="633">
                  <c:v>25.000003725858029</c:v>
                </c:pt>
                <c:pt idx="634">
                  <c:v>25.000004887188279</c:v>
                </c:pt>
                <c:pt idx="635">
                  <c:v>25.000006051109825</c:v>
                </c:pt>
                <c:pt idx="636">
                  <c:v>25.000007218239805</c:v>
                </c:pt>
                <c:pt idx="637">
                  <c:v>25.000008389197056</c:v>
                </c:pt>
                <c:pt idx="638">
                  <c:v>25.000009564602419</c:v>
                </c:pt>
                <c:pt idx="639">
                  <c:v>25.00001074507912</c:v>
                </c:pt>
                <c:pt idx="640">
                  <c:v>25.000011931253063</c:v>
                </c:pt>
                <c:pt idx="641">
                  <c:v>25.000013123753167</c:v>
                </c:pt>
                <c:pt idx="642">
                  <c:v>25.000014323211715</c:v>
                </c:pt>
                <c:pt idx="643">
                  <c:v>25.000015530264687</c:v>
                </c:pt>
                <c:pt idx="644">
                  <c:v>25.000016745552067</c:v>
                </c:pt>
                <c:pt idx="645">
                  <c:v>25.000017969718225</c:v>
                </c:pt>
                <c:pt idx="646">
                  <c:v>25.000019203412233</c:v>
                </c:pt>
                <c:pt idx="647">
                  <c:v>25.000020447288211</c:v>
                </c:pt>
                <c:pt idx="648">
                  <c:v>25.000021702005672</c:v>
                </c:pt>
                <c:pt idx="649">
                  <c:v>25.000022968229896</c:v>
                </c:pt>
                <c:pt idx="650">
                  <c:v>25.00002424663225</c:v>
                </c:pt>
                <c:pt idx="651">
                  <c:v>25.000025537890558</c:v>
                </c:pt>
                <c:pt idx="652">
                  <c:v>25.000026842689461</c:v>
                </c:pt>
                <c:pt idx="653">
                  <c:v>25.000028161720806</c:v>
                </c:pt>
                <c:pt idx="654">
                  <c:v>25.000029495683943</c:v>
                </c:pt>
                <c:pt idx="655">
                  <c:v>25.000030845286155</c:v>
                </c:pt>
                <c:pt idx="656">
                  <c:v>25.000032211243038</c:v>
                </c:pt>
                <c:pt idx="657">
                  <c:v>25.000033594278833</c:v>
                </c:pt>
                <c:pt idx="658">
                  <c:v>25.000034995126846</c:v>
                </c:pt>
                <c:pt idx="659">
                  <c:v>25.000036414529841</c:v>
                </c:pt>
                <c:pt idx="660">
                  <c:v>25.000037853240386</c:v>
                </c:pt>
                <c:pt idx="661">
                  <c:v>25.000039312021322</c:v>
                </c:pt>
                <c:pt idx="662">
                  <c:v>25.000040791646121</c:v>
                </c:pt>
                <c:pt idx="663">
                  <c:v>25.000042292899295</c:v>
                </c:pt>
                <c:pt idx="664">
                  <c:v>25.000043816576831</c:v>
                </c:pt>
                <c:pt idx="665">
                  <c:v>25.000045363486613</c:v>
                </c:pt>
                <c:pt idx="666">
                  <c:v>25.000046934448836</c:v>
                </c:pt>
                <c:pt idx="667">
                  <c:v>25.00004853029645</c:v>
                </c:pt>
                <c:pt idx="668">
                  <c:v>25.000050151875598</c:v>
                </c:pt>
                <c:pt idx="669">
                  <c:v>25.000051800046062</c:v>
                </c:pt>
                <c:pt idx="670">
                  <c:v>25.000053475681739</c:v>
                </c:pt>
                <c:pt idx="671">
                  <c:v>25.000055179671072</c:v>
                </c:pt>
                <c:pt idx="672">
                  <c:v>25.000056912917557</c:v>
                </c:pt>
                <c:pt idx="673">
                  <c:v>25.000058676340174</c:v>
                </c:pt>
                <c:pt idx="674">
                  <c:v>25.000060470873937</c:v>
                </c:pt>
                <c:pt idx="675">
                  <c:v>25.000062297470315</c:v>
                </c:pt>
                <c:pt idx="676">
                  <c:v>25.000064157097817</c:v>
                </c:pt>
                <c:pt idx="677">
                  <c:v>25.000066050742443</c:v>
                </c:pt>
                <c:pt idx="678">
                  <c:v>25.000067979408254</c:v>
                </c:pt>
                <c:pt idx="679">
                  <c:v>25.000069944117833</c:v>
                </c:pt>
                <c:pt idx="680">
                  <c:v>25.000071945912925</c:v>
                </c:pt>
                <c:pt idx="681">
                  <c:v>25.000073985854911</c:v>
                </c:pt>
                <c:pt idx="682">
                  <c:v>25.000076065025397</c:v>
                </c:pt>
                <c:pt idx="683">
                  <c:v>25.000078184526817</c:v>
                </c:pt>
                <c:pt idx="684">
                  <c:v>25.000080345482946</c:v>
                </c:pt>
                <c:pt idx="685">
                  <c:v>25.000082549039579</c:v>
                </c:pt>
                <c:pt idx="686">
                  <c:v>25.000084796365073</c:v>
                </c:pt>
                <c:pt idx="687">
                  <c:v>25.000087088651011</c:v>
                </c:pt>
                <c:pt idx="688">
                  <c:v>25.000089427112794</c:v>
                </c:pt>
                <c:pt idx="689">
                  <c:v>25.000091812990323</c:v>
                </c:pt>
                <c:pt idx="690">
                  <c:v>25.000094247548642</c:v>
                </c:pt>
                <c:pt idx="691">
                  <c:v>25.000096732078593</c:v>
                </c:pt>
                <c:pt idx="692">
                  <c:v>25.000099267897529</c:v>
                </c:pt>
                <c:pt idx="693">
                  <c:v>25.000101856349985</c:v>
                </c:pt>
                <c:pt idx="694">
                  <c:v>25.000104498808408</c:v>
                </c:pt>
                <c:pt idx="695">
                  <c:v>25.000107196673884</c:v>
                </c:pt>
                <c:pt idx="696">
                  <c:v>25.000109951376867</c:v>
                </c:pt>
                <c:pt idx="697">
                  <c:v>25.000112764377977</c:v>
                </c:pt>
                <c:pt idx="698">
                  <c:v>25.000115637168712</c:v>
                </c:pt>
                <c:pt idx="699">
                  <c:v>25.000118571272278</c:v>
                </c:pt>
                <c:pt idx="700">
                  <c:v>25.000121568244406</c:v>
                </c:pt>
                <c:pt idx="701">
                  <c:v>25.000124629674151</c:v>
                </c:pt>
                <c:pt idx="702">
                  <c:v>25.00012775718475</c:v>
                </c:pt>
                <c:pt idx="703">
                  <c:v>25.000130952434471</c:v>
                </c:pt>
                <c:pt idx="704">
                  <c:v>25.000134217117512</c:v>
                </c:pt>
                <c:pt idx="705">
                  <c:v>25.000137552964866</c:v>
                </c:pt>
                <c:pt idx="706">
                  <c:v>25.000140961745284</c:v>
                </c:pt>
                <c:pt idx="707">
                  <c:v>25.000144445266173</c:v>
                </c:pt>
                <c:pt idx="708">
                  <c:v>25.000148005374566</c:v>
                </c:pt>
                <c:pt idx="709">
                  <c:v>25.000151643958127</c:v>
                </c:pt>
                <c:pt idx="710">
                  <c:v>25.000155362946106</c:v>
                </c:pt>
                <c:pt idx="711">
                  <c:v>25.000159164310396</c:v>
                </c:pt>
                <c:pt idx="712">
                  <c:v>25.000163050066575</c:v>
                </c:pt>
                <c:pt idx="713">
                  <c:v>25.000167022274955</c:v>
                </c:pt>
                <c:pt idx="714">
                  <c:v>25.000171083041703</c:v>
                </c:pt>
                <c:pt idx="715">
                  <c:v>25.000175234519926</c:v>
                </c:pt>
                <c:pt idx="716">
                  <c:v>25.000179478910852</c:v>
                </c:pt>
                <c:pt idx="717">
                  <c:v>25.000183818464947</c:v>
                </c:pt>
                <c:pt idx="718">
                  <c:v>25.00018825548316</c:v>
                </c:pt>
                <c:pt idx="719">
                  <c:v>25.000192792318103</c:v>
                </c:pt>
                <c:pt idx="720">
                  <c:v>25.000197431375323</c:v>
                </c:pt>
                <c:pt idx="721">
                  <c:v>25.000202175114566</c:v>
                </c:pt>
                <c:pt idx="722">
                  <c:v>25.00020702605109</c:v>
                </c:pt>
                <c:pt idx="723">
                  <c:v>25.000211986756984</c:v>
                </c:pt>
                <c:pt idx="724">
                  <c:v>25.000217059862553</c:v>
                </c:pt>
                <c:pt idx="725">
                  <c:v>25.000222248057689</c:v>
                </c:pt>
                <c:pt idx="726">
                  <c:v>25.000227554093314</c:v>
                </c:pt>
                <c:pt idx="727">
                  <c:v>25.00023298078284</c:v>
                </c:pt>
                <c:pt idx="728">
                  <c:v>25.000238531003649</c:v>
                </c:pt>
                <c:pt idx="729">
                  <c:v>25.000244207698611</c:v>
                </c:pt>
                <c:pt idx="730">
                  <c:v>25.00025001387769</c:v>
                </c:pt>
                <c:pt idx="731">
                  <c:v>25.000255952619472</c:v>
                </c:pt>
                <c:pt idx="732">
                  <c:v>25.000262027072875</c:v>
                </c:pt>
                <c:pt idx="733">
                  <c:v>25.000268240458738</c:v>
                </c:pt>
                <c:pt idx="734">
                  <c:v>25.000274596071588</c:v>
                </c:pt>
                <c:pt idx="735">
                  <c:v>25.00028109728137</c:v>
                </c:pt>
                <c:pt idx="736">
                  <c:v>25.000287747535225</c:v>
                </c:pt>
                <c:pt idx="737">
                  <c:v>25.000294550359325</c:v>
                </c:pt>
                <c:pt idx="738">
                  <c:v>25.000301509360739</c:v>
                </c:pt>
                <c:pt idx="739">
                  <c:v>25.000308628229369</c:v>
                </c:pt>
                <c:pt idx="740">
                  <c:v>25.000315910739857</c:v>
                </c:pt>
                <c:pt idx="741">
                  <c:v>25.000323360753629</c:v>
                </c:pt>
                <c:pt idx="742">
                  <c:v>25.000330982220952</c:v>
                </c:pt>
                <c:pt idx="743">
                  <c:v>25.000338779182968</c:v>
                </c:pt>
                <c:pt idx="744">
                  <c:v>25.000346755773908</c:v>
                </c:pt>
                <c:pt idx="745">
                  <c:v>25.000354916223234</c:v>
                </c:pt>
                <c:pt idx="746">
                  <c:v>25.00036326485791</c:v>
                </c:pt>
                <c:pt idx="747">
                  <c:v>25.000371806104681</c:v>
                </c:pt>
                <c:pt idx="748">
                  <c:v>25.000380544492437</c:v>
                </c:pt>
                <c:pt idx="749">
                  <c:v>25.000389484654587</c:v>
                </c:pt>
                <c:pt idx="750">
                  <c:v>25.000398631331542</c:v>
                </c:pt>
                <c:pt idx="751">
                  <c:v>25.000407989373237</c:v>
                </c:pt>
                <c:pt idx="752">
                  <c:v>25.000417563741646</c:v>
                </c:pt>
                <c:pt idx="753">
                  <c:v>25.000427359513498</c:v>
                </c:pt>
                <c:pt idx="754">
                  <c:v>25.000437381882893</c:v>
                </c:pt>
                <c:pt idx="755">
                  <c:v>25.000447636164111</c:v>
                </c:pt>
                <c:pt idx="756">
                  <c:v>25.000458127794388</c:v>
                </c:pt>
                <c:pt idx="757">
                  <c:v>25.000468862336824</c:v>
                </c:pt>
                <c:pt idx="758">
                  <c:v>25.000479845483348</c:v>
                </c:pt>
                <c:pt idx="759">
                  <c:v>25.000491083057685</c:v>
                </c:pt>
                <c:pt idx="760">
                  <c:v>25.000502581018509</c:v>
                </c:pt>
                <c:pt idx="761">
                  <c:v>25.000514345462548</c:v>
                </c:pt>
                <c:pt idx="762">
                  <c:v>25.000526382627839</c:v>
                </c:pt>
                <c:pt idx="763">
                  <c:v>25.00053869889706</c:v>
                </c:pt>
                <c:pt idx="764">
                  <c:v>25.000551300800879</c:v>
                </c:pt>
                <c:pt idx="765">
                  <c:v>25.000564195021418</c:v>
                </c:pt>
                <c:pt idx="766">
                  <c:v>25.000577388395829</c:v>
                </c:pt>
                <c:pt idx="767">
                  <c:v>25.000590887919895</c:v>
                </c:pt>
                <c:pt idx="768">
                  <c:v>25.000604700751737</c:v>
                </c:pt>
                <c:pt idx="769">
                  <c:v>25.000618834215636</c:v>
                </c:pt>
                <c:pt idx="770">
                  <c:v>25.000633295805891</c:v>
                </c:pt>
                <c:pt idx="771">
                  <c:v>25.000648093190804</c:v>
                </c:pt>
                <c:pt idx="772">
                  <c:v>25.000663234216752</c:v>
                </c:pt>
                <c:pt idx="773">
                  <c:v>25.000678726912337</c:v>
                </c:pt>
                <c:pt idx="774">
                  <c:v>25.000694579492663</c:v>
                </c:pt>
                <c:pt idx="775">
                  <c:v>25.000710800363656</c:v>
                </c:pt>
                <c:pt idx="776">
                  <c:v>25.000727398126578</c:v>
                </c:pt>
                <c:pt idx="777">
                  <c:v>25.000744381582535</c:v>
                </c:pt>
                <c:pt idx="778">
                  <c:v>25.000761759737184</c:v>
                </c:pt>
                <c:pt idx="779">
                  <c:v>25.000779541805471</c:v>
                </c:pt>
                <c:pt idx="780">
                  <c:v>25.000797737216576</c:v>
                </c:pt>
                <c:pt idx="781">
                  <c:v>25.000816355618866</c:v>
                </c:pt>
                <c:pt idx="782">
                  <c:v>25.000835406884999</c:v>
                </c:pt>
                <c:pt idx="783">
                  <c:v>25.000854901117229</c:v>
                </c:pt>
                <c:pt idx="784">
                  <c:v>25.000874848652707</c:v>
                </c:pt>
                <c:pt idx="785">
                  <c:v>25.000895260068976</c:v>
                </c:pt>
                <c:pt idx="786">
                  <c:v>25.000916146189585</c:v>
                </c:pt>
                <c:pt idx="787">
                  <c:v>25.000937518089845</c:v>
                </c:pt>
                <c:pt idx="788">
                  <c:v>25.000959387102686</c:v>
                </c:pt>
                <c:pt idx="789">
                  <c:v>25.000981764824665</c:v>
                </c:pt>
                <c:pt idx="790">
                  <c:v>25.001004663122128</c:v>
                </c:pt>
                <c:pt idx="791">
                  <c:v>25.001028094137521</c:v>
                </c:pt>
                <c:pt idx="792">
                  <c:v>25.001052070295781</c:v>
                </c:pt>
                <c:pt idx="793">
                  <c:v>25.001076604310985</c:v>
                </c:pt>
                <c:pt idx="794">
                  <c:v>25.001101709193044</c:v>
                </c:pt>
                <c:pt idx="795">
                  <c:v>25.001127398254656</c:v>
                </c:pt>
                <c:pt idx="796">
                  <c:v>25.001153685118325</c:v>
                </c:pt>
                <c:pt idx="797">
                  <c:v>25.001180583723606</c:v>
                </c:pt>
                <c:pt idx="798">
                  <c:v>25.001208108334488</c:v>
                </c:pt>
                <c:pt idx="799">
                  <c:v>25.001236273546997</c:v>
                </c:pt>
                <c:pt idx="800">
                  <c:v>25.00126509429688</c:v>
                </c:pt>
                <c:pt idx="801">
                  <c:v>25.001294585867587</c:v>
                </c:pt>
                <c:pt idx="802">
                  <c:v>25.001324763898342</c:v>
                </c:pt>
                <c:pt idx="803">
                  <c:v>25.001355644392465</c:v>
                </c:pt>
                <c:pt idx="804">
                  <c:v>25.001387243725834</c:v>
                </c:pt>
                <c:pt idx="805">
                  <c:v>25.0014195786556</c:v>
                </c:pt>
                <c:pt idx="806">
                  <c:v>25.001452666329058</c:v>
                </c:pt>
                <c:pt idx="807">
                  <c:v>25.001486524292769</c:v>
                </c:pt>
                <c:pt idx="808">
                  <c:v>25.001521170501842</c:v>
                </c:pt>
                <c:pt idx="809">
                  <c:v>25.001556623329485</c:v>
                </c:pt>
                <c:pt idx="810">
                  <c:v>25.001592901576725</c:v>
                </c:pt>
                <c:pt idx="811">
                  <c:v>25.001630024482417</c:v>
                </c:pt>
                <c:pt idx="812">
                  <c:v>25.001668011733432</c:v>
                </c:pt>
                <c:pt idx="813">
                  <c:v>25.001706883475109</c:v>
                </c:pt>
                <c:pt idx="814">
                  <c:v>25.001746660321938</c:v>
                </c:pt>
                <c:pt idx="815">
                  <c:v>25.001787363368511</c:v>
                </c:pt>
                <c:pt idx="816">
                  <c:v>25.001829014200716</c:v>
                </c:pt>
                <c:pt idx="817">
                  <c:v>25.001871634907161</c:v>
                </c:pt>
                <c:pt idx="818">
                  <c:v>25.001915248090956</c:v>
                </c:pt>
                <c:pt idx="819">
                  <c:v>25.001959876881646</c:v>
                </c:pt>
                <c:pt idx="820">
                  <c:v>25.002005544947522</c:v>
                </c:pt>
                <c:pt idx="821">
                  <c:v>25.00205227650817</c:v>
                </c:pt>
                <c:pt idx="822">
                  <c:v>25.00210009634732</c:v>
                </c:pt>
                <c:pt idx="823">
                  <c:v>25.002149029826032</c:v>
                </c:pt>
                <c:pt idx="824">
                  <c:v>25.0021991028961</c:v>
                </c:pt>
                <c:pt idx="825">
                  <c:v>25.002250342113875</c:v>
                </c:pt>
                <c:pt idx="826">
                  <c:v>25.002302774654328</c:v>
                </c:pt>
                <c:pt idx="827">
                  <c:v>25.002356428325516</c:v>
                </c:pt>
                <c:pt idx="828">
                  <c:v>25.002411331583289</c:v>
                </c:pt>
                <c:pt idx="829">
                  <c:v>25.002467513546421</c:v>
                </c:pt>
                <c:pt idx="830">
                  <c:v>25.002525004012071</c:v>
                </c:pt>
                <c:pt idx="831">
                  <c:v>25.002583833471608</c:v>
                </c:pt>
                <c:pt idx="832">
                  <c:v>25.00264403312676</c:v>
                </c:pt>
                <c:pt idx="833">
                  <c:v>25.002705634906221</c:v>
                </c:pt>
                <c:pt idx="834">
                  <c:v>25.002768671482581</c:v>
                </c:pt>
                <c:pt idx="835">
                  <c:v>25.002833176289656</c:v>
                </c:pt>
                <c:pt idx="836">
                  <c:v>25.00289918354029</c:v>
                </c:pt>
                <c:pt idx="837">
                  <c:v>25.002966728244459</c:v>
                </c:pt>
                <c:pt idx="838">
                  <c:v>25.003035846227874</c:v>
                </c:pt>
                <c:pt idx="839">
                  <c:v>25.003106574151051</c:v>
                </c:pt>
                <c:pt idx="840">
                  <c:v>25.003178949528721</c:v>
                </c:pt>
                <c:pt idx="841">
                  <c:v>25.003253010749773</c:v>
                </c:pt>
                <c:pt idx="842">
                  <c:v>25.003328797097623</c:v>
                </c:pt>
                <c:pt idx="843">
                  <c:v>25.003406348771115</c:v>
                </c:pt>
                <c:pt idx="844">
                  <c:v>25.003485706905817</c:v>
                </c:pt>
                <c:pt idx="845">
                  <c:v>25.003566913595897</c:v>
                </c:pt>
                <c:pt idx="846">
                  <c:v>25.003650011916505</c:v>
                </c:pt>
                <c:pt idx="847">
                  <c:v>25.003735045946559</c:v>
                </c:pt>
                <c:pt idx="848">
                  <c:v>25.003822060792263</c:v>
                </c:pt>
                <c:pt idx="849">
                  <c:v>25.00391110261101</c:v>
                </c:pt>
                <c:pt idx="850">
                  <c:v>25.004002218635907</c:v>
                </c:pt>
                <c:pt idx="851">
                  <c:v>25.004095457200858</c:v>
                </c:pt>
                <c:pt idx="852">
                  <c:v>25.004190867766269</c:v>
                </c:pt>
                <c:pt idx="853">
                  <c:v>25.004288500945275</c:v>
                </c:pt>
                <c:pt idx="854">
                  <c:v>25.004388408530698</c:v>
                </c:pt>
                <c:pt idx="855">
                  <c:v>25.004490643522491</c:v>
                </c:pt>
                <c:pt idx="856">
                  <c:v>25.004595260155938</c:v>
                </c:pt>
                <c:pt idx="857">
                  <c:v>25.004702313930487</c:v>
                </c:pt>
                <c:pt idx="858">
                  <c:v>25.004811861639194</c:v>
                </c:pt>
                <c:pt idx="859">
                  <c:v>25.004923961398934</c:v>
                </c:pt>
                <c:pt idx="860">
                  <c:v>25.00503867268128</c:v>
                </c:pt>
                <c:pt idx="861">
                  <c:v>25.005156056344124</c:v>
                </c:pt>
                <c:pt idx="862">
                  <c:v>25.005276174663983</c:v>
                </c:pt>
                <c:pt idx="863">
                  <c:v>25.005399091369139</c:v>
                </c:pt>
                <c:pt idx="864">
                  <c:v>25.005524871673508</c:v>
                </c:pt>
                <c:pt idx="865">
                  <c:v>25.005653582311265</c:v>
                </c:pt>
                <c:pt idx="866">
                  <c:v>25.00578529157238</c:v>
                </c:pt>
                <c:pt idx="867">
                  <c:v>25.005920069338888</c:v>
                </c:pt>
                <c:pt idx="868">
                  <c:v>25.006057987122041</c:v>
                </c:pt>
                <c:pt idx="869">
                  <c:v>25.006199118100358</c:v>
                </c:pt>
                <c:pt idx="870">
                  <c:v>25.0063435371585</c:v>
                </c:pt>
                <c:pt idx="871">
                  <c:v>25.00649132092714</c:v>
                </c:pt>
                <c:pt idx="872">
                  <c:v>25.006642547823638</c:v>
                </c:pt>
                <c:pt idx="873">
                  <c:v>25.006797298093858</c:v>
                </c:pt>
                <c:pt idx="874">
                  <c:v>25.00695565385476</c:v>
                </c:pt>
                <c:pt idx="875">
                  <c:v>25.007117699138089</c:v>
                </c:pt>
                <c:pt idx="876">
                  <c:v>25.007283519935122</c:v>
                </c:pt>
                <c:pt idx="877">
                  <c:v>25.007453204242399</c:v>
                </c:pt>
                <c:pt idx="878">
                  <c:v>25.007626842108511</c:v>
                </c:pt>
                <c:pt idx="879">
                  <c:v>25.007804525682054</c:v>
                </c:pt>
                <c:pt idx="880">
                  <c:v>25.007986349260648</c:v>
                </c:pt>
                <c:pt idx="881">
                  <c:v>25.0081724093411</c:v>
                </c:pt>
                <c:pt idx="882">
                  <c:v>25.008362804670814</c:v>
                </c:pt>
                <c:pt idx="883">
                  <c:v>25.008557636300282</c:v>
                </c:pt>
                <c:pt idx="884">
                  <c:v>25.008757007636948</c:v>
                </c:pt>
                <c:pt idx="885">
                  <c:v>25.008961024500209</c:v>
                </c:pt>
                <c:pt idx="886">
                  <c:v>25.009169795177776</c:v>
                </c:pt>
                <c:pt idx="887">
                  <c:v>25.009383430483332</c:v>
                </c:pt>
                <c:pt idx="888">
                  <c:v>25.009602043815523</c:v>
                </c:pt>
                <c:pt idx="889">
                  <c:v>25.009825751218386</c:v>
                </c:pt>
                <c:pt idx="890">
                  <c:v>25.010054671443157</c:v>
                </c:pt>
                <c:pt idx="891">
                  <c:v>25.010288926011473</c:v>
                </c:pt>
                <c:pt idx="892">
                  <c:v>25.010528639280178</c:v>
                </c:pt>
                <c:pt idx="893">
                  <c:v>25.01077393850758</c:v>
                </c:pt>
                <c:pt idx="894">
                  <c:v>25.011024953921176</c:v>
                </c:pt>
                <c:pt idx="895">
                  <c:v>25.011281818787175</c:v>
                </c:pt>
                <c:pt idx="896">
                  <c:v>25.011544669481442</c:v>
                </c:pt>
                <c:pt idx="897">
                  <c:v>25.011813645562238</c:v>
                </c:pt>
                <c:pt idx="898">
                  <c:v>25.012088889844595</c:v>
                </c:pt>
                <c:pt idx="899">
                  <c:v>25.012370548476479</c:v>
                </c:pt>
                <c:pt idx="900">
                  <c:v>25.012658771016721</c:v>
                </c:pt>
                <c:pt idx="901">
                  <c:v>25.012953710514783</c:v>
                </c:pt>
                <c:pt idx="902">
                  <c:v>25.013255523592395</c:v>
                </c:pt>
                <c:pt idx="903">
                  <c:v>25.013564370527114</c:v>
                </c:pt>
                <c:pt idx="904">
                  <c:v>25.013880415337834</c:v>
                </c:pt>
                <c:pt idx="905">
                  <c:v>25.014203825872308</c:v>
                </c:pt>
                <c:pt idx="906">
                  <c:v>25.014534773896745</c:v>
                </c:pt>
                <c:pt idx="907">
                  <c:v>25.014873435187486</c:v>
                </c:pt>
                <c:pt idx="908">
                  <c:v>25.01521998962485</c:v>
                </c:pt>
                <c:pt idx="909">
                  <c:v>25.01557462128919</c:v>
                </c:pt>
                <c:pt idx="910">
                  <c:v>25.015937518559195</c:v>
                </c:pt>
                <c:pt idx="911">
                  <c:v>25.016308874212516</c:v>
                </c:pt>
                <c:pt idx="912">
                  <c:v>25.016688885528737</c:v>
                </c:pt>
                <c:pt idx="913">
                  <c:v>25.017077754394801</c:v>
                </c:pt>
                <c:pt idx="914">
                  <c:v>25.017475687412929</c:v>
                </c:pt>
                <c:pt idx="915">
                  <c:v>25.017882896010999</c:v>
                </c:pt>
                <c:pt idx="916">
                  <c:v>25.018299596555611</c:v>
                </c:pt>
                <c:pt idx="917">
                  <c:v>25.018726010467773</c:v>
                </c:pt>
                <c:pt idx="918">
                  <c:v>25.019162364341366</c:v>
                </c:pt>
                <c:pt idx="919">
                  <c:v>25.019608890064262</c:v>
                </c:pt>
                <c:pt idx="920">
                  <c:v>25.020065824942495</c:v>
                </c:pt>
                <c:pt idx="921">
                  <c:v>25.020533411827195</c:v>
                </c:pt>
                <c:pt idx="922">
                  <c:v>25.021011899244613</c:v>
                </c:pt>
                <c:pt idx="923">
                  <c:v>25.021501541529155</c:v>
                </c:pt>
                <c:pt idx="924">
                  <c:v>25.022002598959613</c:v>
                </c:pt>
                <c:pt idx="925">
                  <c:v>25.022515337898529</c:v>
                </c:pt>
                <c:pt idx="926">
                  <c:v>25.023040030934954</c:v>
                </c:pt>
                <c:pt idx="927">
                  <c:v>25.023576957030492</c:v>
                </c:pt>
                <c:pt idx="928">
                  <c:v>25.024126401668862</c:v>
                </c:pt>
                <c:pt idx="929">
                  <c:v>25.024688657008916</c:v>
                </c:pt>
                <c:pt idx="930">
                  <c:v>25.025264022041377</c:v>
                </c:pt>
                <c:pt idx="931">
                  <c:v>25.025852802749185</c:v>
                </c:pt>
                <c:pt idx="932">
                  <c:v>25.026455312271704</c:v>
                </c:pt>
                <c:pt idx="933">
                  <c:v>25.027071871072799</c:v>
                </c:pt>
                <c:pt idx="934">
                  <c:v>25.02770280711287</c:v>
                </c:pt>
                <c:pt idx="935">
                  <c:v>25.028348456024993</c:v>
                </c:pt>
                <c:pt idx="936">
                  <c:v>25.029009161295221</c:v>
                </c:pt>
                <c:pt idx="937">
                  <c:v>25.029685274447157</c:v>
                </c:pt>
                <c:pt idx="938">
                  <c:v>25.030377155230905</c:v>
                </c:pt>
                <c:pt idx="939">
                  <c:v>25.031085171816521</c:v>
                </c:pt>
                <c:pt idx="940">
                  <c:v>25.031809700992028</c:v>
                </c:pt>
                <c:pt idx="941">
                  <c:v>25.032551128366151</c:v>
                </c:pt>
                <c:pt idx="942">
                  <c:v>25.033309848575879</c:v>
                </c:pt>
                <c:pt idx="943">
                  <c:v>25.034086265498914</c:v>
                </c:pt>
                <c:pt idx="944">
                  <c:v>25.034880792471242</c:v>
                </c:pt>
                <c:pt idx="945">
                  <c:v>25.035693852509819</c:v>
                </c:pt>
                <c:pt idx="946">
                  <c:v>25.036525878540591</c:v>
                </c:pt>
                <c:pt idx="947">
                  <c:v>25.037377313631929</c:v>
                </c:pt>
                <c:pt idx="948">
                  <c:v>25.038248611233637</c:v>
                </c:pt>
                <c:pt idx="949">
                  <c:v>25.039140235421648</c:v>
                </c:pt>
                <c:pt idx="950">
                  <c:v>25.040052661148547</c:v>
                </c:pt>
                <c:pt idx="951">
                  <c:v>25.040986374500115</c:v>
                </c:pt>
                <c:pt idx="952">
                  <c:v>25.041941872957942</c:v>
                </c:pt>
                <c:pt idx="953">
                  <c:v>25.042919665668354</c:v>
                </c:pt>
                <c:pt idx="954">
                  <c:v>25.043920273717731</c:v>
                </c:pt>
                <c:pt idx="955">
                  <c:v>25.044944230414483</c:v>
                </c:pt>
                <c:pt idx="956">
                  <c:v>25.045992081577683</c:v>
                </c:pt>
                <c:pt idx="957">
                  <c:v>25.047064385832641</c:v>
                </c:pt>
                <c:pt idx="958">
                  <c:v>25.048161714913633</c:v>
                </c:pt>
                <c:pt idx="959">
                  <c:v>25.049284653973775</c:v>
                </c:pt>
                <c:pt idx="960">
                  <c:v>25.050433801902411</c:v>
                </c:pt>
                <c:pt idx="961">
                  <c:v>25.051609771650075</c:v>
                </c:pt>
                <c:pt idx="962">
                  <c:v>25.05281319056132</c:v>
                </c:pt>
                <c:pt idx="963">
                  <c:v>25.054044700715458</c:v>
                </c:pt>
                <c:pt idx="964">
                  <c:v>25.055304959275606</c:v>
                </c:pt>
                <c:pt idx="965">
                  <c:v>25.05659463884604</c:v>
                </c:pt>
                <c:pt idx="966">
                  <c:v>25.057914427838192</c:v>
                </c:pt>
                <c:pt idx="967">
                  <c:v>25.05926503084552</c:v>
                </c:pt>
                <c:pt idx="968">
                  <c:v>25.06064716902738</c:v>
                </c:pt>
                <c:pt idx="969">
                  <c:v>25.062061580502114</c:v>
                </c:pt>
                <c:pt idx="970">
                  <c:v>25.06350902074978</c:v>
                </c:pt>
                <c:pt idx="971">
                  <c:v>25.064990263024477</c:v>
                </c:pt>
                <c:pt idx="972">
                  <c:v>25.066506098776763</c:v>
                </c:pt>
                <c:pt idx="973">
                  <c:v>25.068057338086241</c:v>
                </c:pt>
                <c:pt idx="974">
                  <c:v>25.069644810104673</c:v>
                </c:pt>
                <c:pt idx="975">
                  <c:v>25.07126936350982</c:v>
                </c:pt>
                <c:pt idx="976">
                  <c:v>25.072931866970357</c:v>
                </c:pt>
                <c:pt idx="977">
                  <c:v>25.074633209622046</c:v>
                </c:pt>
                <c:pt idx="978">
                  <c:v>25.076374301555504</c:v>
                </c:pt>
                <c:pt idx="979">
                  <c:v>25.078156074315931</c:v>
                </c:pt>
                <c:pt idx="980">
                  <c:v>25.079979481414917</c:v>
                </c:pt>
                <c:pt idx="981">
                  <c:v>25.081845498854808</c:v>
                </c:pt>
                <c:pt idx="982">
                  <c:v>25.083755125665924</c:v>
                </c:pt>
                <c:pt idx="983">
                  <c:v>25.085709384456816</c:v>
                </c:pt>
                <c:pt idx="984">
                  <c:v>25.08770932197811</c:v>
                </c:pt>
                <c:pt idx="985">
                  <c:v>25.089756009700132</c:v>
                </c:pt>
                <c:pt idx="986">
                  <c:v>25.091850544404696</c:v>
                </c:pt>
                <c:pt idx="987">
                  <c:v>25.093994048791483</c:v>
                </c:pt>
                <c:pt idx="988">
                  <c:v>25.096187672099283</c:v>
                </c:pt>
                <c:pt idx="989">
                  <c:v>25.098432590742608</c:v>
                </c:pt>
                <c:pt idx="990">
                  <c:v>25.100730008963996</c:v>
                </c:pt>
                <c:pt idx="991">
                  <c:v>25.103081159502359</c:v>
                </c:pt>
                <c:pt idx="992">
                  <c:v>25.105487304277965</c:v>
                </c:pt>
                <c:pt idx="993">
                  <c:v>25.107949735094284</c:v>
                </c:pt>
                <c:pt idx="994">
                  <c:v>25.110469774357338</c:v>
                </c:pt>
                <c:pt idx="995">
                  <c:v>25.11304877581281</c:v>
                </c:pt>
                <c:pt idx="996">
                  <c:v>25.115688125301578</c:v>
                </c:pt>
                <c:pt idx="997">
                  <c:v>25.118389241533972</c:v>
                </c:pt>
                <c:pt idx="998">
                  <c:v>25.121153576883426</c:v>
                </c:pt>
                <c:pt idx="999">
                  <c:v>25.123982618199889</c:v>
                </c:pt>
                <c:pt idx="1000">
                  <c:v>25.126877887643602</c:v>
                </c:pt>
                <c:pt idx="1001">
                  <c:v>25.129840943539783</c:v>
                </c:pt>
                <c:pt idx="1002">
                  <c:v>25.132873381254704</c:v>
                </c:pt>
                <c:pt idx="1003">
                  <c:v>25.135976834093842</c:v>
                </c:pt>
                <c:pt idx="1004">
                  <c:v>25.139152974222618</c:v>
                </c:pt>
                <c:pt idx="1005">
                  <c:v>25.142403513610304</c:v>
                </c:pt>
                <c:pt idx="1006">
                  <c:v>25.145730204997871</c:v>
                </c:pt>
                <c:pt idx="1007">
                  <c:v>25.14913484289022</c:v>
                </c:pt>
                <c:pt idx="1008">
                  <c:v>25.152619264573623</c:v>
                </c:pt>
                <c:pt idx="1009">
                  <c:v>25.156185351158978</c:v>
                </c:pt>
                <c:pt idx="1010">
                  <c:v>25.15983502865161</c:v>
                </c:pt>
                <c:pt idx="1011">
                  <c:v>25.163570269048325</c:v>
                </c:pt>
                <c:pt idx="1012">
                  <c:v>25.1673930914625</c:v>
                </c:pt>
                <c:pt idx="1013">
                  <c:v>25.171305563277908</c:v>
                </c:pt>
                <c:pt idx="1014">
                  <c:v>25.175309801332162</c:v>
                </c:pt>
                <c:pt idx="1015">
                  <c:v>25.179407973130573</c:v>
                </c:pt>
                <c:pt idx="1016">
                  <c:v>25.183602298091198</c:v>
                </c:pt>
                <c:pt idx="1017">
                  <c:v>25.187895048822046</c:v>
                </c:pt>
                <c:pt idx="1018">
                  <c:v>25.19228855243124</c:v>
                </c:pt>
                <c:pt idx="1019">
                  <c:v>25.19678519187125</c:v>
                </c:pt>
                <c:pt idx="1020">
                  <c:v>25.201387407317807</c:v>
                </c:pt>
                <c:pt idx="1021">
                  <c:v>25.206097697584951</c:v>
                </c:pt>
                <c:pt idx="1022">
                  <c:v>25.210918621576774</c:v>
                </c:pt>
                <c:pt idx="1023">
                  <c:v>25.215852799777213</c:v>
                </c:pt>
                <c:pt idx="1024">
                  <c:v>25.220902915778911</c:v>
                </c:pt>
                <c:pt idx="1025">
                  <c:v>25.226071717852136</c:v>
                </c:pt>
                <c:pt idx="1026">
                  <c:v>25.231362020555093</c:v>
                </c:pt>
                <c:pt idx="1027">
                  <c:v>25.236776706386724</c:v>
                </c:pt>
                <c:pt idx="1028">
                  <c:v>25.242318727483283</c:v>
                </c:pt>
                <c:pt idx="1029">
                  <c:v>25.247991107359816</c:v>
                </c:pt>
                <c:pt idx="1030">
                  <c:v>25.25379694269817</c:v>
                </c:pt>
                <c:pt idx="1031">
                  <c:v>25.25973940518249</c:v>
                </c:pt>
                <c:pt idx="1032">
                  <c:v>25.265821743383992</c:v>
                </c:pt>
                <c:pt idx="1033">
                  <c:v>25.272047284696171</c:v>
                </c:pt>
                <c:pt idx="1034">
                  <c:v>25.278419437322157</c:v>
                </c:pt>
                <c:pt idx="1035">
                  <c:v>25.28494169231563</c:v>
                </c:pt>
                <c:pt idx="1036">
                  <c:v>25.291617625676999</c:v>
                </c:pt>
                <c:pt idx="1037">
                  <c:v>25.298450900506463</c:v>
                </c:pt>
                <c:pt idx="1038">
                  <c:v>25.305445269215646</c:v>
                </c:pt>
                <c:pt idx="1039">
                  <c:v>25.312604575799707</c:v>
                </c:pt>
                <c:pt idx="1040">
                  <c:v>25.319932758171586</c:v>
                </c:pt>
                <c:pt idx="1041">
                  <c:v>25.327433850560471</c:v>
                </c:pt>
                <c:pt idx="1042">
                  <c:v>25.335111985976365</c:v>
                </c:pt>
                <c:pt idx="1043">
                  <c:v>25.342971398742833</c:v>
                </c:pt>
                <c:pt idx="1044">
                  <c:v>25.351016427099985</c:v>
                </c:pt>
                <c:pt idx="1045">
                  <c:v>25.359251515880018</c:v>
                </c:pt>
                <c:pt idx="1046">
                  <c:v>25.367681219257495</c:v>
                </c:pt>
                <c:pt idx="1047">
                  <c:v>25.376310203576711</c:v>
                </c:pt>
                <c:pt idx="1048">
                  <c:v>25.385143250258686</c:v>
                </c:pt>
                <c:pt idx="1049">
                  <c:v>25.394185258790177</c:v>
                </c:pt>
                <c:pt idx="1050">
                  <c:v>25.403441249797542</c:v>
                </c:pt>
                <c:pt idx="1051">
                  <c:v>25.412916368207924</c:v>
                </c:pt>
                <c:pt idx="1052">
                  <c:v>25.422615886500797</c:v>
                </c:pt>
                <c:pt idx="1053">
                  <c:v>25.432545208052755</c:v>
                </c:pt>
                <c:pt idx="1054">
                  <c:v>25.442709870578515</c:v>
                </c:pt>
                <c:pt idx="1055">
                  <c:v>25.453115549671345</c:v>
                </c:pt>
                <c:pt idx="1056">
                  <c:v>25.463768062446288</c:v>
                </c:pt>
                <c:pt idx="1057">
                  <c:v>25.474673371289409</c:v>
                </c:pt>
                <c:pt idx="1058">
                  <c:v>25.485837587716766</c:v>
                </c:pt>
                <c:pt idx="1059">
                  <c:v>25.497266976346708</c:v>
                </c:pt>
                <c:pt idx="1060">
                  <c:v>25.508967958989398</c:v>
                </c:pt>
                <c:pt idx="1061">
                  <c:v>25.520947118857347</c:v>
                </c:pt>
                <c:pt idx="1062">
                  <c:v>25.533211204901395</c:v>
                </c:pt>
                <c:pt idx="1063">
                  <c:v>25.545767136276137</c:v>
                </c:pt>
                <c:pt idx="1064">
                  <c:v>25.55862200693948</c:v>
                </c:pt>
                <c:pt idx="1065">
                  <c:v>25.571783090390838</c:v>
                </c:pt>
                <c:pt idx="1066">
                  <c:v>25.585257844552878</c:v>
                </c:pt>
                <c:pt idx="1067">
                  <c:v>25.599053916801875</c:v>
                </c:pt>
                <c:pt idx="1068">
                  <c:v>25.613179149151851</c:v>
                </c:pt>
                <c:pt idx="1069">
                  <c:v>25.627641583597935</c:v>
                </c:pt>
                <c:pt idx="1070">
                  <c:v>25.642449467624839</c:v>
                </c:pt>
                <c:pt idx="1071">
                  <c:v>25.657611259886028</c:v>
                </c:pt>
                <c:pt idx="1072">
                  <c:v>25.673135636060135</c:v>
                </c:pt>
                <c:pt idx="1073">
                  <c:v>25.689031494890724</c:v>
                </c:pt>
                <c:pt idx="1074">
                  <c:v>25.705307964416349</c:v>
                </c:pt>
                <c:pt idx="1075">
                  <c:v>25.72197440839777</c:v>
                </c:pt>
                <c:pt idx="1076">
                  <c:v>25.739040432949736</c:v>
                </c:pt>
                <c:pt idx="1077">
                  <c:v>25.756515893384798</c:v>
                </c:pt>
                <c:pt idx="1078">
                  <c:v>25.774410901277232</c:v>
                </c:pt>
                <c:pt idx="1079">
                  <c:v>25.792735831755351</c:v>
                </c:pt>
                <c:pt idx="1080">
                  <c:v>25.811501331030748</c:v>
                </c:pt>
                <c:pt idx="1081">
                  <c:v>25.830718324173699</c:v>
                </c:pt>
                <c:pt idx="1082">
                  <c:v>25.850398023144042</c:v>
                </c:pt>
                <c:pt idx="1083">
                  <c:v>25.870551935087466</c:v>
                </c:pt>
                <c:pt idx="1084">
                  <c:v>25.891191870907484</c:v>
                </c:pt>
                <c:pt idx="1085">
                  <c:v>25.912329954123983</c:v>
                </c:pt>
                <c:pt idx="1086">
                  <c:v>25.933978630029461</c:v>
                </c:pt>
                <c:pt idx="1087">
                  <c:v>25.956150675155055</c:v>
                </c:pt>
                <c:pt idx="1088">
                  <c:v>25.978859207058346</c:v>
                </c:pt>
                <c:pt idx="1089">
                  <c:v>26.002117694446156</c:v>
                </c:pt>
                <c:pt idx="1090">
                  <c:v>26.025939967645794</c:v>
                </c:pt>
                <c:pt idx="1091">
                  <c:v>26.050340229438859</c:v>
                </c:pt>
                <c:pt idx="1092">
                  <c:v>26.075333066272588</c:v>
                </c:pt>
                <c:pt idx="1093">
                  <c:v>26.100933459864212</c:v>
                </c:pt>
                <c:pt idx="1094">
                  <c:v>26.127156799214642</c:v>
                </c:pt>
                <c:pt idx="1095">
                  <c:v>26.154018893048718</c:v>
                </c:pt>
                <c:pt idx="1096">
                  <c:v>26.181535982699735</c:v>
                </c:pt>
                <c:pt idx="1097">
                  <c:v>26.209724755457326</c:v>
                </c:pt>
                <c:pt idx="1098">
                  <c:v>26.238602358398296</c:v>
                </c:pt>
                <c:pt idx="1099">
                  <c:v>26.268186412721175</c:v>
                </c:pt>
                <c:pt idx="1100">
                  <c:v>26.298495028606279</c:v>
                </c:pt>
                <c:pt idx="1101">
                  <c:v>26.329546820624188</c:v>
                </c:pt>
                <c:pt idx="1102">
                  <c:v>26.361360923716603</c:v>
                </c:pt>
                <c:pt idx="1103">
                  <c:v>26.393957009774969</c:v>
                </c:pt>
                <c:pt idx="1104">
                  <c:v>26.427355304843253</c:v>
                </c:pt>
                <c:pt idx="1105">
                  <c:v>26.461576606972969</c:v>
                </c:pt>
                <c:pt idx="1106">
                  <c:v>26.496642304759792</c:v>
                </c:pt>
                <c:pt idx="1107">
                  <c:v>26.532574396592654</c:v>
                </c:pt>
                <c:pt idx="1108">
                  <c:v>26.569395510648004</c:v>
                </c:pt>
                <c:pt idx="1109">
                  <c:v>26.607128925663353</c:v>
                </c:pt>
                <c:pt idx="1110">
                  <c:v>26.645798592526528</c:v>
                </c:pt>
                <c:pt idx="1111">
                  <c:v>26.685429156718349</c:v>
                </c:pt>
                <c:pt idx="1112">
                  <c:v>26.726045981649253</c:v>
                </c:pt>
                <c:pt idx="1113">
                  <c:v>26.767675172931938</c:v>
                </c:pt>
                <c:pt idx="1114">
                  <c:v>26.810343603634905</c:v>
                </c:pt>
                <c:pt idx="1115">
                  <c:v>26.854078940563905</c:v>
                </c:pt>
                <c:pt idx="1116">
                  <c:v>26.898909671621141</c:v>
                </c:pt>
                <c:pt idx="1117">
                  <c:v>26.944865134294869</c:v>
                </c:pt>
                <c:pt idx="1118">
                  <c:v>26.991975545334842</c:v>
                </c:pt>
                <c:pt idx="1119">
                  <c:v>27.040272031672426</c:v>
                </c:pt>
                <c:pt idx="1120">
                  <c:v>27.089786662647466</c:v>
                </c:pt>
                <c:pt idx="1121">
                  <c:v>27.140552483607575</c:v>
                </c:pt>
                <c:pt idx="1122">
                  <c:v>27.192603550949361</c:v>
                </c:pt>
                <c:pt idx="1123">
                  <c:v>27.245974968675281</c:v>
                </c:pt>
                <c:pt idx="1124">
                  <c:v>27.300702926543959</c:v>
                </c:pt>
                <c:pt idx="1125">
                  <c:v>27.356824739896638</c:v>
                </c:pt>
                <c:pt idx="1126">
                  <c:v>27.414378891247392</c:v>
                </c:pt>
                <c:pt idx="1127">
                  <c:v>27.473405073729666</c:v>
                </c:pt>
                <c:pt idx="1128">
                  <c:v>27.533944236498083</c:v>
                </c:pt>
                <c:pt idx="1129">
                  <c:v>27.596038632189732</c:v>
                </c:pt>
                <c:pt idx="1130">
                  <c:v>27.659731866556012</c:v>
                </c:pt>
                <c:pt idx="1131">
                  <c:v>27.725068950383182</c:v>
                </c:pt>
                <c:pt idx="1132">
                  <c:v>27.792096353826619</c:v>
                </c:pt>
                <c:pt idx="1133">
                  <c:v>27.860862063292561</c:v>
                </c:pt>
                <c:pt idx="1134">
                  <c:v>27.931415641008552</c:v>
                </c:pt>
                <c:pt idx="1135">
                  <c:v>28.003808287434104</c:v>
                </c:pt>
                <c:pt idx="1136">
                  <c:v>28.078092906671735</c:v>
                </c:pt>
                <c:pt idx="1137">
                  <c:v>28.154324175050199</c:v>
                </c:pt>
                <c:pt idx="1138">
                  <c:v>28.232558613061794</c:v>
                </c:pt>
                <c:pt idx="1139">
                  <c:v>28.312854660848913</c:v>
                </c:pt>
                <c:pt idx="1140">
                  <c:v>28.395272757447248</c:v>
                </c:pt>
                <c:pt idx="1141">
                  <c:v>28.479875424007425</c:v>
                </c:pt>
                <c:pt idx="1142">
                  <c:v>28.566727351231982</c:v>
                </c:pt>
                <c:pt idx="1143">
                  <c:v>28.655895491280784</c:v>
                </c:pt>
                <c:pt idx="1144">
                  <c:v>28.747449154415339</c:v>
                </c:pt>
                <c:pt idx="1145">
                  <c:v>28.841460110672127</c:v>
                </c:pt>
                <c:pt idx="1146">
                  <c:v>28.938002696874381</c:v>
                </c:pt>
                <c:pt idx="1147">
                  <c:v>29.037153929314766</c:v>
                </c:pt>
                <c:pt idx="1148">
                  <c:v>29.138993622464994</c:v>
                </c:pt>
                <c:pt idx="1149">
                  <c:v>29.243604514093672</c:v>
                </c:pt>
                <c:pt idx="1150">
                  <c:v>29.351072397202596</c:v>
                </c:pt>
                <c:pt idx="1151">
                  <c:v>29.46148625922099</c:v>
                </c:pt>
                <c:pt idx="1152">
                  <c:v>29.574938428930434</c:v>
                </c:pt>
                <c:pt idx="1153">
                  <c:v>29.691524731628721</c:v>
                </c:pt>
                <c:pt idx="1154">
                  <c:v>29.811344653079349</c:v>
                </c:pt>
                <c:pt idx="1155">
                  <c:v>29.934501512835098</c:v>
                </c:pt>
                <c:pt idx="1156">
                  <c:v>30.061102647570202</c:v>
                </c:pt>
                <c:pt idx="1157">
                  <c:v>30.191259605104268</c:v>
                </c:pt>
                <c:pt idx="1158">
                  <c:v>30.32508834985607</c:v>
                </c:pt>
                <c:pt idx="1159">
                  <c:v>30.462709480523039</c:v>
                </c:pt>
                <c:pt idx="1160">
                  <c:v>30.604248460847106</c:v>
                </c:pt>
                <c:pt idx="1161">
                  <c:v>30.749835864397099</c:v>
                </c:pt>
                <c:pt idx="1162">
                  <c:v>30.899607634374437</c:v>
                </c:pt>
                <c:pt idx="1163">
                  <c:v>31.053705359531989</c:v>
                </c:pt>
                <c:pt idx="1164">
                  <c:v>31.212276567387811</c:v>
                </c:pt>
                <c:pt idx="1165">
                  <c:v>31.375475036015271</c:v>
                </c:pt>
                <c:pt idx="1166">
                  <c:v>31.543461125800668</c:v>
                </c:pt>
                <c:pt idx="1167">
                  <c:v>31.716402132679992</c:v>
                </c:pt>
                <c:pt idx="1168">
                  <c:v>31.894472664498664</c:v>
                </c:pt>
                <c:pt idx="1169">
                  <c:v>32.077855042283105</c:v>
                </c:pt>
                <c:pt idx="1170">
                  <c:v>32.266739728373807</c:v>
                </c:pt>
                <c:pt idx="1171">
                  <c:v>32.461325783544275</c:v>
                </c:pt>
                <c:pt idx="1172">
                  <c:v>32.661821355426468</c:v>
                </c:pt>
                <c:pt idx="1173">
                  <c:v>32.868444200776324</c:v>
                </c:pt>
                <c:pt idx="1174">
                  <c:v>33.081422244350961</c:v>
                </c:pt>
                <c:pt idx="1175">
                  <c:v>33.300994177431569</c:v>
                </c:pt>
                <c:pt idx="1176">
                  <c:v>33.527410099316171</c:v>
                </c:pt>
                <c:pt idx="1177">
                  <c:v>33.760932205429263</c:v>
                </c:pt>
                <c:pt idx="1178">
                  <c:v>34.001835526053839</c:v>
                </c:pt>
                <c:pt idx="1179">
                  <c:v>34.250408720087968</c:v>
                </c:pt>
                <c:pt idx="1180">
                  <c:v>34.506954928672933</c:v>
                </c:pt>
                <c:pt idx="1181">
                  <c:v>34.7717926940322</c:v>
                </c:pt>
                <c:pt idx="1182">
                  <c:v>35.045256949413393</c:v>
                </c:pt>
                <c:pt idx="1183">
                  <c:v>35.32770008664027</c:v>
                </c:pt>
                <c:pt idx="1184">
                  <c:v>35.61949310847185</c:v>
                </c:pt>
                <c:pt idx="1185">
                  <c:v>35.921026873739102</c:v>
                </c:pt>
                <c:pt idx="1186">
                  <c:v>36.23271344409585</c:v>
                </c:pt>
                <c:pt idx="1187">
                  <c:v>36.554987542198084</c:v>
                </c:pt>
                <c:pt idx="1188">
                  <c:v>36.888308132220949</c:v>
                </c:pt>
                <c:pt idx="1189">
                  <c:v>37.233160134863411</c:v>
                </c:pt>
                <c:pt idx="1190">
                  <c:v>37.590056290387579</c:v>
                </c:pt>
                <c:pt idx="1191">
                  <c:v>37.959539184822837</c:v>
                </c:pt>
                <c:pt idx="1192">
                  <c:v>38.342183456256876</c:v>
                </c:pt>
                <c:pt idx="1193">
                  <c:v>38.738598200173712</c:v>
                </c:pt>
                <c:pt idx="1194">
                  <c:v>39.149429595112167</c:v>
                </c:pt>
                <c:pt idx="1195">
                  <c:v>39.575363772559051</c:v>
                </c:pt>
                <c:pt idx="1196">
                  <c:v>40.017129958002442</c:v>
                </c:pt>
                <c:pt idx="1197">
                  <c:v>40.475503913518551</c:v>
                </c:pt>
                <c:pt idx="1198">
                  <c:v>40.951311716215706</c:v>
                </c:pt>
                <c:pt idx="1199">
                  <c:v>41.445433911398538</c:v>
                </c:pt>
                <c:pt idx="1200">
                  <c:v>41.958810084540154</c:v>
                </c:pt>
                <c:pt idx="1201">
                  <c:v>42.492443902180732</c:v>
                </c:pt>
                <c:pt idx="1202">
                  <c:v>43.047408678840789</c:v>
                </c:pt>
                <c:pt idx="1203">
                  <c:v>43.624853535128146</c:v>
                </c:pt>
                <c:pt idx="1204">
                  <c:v>44.226010221602252</c:v>
                </c:pt>
                <c:pt idx="1205">
                  <c:v>44.852200693915904</c:v>
                </c:pt>
                <c:pt idx="1206">
                  <c:v>45.50484553753563</c:v>
                </c:pt>
                <c:pt idx="1207">
                  <c:v>46.185473355324469</c:v>
                </c:pt>
                <c:pt idx="1208">
                  <c:v>46.895731248868636</c:v>
                </c:pt>
                <c:pt idx="1209">
                  <c:v>47.637396545163575</c:v>
                </c:pt>
                <c:pt idx="1210">
                  <c:v>48.412389944779456</c:v>
                </c:pt>
                <c:pt idx="1211">
                  <c:v>49.222790296677104</c:v>
                </c:pt>
                <c:pt idx="1212">
                  <c:v>50.070851239403623</c:v>
                </c:pt>
                <c:pt idx="1213">
                  <c:v>50.959019989639323</c:v>
                </c:pt>
                <c:pt idx="1214">
                  <c:v>51.889958608471758</c:v>
                </c:pt>
                <c:pt idx="1215">
                  <c:v>52.866568135170503</c:v>
                </c:pt>
                <c:pt idx="1216">
                  <c:v>53.892016049917501</c:v>
                </c:pt>
                <c:pt idx="1217">
                  <c:v>54.969767613815641</c:v>
                </c:pt>
                <c:pt idx="1218">
                  <c:v>56.103621740201767</c:v>
                </c:pt>
                <c:pt idx="1219">
                  <c:v>57.297752180485453</c:v>
                </c:pt>
                <c:pt idx="1220">
                  <c:v>58.556754966370548</c:v>
                </c:pt>
                <c:pt idx="1221">
                  <c:v>59.885703246029124</c:v>
                </c:pt>
                <c:pt idx="1222">
                  <c:v>61.290210894495381</c:v>
                </c:pt>
                <c:pt idx="1223">
                  <c:v>62.776506581080895</c:v>
                </c:pt>
                <c:pt idx="1224">
                  <c:v>64.351520355848791</c:v>
                </c:pt>
                <c:pt idx="1225">
                  <c:v>66.022985295367278</c:v>
                </c:pt>
                <c:pt idx="1226">
                  <c:v>67.799557354601291</c:v>
                </c:pt>
                <c:pt idx="1227">
                  <c:v>69.6909573464538</c:v>
                </c:pt>
                <c:pt idx="1228">
                  <c:v>71.708139966457892</c:v>
                </c:pt>
                <c:pt idx="1229">
                  <c:v>73.863496070013184</c:v>
                </c:pt>
                <c:pt idx="1230">
                  <c:v>76.171096093017795</c:v>
                </c:pt>
                <c:pt idx="1231">
                  <c:v>78.646984721837583</c:v>
                </c:pt>
                <c:pt idx="1232">
                  <c:v>81.309539858619203</c:v>
                </c:pt>
                <c:pt idx="1233">
                  <c:v>84.17991286661946</c:v>
                </c:pt>
                <c:pt idx="1234">
                  <c:v>87.282572409039361</c:v>
                </c:pt>
                <c:pt idx="1235">
                  <c:v>90.645981481358476</c:v>
                </c:pt>
                <c:pt idx="1236">
                  <c:v>94.303447314412423</c:v>
                </c:pt>
                <c:pt idx="1237">
                  <c:v>98.294197933875367</c:v>
                </c:pt>
                <c:pt idx="1238">
                  <c:v>102.66475917648762</c:v>
                </c:pt>
                <c:pt idx="1239">
                  <c:v>107.47073476566307</c:v>
                </c:pt>
                <c:pt idx="1240">
                  <c:v>112.77913414577465</c:v>
                </c:pt>
                <c:pt idx="1241">
                  <c:v>118.67145535225445</c:v>
                </c:pt>
                <c:pt idx="1242">
                  <c:v>125.24782495815737</c:v>
                </c:pt>
                <c:pt idx="1243">
                  <c:v>132.63264359533059</c:v>
                </c:pt>
                <c:pt idx="1244">
                  <c:v>140.98241705400542</c:v>
                </c:pt>
                <c:pt idx="1245">
                  <c:v>150.49682817863493</c:v>
                </c:pt>
                <c:pt idx="1246">
                  <c:v>161.43473016267106</c:v>
                </c:pt>
                <c:pt idx="1247">
                  <c:v>174.13781756193569</c:v>
                </c:pt>
                <c:pt idx="1248">
                  <c:v>189.06664904032436</c:v>
                </c:pt>
                <c:pt idx="1249">
                  <c:v>206.85725753209201</c:v>
                </c:pt>
                <c:pt idx="1250">
                  <c:v>228.41351993146191</c:v>
                </c:pt>
                <c:pt idx="1251">
                  <c:v>255.06474061613653</c:v>
                </c:pt>
                <c:pt idx="1252">
                  <c:v>288.84932742738522</c:v>
                </c:pt>
                <c:pt idx="1253">
                  <c:v>333.06038384708586</c:v>
                </c:pt>
                <c:pt idx="1254">
                  <c:v>393.38665770559146</c:v>
                </c:pt>
                <c:pt idx="1255">
                  <c:v>480.57527051083116</c:v>
                </c:pt>
              </c:numCache>
            </c:numRef>
          </c:xVal>
          <c:yVal>
            <c:numRef>
              <c:f>CalcSheet!$BI:$BI</c:f>
              <c:numCache>
                <c:formatCode>0.00E+00</c:formatCode>
                <c:ptCount val="1048576"/>
                <c:pt idx="0">
                  <c:v>0.7</c:v>
                </c:pt>
                <c:pt idx="1">
                  <c:v>0.71</c:v>
                </c:pt>
                <c:pt idx="2">
                  <c:v>0.72</c:v>
                </c:pt>
                <c:pt idx="3">
                  <c:v>0.73</c:v>
                </c:pt>
                <c:pt idx="4">
                  <c:v>0.74</c:v>
                </c:pt>
                <c:pt idx="5">
                  <c:v>0.75</c:v>
                </c:pt>
                <c:pt idx="6">
                  <c:v>0.76</c:v>
                </c:pt>
                <c:pt idx="7">
                  <c:v>0.77</c:v>
                </c:pt>
                <c:pt idx="8">
                  <c:v>0.78</c:v>
                </c:pt>
                <c:pt idx="9">
                  <c:v>0.79</c:v>
                </c:pt>
                <c:pt idx="10">
                  <c:v>0.8</c:v>
                </c:pt>
                <c:pt idx="11">
                  <c:v>0.81</c:v>
                </c:pt>
                <c:pt idx="12">
                  <c:v>0.82</c:v>
                </c:pt>
                <c:pt idx="13">
                  <c:v>0.83</c:v>
                </c:pt>
                <c:pt idx="14">
                  <c:v>0.84</c:v>
                </c:pt>
                <c:pt idx="15">
                  <c:v>0.85</c:v>
                </c:pt>
                <c:pt idx="16">
                  <c:v>0.86</c:v>
                </c:pt>
                <c:pt idx="17">
                  <c:v>0.87</c:v>
                </c:pt>
                <c:pt idx="18">
                  <c:v>0.88</c:v>
                </c:pt>
                <c:pt idx="19">
                  <c:v>0.89</c:v>
                </c:pt>
                <c:pt idx="20">
                  <c:v>0.9</c:v>
                </c:pt>
                <c:pt idx="21">
                  <c:v>0.91</c:v>
                </c:pt>
                <c:pt idx="22">
                  <c:v>0.92</c:v>
                </c:pt>
                <c:pt idx="23">
                  <c:v>0.93</c:v>
                </c:pt>
                <c:pt idx="24">
                  <c:v>0.94</c:v>
                </c:pt>
                <c:pt idx="25">
                  <c:v>0.95</c:v>
                </c:pt>
                <c:pt idx="26">
                  <c:v>0.96</c:v>
                </c:pt>
                <c:pt idx="27">
                  <c:v>0.97</c:v>
                </c:pt>
                <c:pt idx="28">
                  <c:v>0.98</c:v>
                </c:pt>
                <c:pt idx="29">
                  <c:v>0.99</c:v>
                </c:pt>
                <c:pt idx="30">
                  <c:v>1</c:v>
                </c:pt>
                <c:pt idx="31">
                  <c:v>1.01</c:v>
                </c:pt>
                <c:pt idx="32">
                  <c:v>1.02</c:v>
                </c:pt>
                <c:pt idx="33">
                  <c:v>1.03</c:v>
                </c:pt>
                <c:pt idx="34">
                  <c:v>1.04</c:v>
                </c:pt>
                <c:pt idx="35">
                  <c:v>1.05</c:v>
                </c:pt>
                <c:pt idx="36">
                  <c:v>1.06</c:v>
                </c:pt>
                <c:pt idx="37">
                  <c:v>1.07</c:v>
                </c:pt>
                <c:pt idx="38">
                  <c:v>1.08</c:v>
                </c:pt>
                <c:pt idx="39">
                  <c:v>1.0900000000000001</c:v>
                </c:pt>
                <c:pt idx="40">
                  <c:v>1.1000000000000001</c:v>
                </c:pt>
                <c:pt idx="41">
                  <c:v>1.1100000000000001</c:v>
                </c:pt>
                <c:pt idx="42">
                  <c:v>1.1200000000000001</c:v>
                </c:pt>
                <c:pt idx="43">
                  <c:v>1.1299999999999999</c:v>
                </c:pt>
                <c:pt idx="44">
                  <c:v>1.1399999999999999</c:v>
                </c:pt>
                <c:pt idx="45">
                  <c:v>1.1499999999999999</c:v>
                </c:pt>
                <c:pt idx="46">
                  <c:v>1.1599999999999999</c:v>
                </c:pt>
                <c:pt idx="47">
                  <c:v>1.17</c:v>
                </c:pt>
                <c:pt idx="48">
                  <c:v>1.18</c:v>
                </c:pt>
                <c:pt idx="49">
                  <c:v>1.19</c:v>
                </c:pt>
                <c:pt idx="50">
                  <c:v>1.2</c:v>
                </c:pt>
                <c:pt idx="51">
                  <c:v>1.21</c:v>
                </c:pt>
                <c:pt idx="52">
                  <c:v>1.22</c:v>
                </c:pt>
                <c:pt idx="53">
                  <c:v>1.23</c:v>
                </c:pt>
                <c:pt idx="54">
                  <c:v>1.24</c:v>
                </c:pt>
                <c:pt idx="55">
                  <c:v>1.25</c:v>
                </c:pt>
                <c:pt idx="56">
                  <c:v>1.26</c:v>
                </c:pt>
                <c:pt idx="57">
                  <c:v>1.27</c:v>
                </c:pt>
                <c:pt idx="58">
                  <c:v>1.28</c:v>
                </c:pt>
                <c:pt idx="59">
                  <c:v>1.29</c:v>
                </c:pt>
                <c:pt idx="60">
                  <c:v>1.3</c:v>
                </c:pt>
                <c:pt idx="61">
                  <c:v>1.31</c:v>
                </c:pt>
                <c:pt idx="62">
                  <c:v>1.32</c:v>
                </c:pt>
                <c:pt idx="63">
                  <c:v>1.33</c:v>
                </c:pt>
                <c:pt idx="64">
                  <c:v>1.34</c:v>
                </c:pt>
                <c:pt idx="65">
                  <c:v>1.35</c:v>
                </c:pt>
                <c:pt idx="66">
                  <c:v>1.36</c:v>
                </c:pt>
                <c:pt idx="67">
                  <c:v>1.37</c:v>
                </c:pt>
                <c:pt idx="68">
                  <c:v>1.38</c:v>
                </c:pt>
                <c:pt idx="69">
                  <c:v>1.39</c:v>
                </c:pt>
                <c:pt idx="70">
                  <c:v>1.4</c:v>
                </c:pt>
                <c:pt idx="71">
                  <c:v>1.41</c:v>
                </c:pt>
                <c:pt idx="72">
                  <c:v>1.42</c:v>
                </c:pt>
                <c:pt idx="73">
                  <c:v>1.43</c:v>
                </c:pt>
                <c:pt idx="74">
                  <c:v>1.44</c:v>
                </c:pt>
                <c:pt idx="75">
                  <c:v>1.45</c:v>
                </c:pt>
                <c:pt idx="76">
                  <c:v>1.46</c:v>
                </c:pt>
                <c:pt idx="77">
                  <c:v>1.47</c:v>
                </c:pt>
                <c:pt idx="78">
                  <c:v>1.48</c:v>
                </c:pt>
                <c:pt idx="79">
                  <c:v>1.49</c:v>
                </c:pt>
                <c:pt idx="80">
                  <c:v>1.5</c:v>
                </c:pt>
                <c:pt idx="81">
                  <c:v>1.51</c:v>
                </c:pt>
                <c:pt idx="82">
                  <c:v>1.52</c:v>
                </c:pt>
                <c:pt idx="83">
                  <c:v>1.53</c:v>
                </c:pt>
                <c:pt idx="84">
                  <c:v>1.54</c:v>
                </c:pt>
                <c:pt idx="85">
                  <c:v>1.55</c:v>
                </c:pt>
                <c:pt idx="86">
                  <c:v>1.56</c:v>
                </c:pt>
                <c:pt idx="87">
                  <c:v>1.57</c:v>
                </c:pt>
                <c:pt idx="88">
                  <c:v>1.58</c:v>
                </c:pt>
                <c:pt idx="89">
                  <c:v>1.59</c:v>
                </c:pt>
                <c:pt idx="90">
                  <c:v>1.6</c:v>
                </c:pt>
                <c:pt idx="91">
                  <c:v>1.61</c:v>
                </c:pt>
                <c:pt idx="92">
                  <c:v>1.62</c:v>
                </c:pt>
                <c:pt idx="93">
                  <c:v>1.63</c:v>
                </c:pt>
                <c:pt idx="94">
                  <c:v>1.64</c:v>
                </c:pt>
                <c:pt idx="95">
                  <c:v>1.65</c:v>
                </c:pt>
                <c:pt idx="96">
                  <c:v>1.66</c:v>
                </c:pt>
                <c:pt idx="97">
                  <c:v>1.67</c:v>
                </c:pt>
                <c:pt idx="98">
                  <c:v>1.68</c:v>
                </c:pt>
                <c:pt idx="99">
                  <c:v>1.69</c:v>
                </c:pt>
                <c:pt idx="100">
                  <c:v>1.7</c:v>
                </c:pt>
                <c:pt idx="101">
                  <c:v>1.71</c:v>
                </c:pt>
                <c:pt idx="102">
                  <c:v>1.72</c:v>
                </c:pt>
                <c:pt idx="103">
                  <c:v>1.73</c:v>
                </c:pt>
                <c:pt idx="104">
                  <c:v>1.74</c:v>
                </c:pt>
                <c:pt idx="105">
                  <c:v>1.75</c:v>
                </c:pt>
                <c:pt idx="106">
                  <c:v>1.76</c:v>
                </c:pt>
                <c:pt idx="107">
                  <c:v>1.77</c:v>
                </c:pt>
                <c:pt idx="108">
                  <c:v>1.78</c:v>
                </c:pt>
                <c:pt idx="109">
                  <c:v>1.79</c:v>
                </c:pt>
                <c:pt idx="110">
                  <c:v>1.8</c:v>
                </c:pt>
                <c:pt idx="111">
                  <c:v>1.81</c:v>
                </c:pt>
                <c:pt idx="112">
                  <c:v>1.82</c:v>
                </c:pt>
                <c:pt idx="113">
                  <c:v>1.83</c:v>
                </c:pt>
                <c:pt idx="114">
                  <c:v>1.84</c:v>
                </c:pt>
                <c:pt idx="115">
                  <c:v>1.85</c:v>
                </c:pt>
                <c:pt idx="116">
                  <c:v>1.86</c:v>
                </c:pt>
                <c:pt idx="117">
                  <c:v>1.87</c:v>
                </c:pt>
                <c:pt idx="118">
                  <c:v>1.88</c:v>
                </c:pt>
                <c:pt idx="119">
                  <c:v>1.89</c:v>
                </c:pt>
                <c:pt idx="120">
                  <c:v>1.9</c:v>
                </c:pt>
                <c:pt idx="121">
                  <c:v>1.91</c:v>
                </c:pt>
                <c:pt idx="122">
                  <c:v>1.92</c:v>
                </c:pt>
                <c:pt idx="123">
                  <c:v>1.93</c:v>
                </c:pt>
                <c:pt idx="124">
                  <c:v>1.94</c:v>
                </c:pt>
                <c:pt idx="125">
                  <c:v>1.95</c:v>
                </c:pt>
                <c:pt idx="126">
                  <c:v>1.96</c:v>
                </c:pt>
                <c:pt idx="127">
                  <c:v>1.97</c:v>
                </c:pt>
                <c:pt idx="128">
                  <c:v>1.98</c:v>
                </c:pt>
                <c:pt idx="129">
                  <c:v>1.99</c:v>
                </c:pt>
                <c:pt idx="130">
                  <c:v>2</c:v>
                </c:pt>
                <c:pt idx="131">
                  <c:v>2.0099999999999998</c:v>
                </c:pt>
                <c:pt idx="132">
                  <c:v>2.02</c:v>
                </c:pt>
                <c:pt idx="133">
                  <c:v>2.0299999999999998</c:v>
                </c:pt>
                <c:pt idx="134">
                  <c:v>2.04</c:v>
                </c:pt>
                <c:pt idx="135">
                  <c:v>2.0499999999999998</c:v>
                </c:pt>
                <c:pt idx="136">
                  <c:v>2.06</c:v>
                </c:pt>
                <c:pt idx="137">
                  <c:v>2.0699999999999998</c:v>
                </c:pt>
                <c:pt idx="138">
                  <c:v>2.08</c:v>
                </c:pt>
                <c:pt idx="139">
                  <c:v>2.09</c:v>
                </c:pt>
                <c:pt idx="140">
                  <c:v>2.1</c:v>
                </c:pt>
                <c:pt idx="141">
                  <c:v>2.11</c:v>
                </c:pt>
                <c:pt idx="142">
                  <c:v>2.12</c:v>
                </c:pt>
                <c:pt idx="143">
                  <c:v>2.13</c:v>
                </c:pt>
                <c:pt idx="144">
                  <c:v>2.14</c:v>
                </c:pt>
                <c:pt idx="145">
                  <c:v>2.15</c:v>
                </c:pt>
                <c:pt idx="146">
                  <c:v>2.16</c:v>
                </c:pt>
                <c:pt idx="147">
                  <c:v>2.17</c:v>
                </c:pt>
                <c:pt idx="148">
                  <c:v>2.1800000000000002</c:v>
                </c:pt>
                <c:pt idx="149">
                  <c:v>2.19</c:v>
                </c:pt>
                <c:pt idx="150">
                  <c:v>2.2000000000000002</c:v>
                </c:pt>
                <c:pt idx="151">
                  <c:v>2.21</c:v>
                </c:pt>
                <c:pt idx="152">
                  <c:v>2.2200000000000002</c:v>
                </c:pt>
                <c:pt idx="153">
                  <c:v>2.23</c:v>
                </c:pt>
                <c:pt idx="154">
                  <c:v>2.2400000000000002</c:v>
                </c:pt>
                <c:pt idx="155">
                  <c:v>2.25</c:v>
                </c:pt>
                <c:pt idx="156">
                  <c:v>2.2599999999999998</c:v>
                </c:pt>
                <c:pt idx="157">
                  <c:v>2.27</c:v>
                </c:pt>
                <c:pt idx="158">
                  <c:v>2.2799999999999998</c:v>
                </c:pt>
                <c:pt idx="159">
                  <c:v>2.29</c:v>
                </c:pt>
                <c:pt idx="160">
                  <c:v>2.2999999999999998</c:v>
                </c:pt>
                <c:pt idx="161">
                  <c:v>2.31</c:v>
                </c:pt>
                <c:pt idx="162">
                  <c:v>2.3199999999999998</c:v>
                </c:pt>
                <c:pt idx="163">
                  <c:v>2.33</c:v>
                </c:pt>
                <c:pt idx="164">
                  <c:v>2.34</c:v>
                </c:pt>
                <c:pt idx="165">
                  <c:v>2.35</c:v>
                </c:pt>
                <c:pt idx="166">
                  <c:v>2.36</c:v>
                </c:pt>
                <c:pt idx="167">
                  <c:v>2.37</c:v>
                </c:pt>
                <c:pt idx="168">
                  <c:v>2.38</c:v>
                </c:pt>
                <c:pt idx="169">
                  <c:v>2.39</c:v>
                </c:pt>
                <c:pt idx="170">
                  <c:v>2.4</c:v>
                </c:pt>
                <c:pt idx="171">
                  <c:v>2.41</c:v>
                </c:pt>
                <c:pt idx="172">
                  <c:v>2.42</c:v>
                </c:pt>
                <c:pt idx="173">
                  <c:v>2.4300000000000002</c:v>
                </c:pt>
                <c:pt idx="174">
                  <c:v>2.44</c:v>
                </c:pt>
                <c:pt idx="175">
                  <c:v>2.4500000000000002</c:v>
                </c:pt>
                <c:pt idx="176">
                  <c:v>2.46</c:v>
                </c:pt>
                <c:pt idx="177">
                  <c:v>2.4700000000000002</c:v>
                </c:pt>
                <c:pt idx="178">
                  <c:v>2.48</c:v>
                </c:pt>
                <c:pt idx="179">
                  <c:v>2.4900000000000002</c:v>
                </c:pt>
                <c:pt idx="180">
                  <c:v>2.5</c:v>
                </c:pt>
                <c:pt idx="181">
                  <c:v>2.5099999999999998</c:v>
                </c:pt>
                <c:pt idx="182">
                  <c:v>2.52</c:v>
                </c:pt>
                <c:pt idx="183">
                  <c:v>2.5299999999999998</c:v>
                </c:pt>
                <c:pt idx="184">
                  <c:v>2.54</c:v>
                </c:pt>
                <c:pt idx="185">
                  <c:v>2.5499999999999998</c:v>
                </c:pt>
                <c:pt idx="186">
                  <c:v>2.56</c:v>
                </c:pt>
                <c:pt idx="187">
                  <c:v>2.57</c:v>
                </c:pt>
                <c:pt idx="188">
                  <c:v>2.58</c:v>
                </c:pt>
                <c:pt idx="189">
                  <c:v>2.59</c:v>
                </c:pt>
                <c:pt idx="190">
                  <c:v>2.6</c:v>
                </c:pt>
                <c:pt idx="191">
                  <c:v>2.61</c:v>
                </c:pt>
                <c:pt idx="192">
                  <c:v>2.62</c:v>
                </c:pt>
                <c:pt idx="193">
                  <c:v>2.63</c:v>
                </c:pt>
                <c:pt idx="194">
                  <c:v>2.64</c:v>
                </c:pt>
                <c:pt idx="195">
                  <c:v>2.65</c:v>
                </c:pt>
                <c:pt idx="196">
                  <c:v>2.66</c:v>
                </c:pt>
                <c:pt idx="197">
                  <c:v>2.67</c:v>
                </c:pt>
                <c:pt idx="198">
                  <c:v>2.68</c:v>
                </c:pt>
                <c:pt idx="199">
                  <c:v>2.69</c:v>
                </c:pt>
                <c:pt idx="200">
                  <c:v>2.7</c:v>
                </c:pt>
                <c:pt idx="201">
                  <c:v>2.71</c:v>
                </c:pt>
                <c:pt idx="202">
                  <c:v>2.72</c:v>
                </c:pt>
                <c:pt idx="203">
                  <c:v>2.73</c:v>
                </c:pt>
                <c:pt idx="204">
                  <c:v>2.74</c:v>
                </c:pt>
                <c:pt idx="205">
                  <c:v>2.75</c:v>
                </c:pt>
                <c:pt idx="206">
                  <c:v>2.76</c:v>
                </c:pt>
                <c:pt idx="207">
                  <c:v>2.77</c:v>
                </c:pt>
                <c:pt idx="208">
                  <c:v>2.78</c:v>
                </c:pt>
                <c:pt idx="209">
                  <c:v>2.79</c:v>
                </c:pt>
                <c:pt idx="210">
                  <c:v>2.8</c:v>
                </c:pt>
                <c:pt idx="211">
                  <c:v>2.81</c:v>
                </c:pt>
                <c:pt idx="212">
                  <c:v>2.82</c:v>
                </c:pt>
                <c:pt idx="213">
                  <c:v>2.83</c:v>
                </c:pt>
                <c:pt idx="214">
                  <c:v>2.84</c:v>
                </c:pt>
                <c:pt idx="215">
                  <c:v>2.85</c:v>
                </c:pt>
                <c:pt idx="216">
                  <c:v>2.86</c:v>
                </c:pt>
                <c:pt idx="217">
                  <c:v>2.87</c:v>
                </c:pt>
                <c:pt idx="218">
                  <c:v>2.88</c:v>
                </c:pt>
                <c:pt idx="219">
                  <c:v>2.89</c:v>
                </c:pt>
                <c:pt idx="220">
                  <c:v>2.9</c:v>
                </c:pt>
                <c:pt idx="221">
                  <c:v>2.91</c:v>
                </c:pt>
                <c:pt idx="222">
                  <c:v>2.92</c:v>
                </c:pt>
                <c:pt idx="223">
                  <c:v>2.93</c:v>
                </c:pt>
                <c:pt idx="224">
                  <c:v>2.94</c:v>
                </c:pt>
                <c:pt idx="225">
                  <c:v>2.95</c:v>
                </c:pt>
                <c:pt idx="226">
                  <c:v>2.96</c:v>
                </c:pt>
                <c:pt idx="227">
                  <c:v>2.97</c:v>
                </c:pt>
                <c:pt idx="228">
                  <c:v>2.98</c:v>
                </c:pt>
                <c:pt idx="229">
                  <c:v>2.99</c:v>
                </c:pt>
                <c:pt idx="230">
                  <c:v>3</c:v>
                </c:pt>
                <c:pt idx="231">
                  <c:v>3.01</c:v>
                </c:pt>
                <c:pt idx="232">
                  <c:v>3.02</c:v>
                </c:pt>
                <c:pt idx="233">
                  <c:v>3.03</c:v>
                </c:pt>
                <c:pt idx="234">
                  <c:v>3.04</c:v>
                </c:pt>
                <c:pt idx="235">
                  <c:v>3.05</c:v>
                </c:pt>
                <c:pt idx="236">
                  <c:v>3.06</c:v>
                </c:pt>
                <c:pt idx="237">
                  <c:v>3.07</c:v>
                </c:pt>
                <c:pt idx="238">
                  <c:v>3.08</c:v>
                </c:pt>
                <c:pt idx="239">
                  <c:v>3.09</c:v>
                </c:pt>
                <c:pt idx="240">
                  <c:v>3.1</c:v>
                </c:pt>
                <c:pt idx="241">
                  <c:v>3.11</c:v>
                </c:pt>
                <c:pt idx="242">
                  <c:v>3.12</c:v>
                </c:pt>
                <c:pt idx="243">
                  <c:v>3.13</c:v>
                </c:pt>
                <c:pt idx="244">
                  <c:v>3.14</c:v>
                </c:pt>
                <c:pt idx="245">
                  <c:v>3.15</c:v>
                </c:pt>
                <c:pt idx="246">
                  <c:v>3.16</c:v>
                </c:pt>
                <c:pt idx="247">
                  <c:v>3.17</c:v>
                </c:pt>
                <c:pt idx="248">
                  <c:v>3.18</c:v>
                </c:pt>
                <c:pt idx="249">
                  <c:v>3.19</c:v>
                </c:pt>
                <c:pt idx="250">
                  <c:v>3.2</c:v>
                </c:pt>
                <c:pt idx="251">
                  <c:v>3.21</c:v>
                </c:pt>
                <c:pt idx="252">
                  <c:v>3.22</c:v>
                </c:pt>
                <c:pt idx="253">
                  <c:v>3.23</c:v>
                </c:pt>
                <c:pt idx="254">
                  <c:v>3.24</c:v>
                </c:pt>
                <c:pt idx="255">
                  <c:v>3.25</c:v>
                </c:pt>
                <c:pt idx="256">
                  <c:v>3.26</c:v>
                </c:pt>
                <c:pt idx="257">
                  <c:v>3.27</c:v>
                </c:pt>
                <c:pt idx="258">
                  <c:v>3.28</c:v>
                </c:pt>
                <c:pt idx="259">
                  <c:v>3.29</c:v>
                </c:pt>
                <c:pt idx="260">
                  <c:v>3.3</c:v>
                </c:pt>
                <c:pt idx="261">
                  <c:v>3.31</c:v>
                </c:pt>
                <c:pt idx="262">
                  <c:v>3.32</c:v>
                </c:pt>
                <c:pt idx="263">
                  <c:v>3.33</c:v>
                </c:pt>
                <c:pt idx="264">
                  <c:v>3.34</c:v>
                </c:pt>
                <c:pt idx="265">
                  <c:v>3.35</c:v>
                </c:pt>
                <c:pt idx="266">
                  <c:v>3.36</c:v>
                </c:pt>
                <c:pt idx="267">
                  <c:v>3.37</c:v>
                </c:pt>
                <c:pt idx="268">
                  <c:v>3.38</c:v>
                </c:pt>
                <c:pt idx="269">
                  <c:v>3.39</c:v>
                </c:pt>
                <c:pt idx="270">
                  <c:v>3.4</c:v>
                </c:pt>
                <c:pt idx="271">
                  <c:v>3.41</c:v>
                </c:pt>
                <c:pt idx="272">
                  <c:v>3.42</c:v>
                </c:pt>
                <c:pt idx="273">
                  <c:v>3.43</c:v>
                </c:pt>
                <c:pt idx="274">
                  <c:v>3.44</c:v>
                </c:pt>
                <c:pt idx="275">
                  <c:v>3.45</c:v>
                </c:pt>
                <c:pt idx="276">
                  <c:v>3.46</c:v>
                </c:pt>
                <c:pt idx="277">
                  <c:v>3.47</c:v>
                </c:pt>
                <c:pt idx="278">
                  <c:v>3.48</c:v>
                </c:pt>
                <c:pt idx="279">
                  <c:v>3.49</c:v>
                </c:pt>
                <c:pt idx="280">
                  <c:v>3.5</c:v>
                </c:pt>
                <c:pt idx="281">
                  <c:v>3.51</c:v>
                </c:pt>
                <c:pt idx="282">
                  <c:v>3.52</c:v>
                </c:pt>
                <c:pt idx="283">
                  <c:v>3.53</c:v>
                </c:pt>
                <c:pt idx="284">
                  <c:v>3.54</c:v>
                </c:pt>
                <c:pt idx="285">
                  <c:v>3.55</c:v>
                </c:pt>
                <c:pt idx="286">
                  <c:v>3.56</c:v>
                </c:pt>
                <c:pt idx="287">
                  <c:v>3.57</c:v>
                </c:pt>
                <c:pt idx="288">
                  <c:v>3.58</c:v>
                </c:pt>
                <c:pt idx="289">
                  <c:v>3.59</c:v>
                </c:pt>
                <c:pt idx="290">
                  <c:v>3.6</c:v>
                </c:pt>
                <c:pt idx="291">
                  <c:v>3.61</c:v>
                </c:pt>
                <c:pt idx="292">
                  <c:v>3.62</c:v>
                </c:pt>
                <c:pt idx="293">
                  <c:v>3.63</c:v>
                </c:pt>
                <c:pt idx="294">
                  <c:v>3.64</c:v>
                </c:pt>
                <c:pt idx="295">
                  <c:v>3.65</c:v>
                </c:pt>
                <c:pt idx="296">
                  <c:v>3.66</c:v>
                </c:pt>
                <c:pt idx="297">
                  <c:v>3.67</c:v>
                </c:pt>
                <c:pt idx="298">
                  <c:v>3.68</c:v>
                </c:pt>
                <c:pt idx="299">
                  <c:v>3.69</c:v>
                </c:pt>
                <c:pt idx="300">
                  <c:v>3.7</c:v>
                </c:pt>
                <c:pt idx="301">
                  <c:v>3.71</c:v>
                </c:pt>
                <c:pt idx="302">
                  <c:v>3.72</c:v>
                </c:pt>
                <c:pt idx="303">
                  <c:v>3.73</c:v>
                </c:pt>
                <c:pt idx="304">
                  <c:v>3.74</c:v>
                </c:pt>
                <c:pt idx="305">
                  <c:v>3.75</c:v>
                </c:pt>
                <c:pt idx="306">
                  <c:v>3.76</c:v>
                </c:pt>
                <c:pt idx="307">
                  <c:v>3.77</c:v>
                </c:pt>
                <c:pt idx="308">
                  <c:v>3.78</c:v>
                </c:pt>
                <c:pt idx="309">
                  <c:v>3.79</c:v>
                </c:pt>
                <c:pt idx="310">
                  <c:v>3.8</c:v>
                </c:pt>
                <c:pt idx="311">
                  <c:v>3.81</c:v>
                </c:pt>
                <c:pt idx="312">
                  <c:v>3.82</c:v>
                </c:pt>
                <c:pt idx="313">
                  <c:v>3.83</c:v>
                </c:pt>
                <c:pt idx="314">
                  <c:v>3.84</c:v>
                </c:pt>
                <c:pt idx="315">
                  <c:v>3.85</c:v>
                </c:pt>
                <c:pt idx="316">
                  <c:v>3.86</c:v>
                </c:pt>
                <c:pt idx="317">
                  <c:v>3.87</c:v>
                </c:pt>
                <c:pt idx="318">
                  <c:v>3.88</c:v>
                </c:pt>
                <c:pt idx="319">
                  <c:v>3.89</c:v>
                </c:pt>
                <c:pt idx="320">
                  <c:v>3.9</c:v>
                </c:pt>
                <c:pt idx="321">
                  <c:v>3.91</c:v>
                </c:pt>
                <c:pt idx="322">
                  <c:v>3.92</c:v>
                </c:pt>
                <c:pt idx="323">
                  <c:v>3.93</c:v>
                </c:pt>
                <c:pt idx="324">
                  <c:v>3.94</c:v>
                </c:pt>
                <c:pt idx="325">
                  <c:v>3.95</c:v>
                </c:pt>
                <c:pt idx="326">
                  <c:v>3.96</c:v>
                </c:pt>
                <c:pt idx="327">
                  <c:v>3.97</c:v>
                </c:pt>
                <c:pt idx="328">
                  <c:v>3.98</c:v>
                </c:pt>
                <c:pt idx="329">
                  <c:v>3.99</c:v>
                </c:pt>
                <c:pt idx="330">
                  <c:v>4</c:v>
                </c:pt>
                <c:pt idx="331">
                  <c:v>4.01</c:v>
                </c:pt>
                <c:pt idx="332">
                  <c:v>4.0199999999999996</c:v>
                </c:pt>
                <c:pt idx="333">
                  <c:v>4.03</c:v>
                </c:pt>
                <c:pt idx="334">
                  <c:v>4.04</c:v>
                </c:pt>
                <c:pt idx="335">
                  <c:v>4.05</c:v>
                </c:pt>
                <c:pt idx="336">
                  <c:v>4.0599999999999996</c:v>
                </c:pt>
                <c:pt idx="337">
                  <c:v>4.07</c:v>
                </c:pt>
                <c:pt idx="338">
                  <c:v>4.08</c:v>
                </c:pt>
                <c:pt idx="339">
                  <c:v>4.09</c:v>
                </c:pt>
                <c:pt idx="340">
                  <c:v>4.0999999999999996</c:v>
                </c:pt>
                <c:pt idx="341">
                  <c:v>4.1100000000000003</c:v>
                </c:pt>
                <c:pt idx="342">
                  <c:v>4.12</c:v>
                </c:pt>
                <c:pt idx="343">
                  <c:v>4.13</c:v>
                </c:pt>
                <c:pt idx="344">
                  <c:v>4.1399999999999997</c:v>
                </c:pt>
                <c:pt idx="345">
                  <c:v>4.1500000000000004</c:v>
                </c:pt>
                <c:pt idx="346">
                  <c:v>4.16</c:v>
                </c:pt>
                <c:pt idx="347">
                  <c:v>4.17</c:v>
                </c:pt>
                <c:pt idx="348">
                  <c:v>4.18</c:v>
                </c:pt>
                <c:pt idx="349">
                  <c:v>4.1900000000000004</c:v>
                </c:pt>
                <c:pt idx="350">
                  <c:v>4.2</c:v>
                </c:pt>
                <c:pt idx="351">
                  <c:v>4.21</c:v>
                </c:pt>
                <c:pt idx="352">
                  <c:v>4.22</c:v>
                </c:pt>
                <c:pt idx="353">
                  <c:v>4.2300000000000004</c:v>
                </c:pt>
                <c:pt idx="354">
                  <c:v>4.24</c:v>
                </c:pt>
                <c:pt idx="355">
                  <c:v>4.25</c:v>
                </c:pt>
                <c:pt idx="356">
                  <c:v>4.26</c:v>
                </c:pt>
                <c:pt idx="357">
                  <c:v>4.2699999999999996</c:v>
                </c:pt>
                <c:pt idx="358">
                  <c:v>4.28</c:v>
                </c:pt>
                <c:pt idx="359">
                  <c:v>4.29</c:v>
                </c:pt>
                <c:pt idx="360">
                  <c:v>4.3</c:v>
                </c:pt>
                <c:pt idx="361">
                  <c:v>4.3099999999999996</c:v>
                </c:pt>
                <c:pt idx="362">
                  <c:v>4.32</c:v>
                </c:pt>
                <c:pt idx="363">
                  <c:v>4.33</c:v>
                </c:pt>
                <c:pt idx="364">
                  <c:v>4.34</c:v>
                </c:pt>
                <c:pt idx="365">
                  <c:v>4.3499999999999996</c:v>
                </c:pt>
                <c:pt idx="366">
                  <c:v>4.3600000000000003</c:v>
                </c:pt>
                <c:pt idx="367">
                  <c:v>4.37</c:v>
                </c:pt>
                <c:pt idx="368">
                  <c:v>4.38</c:v>
                </c:pt>
                <c:pt idx="369">
                  <c:v>4.3899999999999997</c:v>
                </c:pt>
                <c:pt idx="370">
                  <c:v>4.4000000000000004</c:v>
                </c:pt>
                <c:pt idx="371">
                  <c:v>4.41</c:v>
                </c:pt>
                <c:pt idx="372">
                  <c:v>4.42</c:v>
                </c:pt>
                <c:pt idx="373">
                  <c:v>4.43</c:v>
                </c:pt>
                <c:pt idx="374">
                  <c:v>4.4400000000000004</c:v>
                </c:pt>
                <c:pt idx="375">
                  <c:v>4.45</c:v>
                </c:pt>
                <c:pt idx="376">
                  <c:v>4.46</c:v>
                </c:pt>
                <c:pt idx="377">
                  <c:v>4.47</c:v>
                </c:pt>
                <c:pt idx="378">
                  <c:v>4.4800000000000004</c:v>
                </c:pt>
                <c:pt idx="379">
                  <c:v>4.49</c:v>
                </c:pt>
                <c:pt idx="380">
                  <c:v>4.5</c:v>
                </c:pt>
                <c:pt idx="381">
                  <c:v>4.51</c:v>
                </c:pt>
                <c:pt idx="382">
                  <c:v>4.5199999999999996</c:v>
                </c:pt>
                <c:pt idx="383">
                  <c:v>4.53</c:v>
                </c:pt>
                <c:pt idx="384">
                  <c:v>4.54</c:v>
                </c:pt>
                <c:pt idx="385">
                  <c:v>4.55</c:v>
                </c:pt>
                <c:pt idx="386">
                  <c:v>4.5599999999999996</c:v>
                </c:pt>
                <c:pt idx="387">
                  <c:v>4.57</c:v>
                </c:pt>
                <c:pt idx="388">
                  <c:v>4.58</c:v>
                </c:pt>
                <c:pt idx="389">
                  <c:v>4.59</c:v>
                </c:pt>
                <c:pt idx="390">
                  <c:v>4.5999999999999996</c:v>
                </c:pt>
                <c:pt idx="391">
                  <c:v>4.6100000000000003</c:v>
                </c:pt>
                <c:pt idx="392">
                  <c:v>4.62</c:v>
                </c:pt>
                <c:pt idx="393">
                  <c:v>4.63</c:v>
                </c:pt>
                <c:pt idx="394">
                  <c:v>4.6399999999999997</c:v>
                </c:pt>
                <c:pt idx="395">
                  <c:v>4.6500000000000004</c:v>
                </c:pt>
                <c:pt idx="396">
                  <c:v>4.66</c:v>
                </c:pt>
                <c:pt idx="397">
                  <c:v>4.67</c:v>
                </c:pt>
                <c:pt idx="398">
                  <c:v>4.68</c:v>
                </c:pt>
                <c:pt idx="399">
                  <c:v>4.6900000000000004</c:v>
                </c:pt>
                <c:pt idx="400">
                  <c:v>4.7</c:v>
                </c:pt>
                <c:pt idx="401">
                  <c:v>4.71</c:v>
                </c:pt>
                <c:pt idx="402">
                  <c:v>4.72</c:v>
                </c:pt>
                <c:pt idx="403">
                  <c:v>4.7300000000000004</c:v>
                </c:pt>
                <c:pt idx="404">
                  <c:v>4.74</c:v>
                </c:pt>
                <c:pt idx="405">
                  <c:v>4.75</c:v>
                </c:pt>
                <c:pt idx="406">
                  <c:v>4.76</c:v>
                </c:pt>
                <c:pt idx="407">
                  <c:v>4.7699999999999996</c:v>
                </c:pt>
                <c:pt idx="408">
                  <c:v>4.78</c:v>
                </c:pt>
                <c:pt idx="409">
                  <c:v>4.79</c:v>
                </c:pt>
                <c:pt idx="410">
                  <c:v>4.8</c:v>
                </c:pt>
                <c:pt idx="411">
                  <c:v>4.8099999999999996</c:v>
                </c:pt>
                <c:pt idx="412">
                  <c:v>4.82</c:v>
                </c:pt>
                <c:pt idx="413">
                  <c:v>4.83</c:v>
                </c:pt>
                <c:pt idx="414">
                  <c:v>4.84</c:v>
                </c:pt>
                <c:pt idx="415">
                  <c:v>4.8499999999999996</c:v>
                </c:pt>
                <c:pt idx="416">
                  <c:v>4.8600000000000003</c:v>
                </c:pt>
                <c:pt idx="417">
                  <c:v>4.87</c:v>
                </c:pt>
                <c:pt idx="418">
                  <c:v>4.88</c:v>
                </c:pt>
                <c:pt idx="419">
                  <c:v>4.8899999999999997</c:v>
                </c:pt>
                <c:pt idx="420">
                  <c:v>4.9000000000000004</c:v>
                </c:pt>
                <c:pt idx="421">
                  <c:v>4.91</c:v>
                </c:pt>
                <c:pt idx="422">
                  <c:v>4.92</c:v>
                </c:pt>
                <c:pt idx="423">
                  <c:v>4.93</c:v>
                </c:pt>
                <c:pt idx="424">
                  <c:v>4.9400000000000004</c:v>
                </c:pt>
                <c:pt idx="425">
                  <c:v>4.95</c:v>
                </c:pt>
                <c:pt idx="426">
                  <c:v>4.96</c:v>
                </c:pt>
                <c:pt idx="427">
                  <c:v>4.97</c:v>
                </c:pt>
                <c:pt idx="428">
                  <c:v>4.9800000000000004</c:v>
                </c:pt>
                <c:pt idx="429">
                  <c:v>4.99</c:v>
                </c:pt>
                <c:pt idx="430">
                  <c:v>5</c:v>
                </c:pt>
                <c:pt idx="431">
                  <c:v>5.01</c:v>
                </c:pt>
                <c:pt idx="432">
                  <c:v>5.0199999999999996</c:v>
                </c:pt>
                <c:pt idx="433">
                  <c:v>5.03</c:v>
                </c:pt>
                <c:pt idx="434">
                  <c:v>5.04</c:v>
                </c:pt>
                <c:pt idx="435">
                  <c:v>5.05</c:v>
                </c:pt>
                <c:pt idx="436">
                  <c:v>5.0599999999999996</c:v>
                </c:pt>
                <c:pt idx="437">
                  <c:v>5.07</c:v>
                </c:pt>
                <c:pt idx="438">
                  <c:v>5.08</c:v>
                </c:pt>
                <c:pt idx="439">
                  <c:v>5.09</c:v>
                </c:pt>
                <c:pt idx="440">
                  <c:v>5.0999999999999996</c:v>
                </c:pt>
                <c:pt idx="441">
                  <c:v>5.1100000000000003</c:v>
                </c:pt>
                <c:pt idx="442">
                  <c:v>5.12</c:v>
                </c:pt>
                <c:pt idx="443">
                  <c:v>5.13</c:v>
                </c:pt>
                <c:pt idx="444">
                  <c:v>5.14</c:v>
                </c:pt>
                <c:pt idx="445">
                  <c:v>5.15</c:v>
                </c:pt>
                <c:pt idx="446">
                  <c:v>5.16</c:v>
                </c:pt>
                <c:pt idx="447">
                  <c:v>5.17</c:v>
                </c:pt>
                <c:pt idx="448">
                  <c:v>5.18</c:v>
                </c:pt>
                <c:pt idx="449">
                  <c:v>5.19</c:v>
                </c:pt>
                <c:pt idx="450">
                  <c:v>5.2</c:v>
                </c:pt>
                <c:pt idx="451">
                  <c:v>5.21</c:v>
                </c:pt>
                <c:pt idx="452">
                  <c:v>5.22</c:v>
                </c:pt>
                <c:pt idx="453">
                  <c:v>5.23</c:v>
                </c:pt>
                <c:pt idx="454">
                  <c:v>5.24</c:v>
                </c:pt>
                <c:pt idx="455">
                  <c:v>5.25</c:v>
                </c:pt>
                <c:pt idx="456">
                  <c:v>5.26</c:v>
                </c:pt>
                <c:pt idx="457">
                  <c:v>5.27</c:v>
                </c:pt>
                <c:pt idx="458">
                  <c:v>5.28</c:v>
                </c:pt>
                <c:pt idx="459">
                  <c:v>5.29</c:v>
                </c:pt>
                <c:pt idx="460">
                  <c:v>5.3</c:v>
                </c:pt>
                <c:pt idx="461">
                  <c:v>5.31</c:v>
                </c:pt>
                <c:pt idx="462">
                  <c:v>5.32</c:v>
                </c:pt>
                <c:pt idx="463">
                  <c:v>5.33</c:v>
                </c:pt>
                <c:pt idx="464">
                  <c:v>5.34</c:v>
                </c:pt>
                <c:pt idx="465">
                  <c:v>5.35</c:v>
                </c:pt>
                <c:pt idx="466">
                  <c:v>5.36</c:v>
                </c:pt>
                <c:pt idx="467">
                  <c:v>5.37</c:v>
                </c:pt>
                <c:pt idx="468">
                  <c:v>5.38</c:v>
                </c:pt>
                <c:pt idx="469">
                  <c:v>5.39</c:v>
                </c:pt>
                <c:pt idx="470">
                  <c:v>5.4</c:v>
                </c:pt>
                <c:pt idx="471">
                  <c:v>5.41</c:v>
                </c:pt>
                <c:pt idx="472">
                  <c:v>5.42</c:v>
                </c:pt>
                <c:pt idx="473">
                  <c:v>5.43</c:v>
                </c:pt>
                <c:pt idx="474">
                  <c:v>5.44</c:v>
                </c:pt>
                <c:pt idx="475">
                  <c:v>5.45</c:v>
                </c:pt>
                <c:pt idx="476">
                  <c:v>5.46</c:v>
                </c:pt>
                <c:pt idx="477">
                  <c:v>5.47</c:v>
                </c:pt>
                <c:pt idx="478">
                  <c:v>5.48</c:v>
                </c:pt>
                <c:pt idx="479">
                  <c:v>5.49</c:v>
                </c:pt>
                <c:pt idx="480">
                  <c:v>5.5</c:v>
                </c:pt>
                <c:pt idx="481">
                  <c:v>5.51</c:v>
                </c:pt>
                <c:pt idx="482">
                  <c:v>5.52</c:v>
                </c:pt>
                <c:pt idx="483">
                  <c:v>5.53</c:v>
                </c:pt>
                <c:pt idx="484">
                  <c:v>5.54</c:v>
                </c:pt>
                <c:pt idx="485">
                  <c:v>5.55</c:v>
                </c:pt>
                <c:pt idx="486">
                  <c:v>5.56</c:v>
                </c:pt>
                <c:pt idx="487">
                  <c:v>5.57</c:v>
                </c:pt>
                <c:pt idx="488">
                  <c:v>5.58</c:v>
                </c:pt>
                <c:pt idx="489">
                  <c:v>5.59</c:v>
                </c:pt>
                <c:pt idx="490">
                  <c:v>5.6</c:v>
                </c:pt>
                <c:pt idx="491">
                  <c:v>5.61</c:v>
                </c:pt>
                <c:pt idx="492">
                  <c:v>5.62</c:v>
                </c:pt>
                <c:pt idx="493">
                  <c:v>5.63</c:v>
                </c:pt>
                <c:pt idx="494">
                  <c:v>5.64</c:v>
                </c:pt>
                <c:pt idx="495">
                  <c:v>5.65</c:v>
                </c:pt>
                <c:pt idx="496">
                  <c:v>5.66</c:v>
                </c:pt>
                <c:pt idx="497">
                  <c:v>5.67</c:v>
                </c:pt>
                <c:pt idx="498">
                  <c:v>5.68</c:v>
                </c:pt>
                <c:pt idx="499">
                  <c:v>5.69</c:v>
                </c:pt>
                <c:pt idx="500">
                  <c:v>5.7</c:v>
                </c:pt>
                <c:pt idx="501">
                  <c:v>5.71</c:v>
                </c:pt>
                <c:pt idx="502">
                  <c:v>5.72</c:v>
                </c:pt>
                <c:pt idx="503">
                  <c:v>5.73</c:v>
                </c:pt>
                <c:pt idx="504">
                  <c:v>5.74</c:v>
                </c:pt>
                <c:pt idx="505">
                  <c:v>5.75</c:v>
                </c:pt>
                <c:pt idx="506">
                  <c:v>5.76</c:v>
                </c:pt>
                <c:pt idx="507">
                  <c:v>5.77</c:v>
                </c:pt>
                <c:pt idx="508">
                  <c:v>5.78</c:v>
                </c:pt>
                <c:pt idx="509">
                  <c:v>5.79</c:v>
                </c:pt>
                <c:pt idx="510">
                  <c:v>5.8</c:v>
                </c:pt>
                <c:pt idx="511">
                  <c:v>5.81</c:v>
                </c:pt>
                <c:pt idx="512">
                  <c:v>5.82</c:v>
                </c:pt>
                <c:pt idx="513">
                  <c:v>5.83</c:v>
                </c:pt>
                <c:pt idx="514">
                  <c:v>5.84</c:v>
                </c:pt>
                <c:pt idx="515">
                  <c:v>5.85</c:v>
                </c:pt>
                <c:pt idx="516">
                  <c:v>5.86</c:v>
                </c:pt>
                <c:pt idx="517">
                  <c:v>5.87</c:v>
                </c:pt>
                <c:pt idx="518">
                  <c:v>5.88</c:v>
                </c:pt>
                <c:pt idx="519">
                  <c:v>5.89</c:v>
                </c:pt>
                <c:pt idx="520">
                  <c:v>5.9</c:v>
                </c:pt>
                <c:pt idx="521">
                  <c:v>5.91</c:v>
                </c:pt>
                <c:pt idx="522">
                  <c:v>5.92</c:v>
                </c:pt>
                <c:pt idx="523">
                  <c:v>5.93</c:v>
                </c:pt>
                <c:pt idx="524">
                  <c:v>5.94</c:v>
                </c:pt>
                <c:pt idx="525">
                  <c:v>5.95</c:v>
                </c:pt>
                <c:pt idx="526">
                  <c:v>5.96</c:v>
                </c:pt>
                <c:pt idx="527">
                  <c:v>5.97</c:v>
                </c:pt>
                <c:pt idx="528">
                  <c:v>5.98</c:v>
                </c:pt>
                <c:pt idx="529">
                  <c:v>5.99</c:v>
                </c:pt>
                <c:pt idx="530">
                  <c:v>6</c:v>
                </c:pt>
                <c:pt idx="531">
                  <c:v>6.01</c:v>
                </c:pt>
                <c:pt idx="532">
                  <c:v>6.02</c:v>
                </c:pt>
                <c:pt idx="533">
                  <c:v>6.03</c:v>
                </c:pt>
                <c:pt idx="534">
                  <c:v>6.04</c:v>
                </c:pt>
                <c:pt idx="535">
                  <c:v>6.05</c:v>
                </c:pt>
                <c:pt idx="536">
                  <c:v>6.06</c:v>
                </c:pt>
                <c:pt idx="537">
                  <c:v>6.07</c:v>
                </c:pt>
                <c:pt idx="538">
                  <c:v>6.08</c:v>
                </c:pt>
                <c:pt idx="539">
                  <c:v>6.09</c:v>
                </c:pt>
                <c:pt idx="540">
                  <c:v>6.1</c:v>
                </c:pt>
                <c:pt idx="541">
                  <c:v>6.11</c:v>
                </c:pt>
                <c:pt idx="542">
                  <c:v>6.12</c:v>
                </c:pt>
                <c:pt idx="543">
                  <c:v>6.13</c:v>
                </c:pt>
                <c:pt idx="544">
                  <c:v>6.14</c:v>
                </c:pt>
                <c:pt idx="545">
                  <c:v>6.15</c:v>
                </c:pt>
                <c:pt idx="546">
                  <c:v>6.16</c:v>
                </c:pt>
                <c:pt idx="547">
                  <c:v>6.17</c:v>
                </c:pt>
                <c:pt idx="548">
                  <c:v>6.18</c:v>
                </c:pt>
                <c:pt idx="549">
                  <c:v>6.19</c:v>
                </c:pt>
                <c:pt idx="550">
                  <c:v>6.2</c:v>
                </c:pt>
                <c:pt idx="551">
                  <c:v>6.21</c:v>
                </c:pt>
                <c:pt idx="552">
                  <c:v>6.22</c:v>
                </c:pt>
                <c:pt idx="553">
                  <c:v>6.23</c:v>
                </c:pt>
                <c:pt idx="554">
                  <c:v>6.24</c:v>
                </c:pt>
                <c:pt idx="555">
                  <c:v>6.25</c:v>
                </c:pt>
                <c:pt idx="556">
                  <c:v>6.26</c:v>
                </c:pt>
                <c:pt idx="557">
                  <c:v>6.27</c:v>
                </c:pt>
                <c:pt idx="558">
                  <c:v>6.28</c:v>
                </c:pt>
                <c:pt idx="559">
                  <c:v>6.29</c:v>
                </c:pt>
                <c:pt idx="560">
                  <c:v>6.3</c:v>
                </c:pt>
                <c:pt idx="561">
                  <c:v>6.31</c:v>
                </c:pt>
                <c:pt idx="562">
                  <c:v>6.32</c:v>
                </c:pt>
                <c:pt idx="563">
                  <c:v>6.33</c:v>
                </c:pt>
                <c:pt idx="564">
                  <c:v>6.34</c:v>
                </c:pt>
                <c:pt idx="565">
                  <c:v>6.35</c:v>
                </c:pt>
                <c:pt idx="566">
                  <c:v>6.36</c:v>
                </c:pt>
                <c:pt idx="567">
                  <c:v>6.37</c:v>
                </c:pt>
                <c:pt idx="568">
                  <c:v>6.38</c:v>
                </c:pt>
                <c:pt idx="569">
                  <c:v>6.39</c:v>
                </c:pt>
                <c:pt idx="570">
                  <c:v>6.4</c:v>
                </c:pt>
                <c:pt idx="571">
                  <c:v>6.41</c:v>
                </c:pt>
                <c:pt idx="572">
                  <c:v>6.42</c:v>
                </c:pt>
                <c:pt idx="573">
                  <c:v>6.43</c:v>
                </c:pt>
                <c:pt idx="574">
                  <c:v>6.44</c:v>
                </c:pt>
                <c:pt idx="575">
                  <c:v>6.45</c:v>
                </c:pt>
                <c:pt idx="576">
                  <c:v>6.46</c:v>
                </c:pt>
                <c:pt idx="577">
                  <c:v>6.47</c:v>
                </c:pt>
                <c:pt idx="578">
                  <c:v>6.48</c:v>
                </c:pt>
                <c:pt idx="579">
                  <c:v>6.49</c:v>
                </c:pt>
                <c:pt idx="580">
                  <c:v>6.5</c:v>
                </c:pt>
                <c:pt idx="581">
                  <c:v>6.51</c:v>
                </c:pt>
                <c:pt idx="582">
                  <c:v>6.52</c:v>
                </c:pt>
                <c:pt idx="583">
                  <c:v>6.53</c:v>
                </c:pt>
                <c:pt idx="584">
                  <c:v>6.54</c:v>
                </c:pt>
                <c:pt idx="585">
                  <c:v>6.55</c:v>
                </c:pt>
                <c:pt idx="586">
                  <c:v>6.56</c:v>
                </c:pt>
                <c:pt idx="587">
                  <c:v>6.57</c:v>
                </c:pt>
                <c:pt idx="588">
                  <c:v>6.58</c:v>
                </c:pt>
                <c:pt idx="589">
                  <c:v>6.59</c:v>
                </c:pt>
                <c:pt idx="590">
                  <c:v>6.6</c:v>
                </c:pt>
                <c:pt idx="591">
                  <c:v>6.61</c:v>
                </c:pt>
                <c:pt idx="592">
                  <c:v>6.62</c:v>
                </c:pt>
                <c:pt idx="593">
                  <c:v>6.63</c:v>
                </c:pt>
                <c:pt idx="594">
                  <c:v>6.64</c:v>
                </c:pt>
                <c:pt idx="595">
                  <c:v>6.65</c:v>
                </c:pt>
                <c:pt idx="596">
                  <c:v>6.66</c:v>
                </c:pt>
                <c:pt idx="597">
                  <c:v>6.67</c:v>
                </c:pt>
                <c:pt idx="598">
                  <c:v>6.68</c:v>
                </c:pt>
                <c:pt idx="599">
                  <c:v>6.69</c:v>
                </c:pt>
                <c:pt idx="600">
                  <c:v>6.7</c:v>
                </c:pt>
                <c:pt idx="601">
                  <c:v>6.71</c:v>
                </c:pt>
                <c:pt idx="602">
                  <c:v>6.72</c:v>
                </c:pt>
                <c:pt idx="603">
                  <c:v>6.73</c:v>
                </c:pt>
                <c:pt idx="604">
                  <c:v>6.74</c:v>
                </c:pt>
                <c:pt idx="605">
                  <c:v>6.75</c:v>
                </c:pt>
                <c:pt idx="606">
                  <c:v>6.76</c:v>
                </c:pt>
                <c:pt idx="607">
                  <c:v>6.77</c:v>
                </c:pt>
                <c:pt idx="608">
                  <c:v>6.78</c:v>
                </c:pt>
                <c:pt idx="609">
                  <c:v>6.79</c:v>
                </c:pt>
                <c:pt idx="610">
                  <c:v>6.8</c:v>
                </c:pt>
                <c:pt idx="611">
                  <c:v>6.81</c:v>
                </c:pt>
                <c:pt idx="612">
                  <c:v>6.82</c:v>
                </c:pt>
                <c:pt idx="613">
                  <c:v>6.83</c:v>
                </c:pt>
                <c:pt idx="614">
                  <c:v>6.84</c:v>
                </c:pt>
                <c:pt idx="615">
                  <c:v>6.85</c:v>
                </c:pt>
                <c:pt idx="616">
                  <c:v>6.86</c:v>
                </c:pt>
                <c:pt idx="617">
                  <c:v>6.87</c:v>
                </c:pt>
                <c:pt idx="618">
                  <c:v>6.88</c:v>
                </c:pt>
                <c:pt idx="619">
                  <c:v>6.89</c:v>
                </c:pt>
                <c:pt idx="620">
                  <c:v>6.9</c:v>
                </c:pt>
                <c:pt idx="621">
                  <c:v>6.91</c:v>
                </c:pt>
                <c:pt idx="622">
                  <c:v>6.92</c:v>
                </c:pt>
                <c:pt idx="623">
                  <c:v>6.93</c:v>
                </c:pt>
                <c:pt idx="624">
                  <c:v>6.94</c:v>
                </c:pt>
                <c:pt idx="625">
                  <c:v>6.95</c:v>
                </c:pt>
                <c:pt idx="626">
                  <c:v>6.96</c:v>
                </c:pt>
                <c:pt idx="627">
                  <c:v>6.97</c:v>
                </c:pt>
                <c:pt idx="628">
                  <c:v>6.98</c:v>
                </c:pt>
                <c:pt idx="629">
                  <c:v>6.99</c:v>
                </c:pt>
                <c:pt idx="630">
                  <c:v>7</c:v>
                </c:pt>
                <c:pt idx="631">
                  <c:v>7.01</c:v>
                </c:pt>
                <c:pt idx="632">
                  <c:v>7.02</c:v>
                </c:pt>
                <c:pt idx="633">
                  <c:v>7.03</c:v>
                </c:pt>
                <c:pt idx="634">
                  <c:v>7.04</c:v>
                </c:pt>
                <c:pt idx="635">
                  <c:v>7.05</c:v>
                </c:pt>
                <c:pt idx="636">
                  <c:v>7.06</c:v>
                </c:pt>
                <c:pt idx="637">
                  <c:v>7.07</c:v>
                </c:pt>
                <c:pt idx="638">
                  <c:v>7.08</c:v>
                </c:pt>
                <c:pt idx="639">
                  <c:v>7.09</c:v>
                </c:pt>
                <c:pt idx="640">
                  <c:v>7.1</c:v>
                </c:pt>
                <c:pt idx="641">
                  <c:v>7.11</c:v>
                </c:pt>
                <c:pt idx="642">
                  <c:v>7.12</c:v>
                </c:pt>
                <c:pt idx="643">
                  <c:v>7.13</c:v>
                </c:pt>
                <c:pt idx="644">
                  <c:v>7.14</c:v>
                </c:pt>
                <c:pt idx="645">
                  <c:v>7.15</c:v>
                </c:pt>
                <c:pt idx="646">
                  <c:v>7.16</c:v>
                </c:pt>
                <c:pt idx="647">
                  <c:v>7.17</c:v>
                </c:pt>
                <c:pt idx="648">
                  <c:v>7.18</c:v>
                </c:pt>
                <c:pt idx="649">
                  <c:v>7.19</c:v>
                </c:pt>
                <c:pt idx="650">
                  <c:v>7.2</c:v>
                </c:pt>
                <c:pt idx="651">
                  <c:v>7.21</c:v>
                </c:pt>
                <c:pt idx="652">
                  <c:v>7.22</c:v>
                </c:pt>
                <c:pt idx="653">
                  <c:v>7.23</c:v>
                </c:pt>
                <c:pt idx="654">
                  <c:v>7.24</c:v>
                </c:pt>
                <c:pt idx="655">
                  <c:v>7.25</c:v>
                </c:pt>
                <c:pt idx="656">
                  <c:v>7.26</c:v>
                </c:pt>
                <c:pt idx="657">
                  <c:v>7.27</c:v>
                </c:pt>
                <c:pt idx="658">
                  <c:v>7.28</c:v>
                </c:pt>
                <c:pt idx="659">
                  <c:v>7.29</c:v>
                </c:pt>
                <c:pt idx="660">
                  <c:v>7.3</c:v>
                </c:pt>
                <c:pt idx="661">
                  <c:v>7.31</c:v>
                </c:pt>
                <c:pt idx="662">
                  <c:v>7.32</c:v>
                </c:pt>
                <c:pt idx="663">
                  <c:v>7.33</c:v>
                </c:pt>
                <c:pt idx="664">
                  <c:v>7.34</c:v>
                </c:pt>
                <c:pt idx="665">
                  <c:v>7.35</c:v>
                </c:pt>
                <c:pt idx="666">
                  <c:v>7.36</c:v>
                </c:pt>
                <c:pt idx="667">
                  <c:v>7.37</c:v>
                </c:pt>
                <c:pt idx="668">
                  <c:v>7.38</c:v>
                </c:pt>
                <c:pt idx="669">
                  <c:v>7.39</c:v>
                </c:pt>
                <c:pt idx="670">
                  <c:v>7.4</c:v>
                </c:pt>
                <c:pt idx="671">
                  <c:v>7.41</c:v>
                </c:pt>
                <c:pt idx="672">
                  <c:v>7.42</c:v>
                </c:pt>
                <c:pt idx="673">
                  <c:v>7.43</c:v>
                </c:pt>
                <c:pt idx="674">
                  <c:v>7.44</c:v>
                </c:pt>
                <c:pt idx="675">
                  <c:v>7.45</c:v>
                </c:pt>
                <c:pt idx="676">
                  <c:v>7.46</c:v>
                </c:pt>
                <c:pt idx="677">
                  <c:v>7.47</c:v>
                </c:pt>
                <c:pt idx="678">
                  <c:v>7.48</c:v>
                </c:pt>
                <c:pt idx="679">
                  <c:v>7.49</c:v>
                </c:pt>
                <c:pt idx="680">
                  <c:v>7.5</c:v>
                </c:pt>
                <c:pt idx="681">
                  <c:v>7.51</c:v>
                </c:pt>
                <c:pt idx="682">
                  <c:v>7.52</c:v>
                </c:pt>
                <c:pt idx="683">
                  <c:v>7.53</c:v>
                </c:pt>
                <c:pt idx="684">
                  <c:v>7.54</c:v>
                </c:pt>
                <c:pt idx="685">
                  <c:v>7.55</c:v>
                </c:pt>
                <c:pt idx="686">
                  <c:v>7.56</c:v>
                </c:pt>
                <c:pt idx="687">
                  <c:v>7.57</c:v>
                </c:pt>
                <c:pt idx="688">
                  <c:v>7.58</c:v>
                </c:pt>
                <c:pt idx="689">
                  <c:v>7.59</c:v>
                </c:pt>
                <c:pt idx="690">
                  <c:v>7.6</c:v>
                </c:pt>
                <c:pt idx="691">
                  <c:v>7.61</c:v>
                </c:pt>
                <c:pt idx="692">
                  <c:v>7.62</c:v>
                </c:pt>
                <c:pt idx="693">
                  <c:v>7.63</c:v>
                </c:pt>
                <c:pt idx="694">
                  <c:v>7.64</c:v>
                </c:pt>
                <c:pt idx="695">
                  <c:v>7.65</c:v>
                </c:pt>
                <c:pt idx="696">
                  <c:v>7.66</c:v>
                </c:pt>
                <c:pt idx="697">
                  <c:v>7.67</c:v>
                </c:pt>
                <c:pt idx="698">
                  <c:v>7.68</c:v>
                </c:pt>
                <c:pt idx="699">
                  <c:v>7.69</c:v>
                </c:pt>
                <c:pt idx="700">
                  <c:v>7.7</c:v>
                </c:pt>
                <c:pt idx="701">
                  <c:v>7.71</c:v>
                </c:pt>
                <c:pt idx="702">
                  <c:v>7.72</c:v>
                </c:pt>
                <c:pt idx="703">
                  <c:v>7.73</c:v>
                </c:pt>
                <c:pt idx="704">
                  <c:v>7.74</c:v>
                </c:pt>
                <c:pt idx="705">
                  <c:v>7.75</c:v>
                </c:pt>
                <c:pt idx="706">
                  <c:v>7.76</c:v>
                </c:pt>
                <c:pt idx="707">
                  <c:v>7.77</c:v>
                </c:pt>
                <c:pt idx="708">
                  <c:v>7.78</c:v>
                </c:pt>
                <c:pt idx="709">
                  <c:v>7.79</c:v>
                </c:pt>
                <c:pt idx="710">
                  <c:v>7.8</c:v>
                </c:pt>
                <c:pt idx="711">
                  <c:v>7.81</c:v>
                </c:pt>
                <c:pt idx="712">
                  <c:v>7.82</c:v>
                </c:pt>
                <c:pt idx="713">
                  <c:v>7.83</c:v>
                </c:pt>
                <c:pt idx="714">
                  <c:v>7.84</c:v>
                </c:pt>
                <c:pt idx="715">
                  <c:v>7.85</c:v>
                </c:pt>
                <c:pt idx="716">
                  <c:v>7.86</c:v>
                </c:pt>
                <c:pt idx="717">
                  <c:v>7.87</c:v>
                </c:pt>
                <c:pt idx="718">
                  <c:v>7.88</c:v>
                </c:pt>
                <c:pt idx="719">
                  <c:v>7.89</c:v>
                </c:pt>
                <c:pt idx="720">
                  <c:v>7.9</c:v>
                </c:pt>
                <c:pt idx="721">
                  <c:v>7.91</c:v>
                </c:pt>
                <c:pt idx="722">
                  <c:v>7.92</c:v>
                </c:pt>
                <c:pt idx="723">
                  <c:v>7.93</c:v>
                </c:pt>
                <c:pt idx="724">
                  <c:v>7.94</c:v>
                </c:pt>
                <c:pt idx="725">
                  <c:v>7.95</c:v>
                </c:pt>
                <c:pt idx="726">
                  <c:v>7.96</c:v>
                </c:pt>
                <c:pt idx="727">
                  <c:v>7.97</c:v>
                </c:pt>
                <c:pt idx="728">
                  <c:v>7.98</c:v>
                </c:pt>
                <c:pt idx="729">
                  <c:v>7.99</c:v>
                </c:pt>
                <c:pt idx="730">
                  <c:v>8</c:v>
                </c:pt>
                <c:pt idx="731">
                  <c:v>8.01</c:v>
                </c:pt>
                <c:pt idx="732">
                  <c:v>8.02</c:v>
                </c:pt>
                <c:pt idx="733">
                  <c:v>8.0299999999999994</c:v>
                </c:pt>
                <c:pt idx="734">
                  <c:v>8.0399999999999991</c:v>
                </c:pt>
                <c:pt idx="735">
                  <c:v>8.0500000000000007</c:v>
                </c:pt>
                <c:pt idx="736">
                  <c:v>8.06</c:v>
                </c:pt>
                <c:pt idx="737">
                  <c:v>8.07</c:v>
                </c:pt>
                <c:pt idx="738">
                  <c:v>8.08</c:v>
                </c:pt>
                <c:pt idx="739">
                  <c:v>8.09</c:v>
                </c:pt>
                <c:pt idx="740">
                  <c:v>8.1</c:v>
                </c:pt>
                <c:pt idx="741">
                  <c:v>8.11</c:v>
                </c:pt>
                <c:pt idx="742">
                  <c:v>8.1199999999999992</c:v>
                </c:pt>
                <c:pt idx="743">
                  <c:v>8.1300000000000008</c:v>
                </c:pt>
                <c:pt idx="744">
                  <c:v>8.14</c:v>
                </c:pt>
                <c:pt idx="745">
                  <c:v>8.15</c:v>
                </c:pt>
                <c:pt idx="746">
                  <c:v>8.16</c:v>
                </c:pt>
                <c:pt idx="747">
                  <c:v>8.17</c:v>
                </c:pt>
                <c:pt idx="748">
                  <c:v>8.18</c:v>
                </c:pt>
                <c:pt idx="749">
                  <c:v>8.19</c:v>
                </c:pt>
                <c:pt idx="750">
                  <c:v>8.1999999999999993</c:v>
                </c:pt>
                <c:pt idx="751">
                  <c:v>8.2100000000000009</c:v>
                </c:pt>
                <c:pt idx="752">
                  <c:v>8.2200000000000006</c:v>
                </c:pt>
                <c:pt idx="753">
                  <c:v>8.23</c:v>
                </c:pt>
                <c:pt idx="754">
                  <c:v>8.24</c:v>
                </c:pt>
                <c:pt idx="755">
                  <c:v>8.25</c:v>
                </c:pt>
                <c:pt idx="756">
                  <c:v>8.26</c:v>
                </c:pt>
                <c:pt idx="757">
                  <c:v>8.27</c:v>
                </c:pt>
                <c:pt idx="758">
                  <c:v>8.2799999999999994</c:v>
                </c:pt>
                <c:pt idx="759">
                  <c:v>8.2899999999999991</c:v>
                </c:pt>
                <c:pt idx="760">
                  <c:v>8.3000000000000007</c:v>
                </c:pt>
                <c:pt idx="761">
                  <c:v>8.31</c:v>
                </c:pt>
                <c:pt idx="762">
                  <c:v>8.32</c:v>
                </c:pt>
                <c:pt idx="763">
                  <c:v>8.33</c:v>
                </c:pt>
                <c:pt idx="764">
                  <c:v>8.34</c:v>
                </c:pt>
                <c:pt idx="765">
                  <c:v>8.35</c:v>
                </c:pt>
                <c:pt idx="766">
                  <c:v>8.36</c:v>
                </c:pt>
                <c:pt idx="767">
                  <c:v>8.3699999999999992</c:v>
                </c:pt>
                <c:pt idx="768">
                  <c:v>8.3800000000000008</c:v>
                </c:pt>
                <c:pt idx="769">
                  <c:v>8.39</c:v>
                </c:pt>
                <c:pt idx="770">
                  <c:v>8.4</c:v>
                </c:pt>
                <c:pt idx="771">
                  <c:v>8.41</c:v>
                </c:pt>
                <c:pt idx="772">
                  <c:v>8.42</c:v>
                </c:pt>
                <c:pt idx="773">
                  <c:v>8.43</c:v>
                </c:pt>
                <c:pt idx="774">
                  <c:v>8.44</c:v>
                </c:pt>
                <c:pt idx="775">
                  <c:v>8.4499999999999993</c:v>
                </c:pt>
                <c:pt idx="776">
                  <c:v>8.4600000000000009</c:v>
                </c:pt>
                <c:pt idx="777">
                  <c:v>8.4700000000000006</c:v>
                </c:pt>
                <c:pt idx="778">
                  <c:v>8.48</c:v>
                </c:pt>
                <c:pt idx="779">
                  <c:v>8.49</c:v>
                </c:pt>
                <c:pt idx="780">
                  <c:v>8.5</c:v>
                </c:pt>
                <c:pt idx="781">
                  <c:v>8.51</c:v>
                </c:pt>
                <c:pt idx="782">
                  <c:v>8.52</c:v>
                </c:pt>
                <c:pt idx="783">
                  <c:v>8.5299999999999994</c:v>
                </c:pt>
                <c:pt idx="784">
                  <c:v>8.5399999999999991</c:v>
                </c:pt>
                <c:pt idx="785">
                  <c:v>8.5500000000000007</c:v>
                </c:pt>
                <c:pt idx="786">
                  <c:v>8.56</c:v>
                </c:pt>
                <c:pt idx="787">
                  <c:v>8.57</c:v>
                </c:pt>
                <c:pt idx="788">
                  <c:v>8.58</c:v>
                </c:pt>
                <c:pt idx="789">
                  <c:v>8.59</c:v>
                </c:pt>
                <c:pt idx="790">
                  <c:v>8.6</c:v>
                </c:pt>
                <c:pt idx="791">
                  <c:v>8.61</c:v>
                </c:pt>
                <c:pt idx="792">
                  <c:v>8.6199999999999992</c:v>
                </c:pt>
                <c:pt idx="793">
                  <c:v>8.6300000000000008</c:v>
                </c:pt>
                <c:pt idx="794">
                  <c:v>8.64</c:v>
                </c:pt>
                <c:pt idx="795">
                  <c:v>8.65</c:v>
                </c:pt>
                <c:pt idx="796">
                  <c:v>8.66</c:v>
                </c:pt>
                <c:pt idx="797">
                  <c:v>8.67</c:v>
                </c:pt>
                <c:pt idx="798">
                  <c:v>8.68</c:v>
                </c:pt>
                <c:pt idx="799">
                  <c:v>8.69</c:v>
                </c:pt>
                <c:pt idx="800">
                  <c:v>8.6999999999999993</c:v>
                </c:pt>
                <c:pt idx="801">
                  <c:v>8.7100000000000009</c:v>
                </c:pt>
                <c:pt idx="802">
                  <c:v>8.7200000000000006</c:v>
                </c:pt>
                <c:pt idx="803">
                  <c:v>8.73</c:v>
                </c:pt>
                <c:pt idx="804">
                  <c:v>8.74</c:v>
                </c:pt>
                <c:pt idx="805">
                  <c:v>8.75</c:v>
                </c:pt>
                <c:pt idx="806">
                  <c:v>8.76</c:v>
                </c:pt>
                <c:pt idx="807">
                  <c:v>8.77</c:v>
                </c:pt>
                <c:pt idx="808">
                  <c:v>8.7799999999999994</c:v>
                </c:pt>
                <c:pt idx="809">
                  <c:v>8.7899999999999991</c:v>
                </c:pt>
                <c:pt idx="810">
                  <c:v>8.8000000000000007</c:v>
                </c:pt>
                <c:pt idx="811">
                  <c:v>8.81</c:v>
                </c:pt>
                <c:pt idx="812">
                  <c:v>8.82</c:v>
                </c:pt>
                <c:pt idx="813">
                  <c:v>8.83</c:v>
                </c:pt>
                <c:pt idx="814">
                  <c:v>8.84</c:v>
                </c:pt>
                <c:pt idx="815">
                  <c:v>8.85</c:v>
                </c:pt>
                <c:pt idx="816">
                  <c:v>8.86</c:v>
                </c:pt>
                <c:pt idx="817">
                  <c:v>8.8699999999999992</c:v>
                </c:pt>
                <c:pt idx="818">
                  <c:v>8.8800000000000008</c:v>
                </c:pt>
                <c:pt idx="819">
                  <c:v>8.89</c:v>
                </c:pt>
                <c:pt idx="820">
                  <c:v>8.9</c:v>
                </c:pt>
                <c:pt idx="821">
                  <c:v>8.91</c:v>
                </c:pt>
                <c:pt idx="822">
                  <c:v>8.92</c:v>
                </c:pt>
                <c:pt idx="823">
                  <c:v>8.93</c:v>
                </c:pt>
                <c:pt idx="824">
                  <c:v>8.94</c:v>
                </c:pt>
                <c:pt idx="825">
                  <c:v>8.9499999999999993</c:v>
                </c:pt>
                <c:pt idx="826">
                  <c:v>8.9600000000000009</c:v>
                </c:pt>
                <c:pt idx="827">
                  <c:v>8.9700000000000006</c:v>
                </c:pt>
                <c:pt idx="828">
                  <c:v>8.98</c:v>
                </c:pt>
                <c:pt idx="829">
                  <c:v>8.99</c:v>
                </c:pt>
                <c:pt idx="830">
                  <c:v>9</c:v>
                </c:pt>
                <c:pt idx="831">
                  <c:v>9.01</c:v>
                </c:pt>
                <c:pt idx="832">
                  <c:v>9.02</c:v>
                </c:pt>
                <c:pt idx="833">
                  <c:v>9.0299999999999994</c:v>
                </c:pt>
                <c:pt idx="834">
                  <c:v>9.0399999999999991</c:v>
                </c:pt>
                <c:pt idx="835">
                  <c:v>9.0500000000000007</c:v>
                </c:pt>
                <c:pt idx="836">
                  <c:v>9.06</c:v>
                </c:pt>
                <c:pt idx="837">
                  <c:v>9.07</c:v>
                </c:pt>
                <c:pt idx="838">
                  <c:v>9.08</c:v>
                </c:pt>
                <c:pt idx="839">
                  <c:v>9.09</c:v>
                </c:pt>
                <c:pt idx="840">
                  <c:v>9.1</c:v>
                </c:pt>
                <c:pt idx="841">
                  <c:v>9.11</c:v>
                </c:pt>
                <c:pt idx="842">
                  <c:v>9.1199999999999992</c:v>
                </c:pt>
                <c:pt idx="843">
                  <c:v>9.1300000000000008</c:v>
                </c:pt>
                <c:pt idx="844">
                  <c:v>9.14</c:v>
                </c:pt>
                <c:pt idx="845">
                  <c:v>9.15</c:v>
                </c:pt>
                <c:pt idx="846">
                  <c:v>9.16</c:v>
                </c:pt>
                <c:pt idx="847">
                  <c:v>9.17</c:v>
                </c:pt>
                <c:pt idx="848">
                  <c:v>9.18</c:v>
                </c:pt>
                <c:pt idx="849">
                  <c:v>9.19</c:v>
                </c:pt>
                <c:pt idx="850">
                  <c:v>9.1999999999999993</c:v>
                </c:pt>
                <c:pt idx="851">
                  <c:v>9.2100000000000009</c:v>
                </c:pt>
                <c:pt idx="852">
                  <c:v>9.2200000000000006</c:v>
                </c:pt>
                <c:pt idx="853">
                  <c:v>9.23</c:v>
                </c:pt>
                <c:pt idx="854">
                  <c:v>9.24</c:v>
                </c:pt>
                <c:pt idx="855">
                  <c:v>9.25</c:v>
                </c:pt>
                <c:pt idx="856">
                  <c:v>9.26</c:v>
                </c:pt>
                <c:pt idx="857">
                  <c:v>9.27</c:v>
                </c:pt>
                <c:pt idx="858">
                  <c:v>9.2799999999999994</c:v>
                </c:pt>
                <c:pt idx="859">
                  <c:v>9.2899999999999991</c:v>
                </c:pt>
                <c:pt idx="860">
                  <c:v>9.3000000000000007</c:v>
                </c:pt>
                <c:pt idx="861">
                  <c:v>9.31</c:v>
                </c:pt>
                <c:pt idx="862">
                  <c:v>9.32</c:v>
                </c:pt>
                <c:pt idx="863">
                  <c:v>9.33</c:v>
                </c:pt>
                <c:pt idx="864">
                  <c:v>9.34</c:v>
                </c:pt>
                <c:pt idx="865">
                  <c:v>9.35</c:v>
                </c:pt>
                <c:pt idx="866">
                  <c:v>9.36</c:v>
                </c:pt>
                <c:pt idx="867">
                  <c:v>9.3699999999999992</c:v>
                </c:pt>
                <c:pt idx="868">
                  <c:v>9.3800000000000008</c:v>
                </c:pt>
                <c:pt idx="869">
                  <c:v>9.39</c:v>
                </c:pt>
                <c:pt idx="870">
                  <c:v>9.4</c:v>
                </c:pt>
                <c:pt idx="871">
                  <c:v>9.41</c:v>
                </c:pt>
                <c:pt idx="872">
                  <c:v>9.42</c:v>
                </c:pt>
                <c:pt idx="873">
                  <c:v>9.43</c:v>
                </c:pt>
                <c:pt idx="874">
                  <c:v>9.44</c:v>
                </c:pt>
                <c:pt idx="875">
                  <c:v>9.4499999999999993</c:v>
                </c:pt>
                <c:pt idx="876">
                  <c:v>9.4600000000000009</c:v>
                </c:pt>
                <c:pt idx="877">
                  <c:v>9.4700000000000006</c:v>
                </c:pt>
                <c:pt idx="878">
                  <c:v>9.48</c:v>
                </c:pt>
                <c:pt idx="879">
                  <c:v>9.49</c:v>
                </c:pt>
                <c:pt idx="880">
                  <c:v>9.5</c:v>
                </c:pt>
                <c:pt idx="881">
                  <c:v>9.51</c:v>
                </c:pt>
                <c:pt idx="882">
                  <c:v>9.52</c:v>
                </c:pt>
                <c:pt idx="883">
                  <c:v>9.5299999999999994</c:v>
                </c:pt>
                <c:pt idx="884">
                  <c:v>9.5399999999999991</c:v>
                </c:pt>
                <c:pt idx="885">
                  <c:v>9.5500000000000007</c:v>
                </c:pt>
                <c:pt idx="886">
                  <c:v>9.56</c:v>
                </c:pt>
                <c:pt idx="887">
                  <c:v>9.57</c:v>
                </c:pt>
                <c:pt idx="888">
                  <c:v>9.58</c:v>
                </c:pt>
                <c:pt idx="889">
                  <c:v>9.59</c:v>
                </c:pt>
                <c:pt idx="890">
                  <c:v>9.6</c:v>
                </c:pt>
                <c:pt idx="891">
                  <c:v>9.61</c:v>
                </c:pt>
                <c:pt idx="892">
                  <c:v>9.6199999999999992</c:v>
                </c:pt>
                <c:pt idx="893">
                  <c:v>9.6300000000000008</c:v>
                </c:pt>
                <c:pt idx="894">
                  <c:v>9.64</c:v>
                </c:pt>
                <c:pt idx="895">
                  <c:v>9.65</c:v>
                </c:pt>
                <c:pt idx="896">
                  <c:v>9.66</c:v>
                </c:pt>
                <c:pt idx="897">
                  <c:v>9.67</c:v>
                </c:pt>
                <c:pt idx="898">
                  <c:v>9.68</c:v>
                </c:pt>
                <c:pt idx="899">
                  <c:v>9.69</c:v>
                </c:pt>
                <c:pt idx="900">
                  <c:v>9.6999999999999993</c:v>
                </c:pt>
                <c:pt idx="901">
                  <c:v>9.7100000000000009</c:v>
                </c:pt>
                <c:pt idx="902">
                  <c:v>9.7200000000000006</c:v>
                </c:pt>
                <c:pt idx="903">
                  <c:v>9.73</c:v>
                </c:pt>
                <c:pt idx="904">
                  <c:v>9.74</c:v>
                </c:pt>
                <c:pt idx="905">
                  <c:v>9.75</c:v>
                </c:pt>
                <c:pt idx="906">
                  <c:v>9.76</c:v>
                </c:pt>
                <c:pt idx="907">
                  <c:v>9.77</c:v>
                </c:pt>
                <c:pt idx="908">
                  <c:v>9.7799999999999994</c:v>
                </c:pt>
                <c:pt idx="909">
                  <c:v>9.7899999999999991</c:v>
                </c:pt>
                <c:pt idx="910">
                  <c:v>9.8000000000000007</c:v>
                </c:pt>
                <c:pt idx="911">
                  <c:v>9.81</c:v>
                </c:pt>
                <c:pt idx="912">
                  <c:v>9.82</c:v>
                </c:pt>
                <c:pt idx="913">
                  <c:v>9.83</c:v>
                </c:pt>
                <c:pt idx="914">
                  <c:v>9.84</c:v>
                </c:pt>
                <c:pt idx="915">
                  <c:v>9.85</c:v>
                </c:pt>
                <c:pt idx="916">
                  <c:v>9.86</c:v>
                </c:pt>
                <c:pt idx="917">
                  <c:v>9.8699999999999992</c:v>
                </c:pt>
                <c:pt idx="918">
                  <c:v>9.8800000000000008</c:v>
                </c:pt>
                <c:pt idx="919">
                  <c:v>9.89</c:v>
                </c:pt>
                <c:pt idx="920">
                  <c:v>9.9</c:v>
                </c:pt>
                <c:pt idx="921">
                  <c:v>9.91</c:v>
                </c:pt>
                <c:pt idx="922">
                  <c:v>9.92</c:v>
                </c:pt>
                <c:pt idx="923">
                  <c:v>9.93</c:v>
                </c:pt>
                <c:pt idx="924">
                  <c:v>9.94</c:v>
                </c:pt>
                <c:pt idx="925">
                  <c:v>9.9499999999999993</c:v>
                </c:pt>
                <c:pt idx="926">
                  <c:v>9.9600000000000009</c:v>
                </c:pt>
                <c:pt idx="927">
                  <c:v>9.9700000000000006</c:v>
                </c:pt>
                <c:pt idx="928">
                  <c:v>9.98</c:v>
                </c:pt>
                <c:pt idx="929">
                  <c:v>9.99</c:v>
                </c:pt>
                <c:pt idx="930">
                  <c:v>10</c:v>
                </c:pt>
                <c:pt idx="931">
                  <c:v>10.01</c:v>
                </c:pt>
                <c:pt idx="932">
                  <c:v>10.02</c:v>
                </c:pt>
                <c:pt idx="933">
                  <c:v>10.029999999999999</c:v>
                </c:pt>
                <c:pt idx="934">
                  <c:v>10.039999999999999</c:v>
                </c:pt>
                <c:pt idx="935">
                  <c:v>10.050000000000001</c:v>
                </c:pt>
                <c:pt idx="936">
                  <c:v>10.06</c:v>
                </c:pt>
                <c:pt idx="937">
                  <c:v>10.07</c:v>
                </c:pt>
                <c:pt idx="938">
                  <c:v>10.08</c:v>
                </c:pt>
                <c:pt idx="939">
                  <c:v>10.09</c:v>
                </c:pt>
                <c:pt idx="940">
                  <c:v>10.1</c:v>
                </c:pt>
                <c:pt idx="941">
                  <c:v>10.11</c:v>
                </c:pt>
                <c:pt idx="942">
                  <c:v>10.119999999999999</c:v>
                </c:pt>
                <c:pt idx="943">
                  <c:v>10.130000000000001</c:v>
                </c:pt>
                <c:pt idx="944">
                  <c:v>10.14</c:v>
                </c:pt>
                <c:pt idx="945">
                  <c:v>10.15</c:v>
                </c:pt>
                <c:pt idx="946">
                  <c:v>10.16</c:v>
                </c:pt>
                <c:pt idx="947">
                  <c:v>10.17</c:v>
                </c:pt>
                <c:pt idx="948">
                  <c:v>10.18</c:v>
                </c:pt>
                <c:pt idx="949">
                  <c:v>10.19</c:v>
                </c:pt>
                <c:pt idx="950">
                  <c:v>10.199999999999999</c:v>
                </c:pt>
                <c:pt idx="951">
                  <c:v>10.210000000000001</c:v>
                </c:pt>
                <c:pt idx="952">
                  <c:v>10.220000000000001</c:v>
                </c:pt>
                <c:pt idx="953">
                  <c:v>10.23</c:v>
                </c:pt>
                <c:pt idx="954">
                  <c:v>10.24</c:v>
                </c:pt>
                <c:pt idx="955">
                  <c:v>10.25</c:v>
                </c:pt>
                <c:pt idx="956">
                  <c:v>10.26</c:v>
                </c:pt>
                <c:pt idx="957">
                  <c:v>10.27</c:v>
                </c:pt>
                <c:pt idx="958">
                  <c:v>10.28</c:v>
                </c:pt>
                <c:pt idx="959">
                  <c:v>10.29</c:v>
                </c:pt>
                <c:pt idx="960">
                  <c:v>10.3</c:v>
                </c:pt>
                <c:pt idx="961">
                  <c:v>10.31</c:v>
                </c:pt>
                <c:pt idx="962">
                  <c:v>10.32</c:v>
                </c:pt>
                <c:pt idx="963">
                  <c:v>10.33</c:v>
                </c:pt>
                <c:pt idx="964">
                  <c:v>10.34</c:v>
                </c:pt>
                <c:pt idx="965">
                  <c:v>10.35</c:v>
                </c:pt>
                <c:pt idx="966">
                  <c:v>10.36</c:v>
                </c:pt>
                <c:pt idx="967">
                  <c:v>10.37</c:v>
                </c:pt>
                <c:pt idx="968">
                  <c:v>10.38</c:v>
                </c:pt>
                <c:pt idx="969">
                  <c:v>10.39</c:v>
                </c:pt>
                <c:pt idx="970">
                  <c:v>10.4</c:v>
                </c:pt>
                <c:pt idx="971">
                  <c:v>10.41</c:v>
                </c:pt>
                <c:pt idx="972">
                  <c:v>10.42</c:v>
                </c:pt>
                <c:pt idx="973">
                  <c:v>10.43</c:v>
                </c:pt>
                <c:pt idx="974">
                  <c:v>10.44</c:v>
                </c:pt>
                <c:pt idx="975">
                  <c:v>10.45</c:v>
                </c:pt>
                <c:pt idx="976">
                  <c:v>10.46</c:v>
                </c:pt>
                <c:pt idx="977">
                  <c:v>10.47</c:v>
                </c:pt>
                <c:pt idx="978">
                  <c:v>10.48</c:v>
                </c:pt>
                <c:pt idx="979">
                  <c:v>10.49</c:v>
                </c:pt>
                <c:pt idx="980">
                  <c:v>10.5</c:v>
                </c:pt>
                <c:pt idx="981">
                  <c:v>10.51</c:v>
                </c:pt>
                <c:pt idx="982">
                  <c:v>10.52</c:v>
                </c:pt>
                <c:pt idx="983">
                  <c:v>10.53</c:v>
                </c:pt>
                <c:pt idx="984">
                  <c:v>10.54</c:v>
                </c:pt>
                <c:pt idx="985">
                  <c:v>10.55</c:v>
                </c:pt>
                <c:pt idx="986">
                  <c:v>10.56</c:v>
                </c:pt>
                <c:pt idx="987">
                  <c:v>10.57</c:v>
                </c:pt>
                <c:pt idx="988">
                  <c:v>10.58</c:v>
                </c:pt>
                <c:pt idx="989">
                  <c:v>10.59</c:v>
                </c:pt>
                <c:pt idx="990">
                  <c:v>10.6</c:v>
                </c:pt>
                <c:pt idx="991">
                  <c:v>10.61</c:v>
                </c:pt>
                <c:pt idx="992">
                  <c:v>10.62</c:v>
                </c:pt>
                <c:pt idx="993">
                  <c:v>10.63</c:v>
                </c:pt>
                <c:pt idx="994">
                  <c:v>10.64</c:v>
                </c:pt>
                <c:pt idx="995">
                  <c:v>10.65</c:v>
                </c:pt>
                <c:pt idx="996">
                  <c:v>10.66</c:v>
                </c:pt>
                <c:pt idx="997">
                  <c:v>10.67</c:v>
                </c:pt>
                <c:pt idx="998">
                  <c:v>10.68</c:v>
                </c:pt>
                <c:pt idx="999">
                  <c:v>10.69</c:v>
                </c:pt>
                <c:pt idx="1000">
                  <c:v>10.7</c:v>
                </c:pt>
                <c:pt idx="1001">
                  <c:v>10.71</c:v>
                </c:pt>
                <c:pt idx="1002">
                  <c:v>10.72</c:v>
                </c:pt>
                <c:pt idx="1003">
                  <c:v>10.73</c:v>
                </c:pt>
                <c:pt idx="1004">
                  <c:v>10.74</c:v>
                </c:pt>
                <c:pt idx="1005">
                  <c:v>10.75</c:v>
                </c:pt>
                <c:pt idx="1006">
                  <c:v>10.76</c:v>
                </c:pt>
                <c:pt idx="1007">
                  <c:v>10.77</c:v>
                </c:pt>
                <c:pt idx="1008">
                  <c:v>10.78</c:v>
                </c:pt>
                <c:pt idx="1009">
                  <c:v>10.79</c:v>
                </c:pt>
                <c:pt idx="1010">
                  <c:v>10.8</c:v>
                </c:pt>
                <c:pt idx="1011">
                  <c:v>10.81</c:v>
                </c:pt>
                <c:pt idx="1012">
                  <c:v>10.82</c:v>
                </c:pt>
                <c:pt idx="1013">
                  <c:v>10.83</c:v>
                </c:pt>
                <c:pt idx="1014">
                  <c:v>10.84</c:v>
                </c:pt>
                <c:pt idx="1015">
                  <c:v>10.85</c:v>
                </c:pt>
                <c:pt idx="1016">
                  <c:v>10.86</c:v>
                </c:pt>
                <c:pt idx="1017">
                  <c:v>10.87</c:v>
                </c:pt>
                <c:pt idx="1018">
                  <c:v>10.88</c:v>
                </c:pt>
                <c:pt idx="1019">
                  <c:v>10.89</c:v>
                </c:pt>
                <c:pt idx="1020">
                  <c:v>10.9</c:v>
                </c:pt>
                <c:pt idx="1021">
                  <c:v>10.91</c:v>
                </c:pt>
                <c:pt idx="1022">
                  <c:v>10.92</c:v>
                </c:pt>
                <c:pt idx="1023">
                  <c:v>10.93</c:v>
                </c:pt>
                <c:pt idx="1024">
                  <c:v>10.94</c:v>
                </c:pt>
                <c:pt idx="1025">
                  <c:v>10.95</c:v>
                </c:pt>
                <c:pt idx="1026">
                  <c:v>10.96</c:v>
                </c:pt>
                <c:pt idx="1027">
                  <c:v>10.97</c:v>
                </c:pt>
                <c:pt idx="1028">
                  <c:v>10.98</c:v>
                </c:pt>
                <c:pt idx="1029">
                  <c:v>10.99</c:v>
                </c:pt>
                <c:pt idx="1030">
                  <c:v>11</c:v>
                </c:pt>
                <c:pt idx="1031">
                  <c:v>11.01</c:v>
                </c:pt>
                <c:pt idx="1032">
                  <c:v>11.02</c:v>
                </c:pt>
                <c:pt idx="1033">
                  <c:v>11.03</c:v>
                </c:pt>
                <c:pt idx="1034">
                  <c:v>11.04</c:v>
                </c:pt>
                <c:pt idx="1035">
                  <c:v>11.05</c:v>
                </c:pt>
                <c:pt idx="1036">
                  <c:v>11.06</c:v>
                </c:pt>
                <c:pt idx="1037">
                  <c:v>11.07</c:v>
                </c:pt>
                <c:pt idx="1038">
                  <c:v>11.08</c:v>
                </c:pt>
                <c:pt idx="1039">
                  <c:v>11.09</c:v>
                </c:pt>
                <c:pt idx="1040">
                  <c:v>11.1</c:v>
                </c:pt>
                <c:pt idx="1041">
                  <c:v>11.11</c:v>
                </c:pt>
                <c:pt idx="1042">
                  <c:v>11.12</c:v>
                </c:pt>
                <c:pt idx="1043">
                  <c:v>11.13</c:v>
                </c:pt>
                <c:pt idx="1044">
                  <c:v>11.14</c:v>
                </c:pt>
                <c:pt idx="1045">
                  <c:v>11.15</c:v>
                </c:pt>
                <c:pt idx="1046">
                  <c:v>11.16</c:v>
                </c:pt>
                <c:pt idx="1047">
                  <c:v>11.17</c:v>
                </c:pt>
                <c:pt idx="1048">
                  <c:v>11.18</c:v>
                </c:pt>
                <c:pt idx="1049">
                  <c:v>11.19</c:v>
                </c:pt>
                <c:pt idx="1050">
                  <c:v>11.2</c:v>
                </c:pt>
                <c:pt idx="1051">
                  <c:v>11.21</c:v>
                </c:pt>
                <c:pt idx="1052">
                  <c:v>11.22</c:v>
                </c:pt>
                <c:pt idx="1053">
                  <c:v>11.23</c:v>
                </c:pt>
                <c:pt idx="1054">
                  <c:v>11.24</c:v>
                </c:pt>
                <c:pt idx="1055">
                  <c:v>11.25</c:v>
                </c:pt>
                <c:pt idx="1056">
                  <c:v>11.26</c:v>
                </c:pt>
                <c:pt idx="1057">
                  <c:v>11.27</c:v>
                </c:pt>
                <c:pt idx="1058">
                  <c:v>11.28</c:v>
                </c:pt>
                <c:pt idx="1059">
                  <c:v>11.29</c:v>
                </c:pt>
                <c:pt idx="1060">
                  <c:v>11.3</c:v>
                </c:pt>
                <c:pt idx="1061">
                  <c:v>11.31</c:v>
                </c:pt>
                <c:pt idx="1062">
                  <c:v>11.32</c:v>
                </c:pt>
                <c:pt idx="1063">
                  <c:v>11.33</c:v>
                </c:pt>
                <c:pt idx="1064">
                  <c:v>11.34</c:v>
                </c:pt>
                <c:pt idx="1065">
                  <c:v>11.35</c:v>
                </c:pt>
                <c:pt idx="1066">
                  <c:v>11.36</c:v>
                </c:pt>
                <c:pt idx="1067">
                  <c:v>11.37</c:v>
                </c:pt>
                <c:pt idx="1068">
                  <c:v>11.38</c:v>
                </c:pt>
                <c:pt idx="1069">
                  <c:v>11.39</c:v>
                </c:pt>
                <c:pt idx="1070">
                  <c:v>11.4</c:v>
                </c:pt>
                <c:pt idx="1071">
                  <c:v>11.41</c:v>
                </c:pt>
                <c:pt idx="1072">
                  <c:v>11.42</c:v>
                </c:pt>
                <c:pt idx="1073">
                  <c:v>11.43</c:v>
                </c:pt>
                <c:pt idx="1074">
                  <c:v>11.44</c:v>
                </c:pt>
                <c:pt idx="1075">
                  <c:v>11.45</c:v>
                </c:pt>
                <c:pt idx="1076">
                  <c:v>11.46</c:v>
                </c:pt>
                <c:pt idx="1077">
                  <c:v>11.47</c:v>
                </c:pt>
                <c:pt idx="1078">
                  <c:v>11.48</c:v>
                </c:pt>
                <c:pt idx="1079">
                  <c:v>11.49</c:v>
                </c:pt>
                <c:pt idx="1080">
                  <c:v>11.5</c:v>
                </c:pt>
                <c:pt idx="1081">
                  <c:v>11.51</c:v>
                </c:pt>
                <c:pt idx="1082">
                  <c:v>11.52</c:v>
                </c:pt>
                <c:pt idx="1083">
                  <c:v>11.53</c:v>
                </c:pt>
                <c:pt idx="1084">
                  <c:v>11.54</c:v>
                </c:pt>
                <c:pt idx="1085">
                  <c:v>11.55</c:v>
                </c:pt>
                <c:pt idx="1086">
                  <c:v>11.56</c:v>
                </c:pt>
                <c:pt idx="1087">
                  <c:v>11.57</c:v>
                </c:pt>
                <c:pt idx="1088">
                  <c:v>11.58</c:v>
                </c:pt>
                <c:pt idx="1089">
                  <c:v>11.59</c:v>
                </c:pt>
                <c:pt idx="1090">
                  <c:v>11.6</c:v>
                </c:pt>
                <c:pt idx="1091">
                  <c:v>11.61</c:v>
                </c:pt>
                <c:pt idx="1092">
                  <c:v>11.62</c:v>
                </c:pt>
                <c:pt idx="1093">
                  <c:v>11.63</c:v>
                </c:pt>
                <c:pt idx="1094">
                  <c:v>11.64</c:v>
                </c:pt>
                <c:pt idx="1095">
                  <c:v>11.65</c:v>
                </c:pt>
                <c:pt idx="1096">
                  <c:v>11.66</c:v>
                </c:pt>
                <c:pt idx="1097">
                  <c:v>11.67</c:v>
                </c:pt>
                <c:pt idx="1098">
                  <c:v>11.68</c:v>
                </c:pt>
                <c:pt idx="1099">
                  <c:v>11.69</c:v>
                </c:pt>
                <c:pt idx="1100">
                  <c:v>11.7</c:v>
                </c:pt>
                <c:pt idx="1101">
                  <c:v>11.71</c:v>
                </c:pt>
                <c:pt idx="1102">
                  <c:v>11.72</c:v>
                </c:pt>
                <c:pt idx="1103">
                  <c:v>11.73</c:v>
                </c:pt>
                <c:pt idx="1104">
                  <c:v>11.74</c:v>
                </c:pt>
                <c:pt idx="1105">
                  <c:v>11.75</c:v>
                </c:pt>
                <c:pt idx="1106">
                  <c:v>11.76</c:v>
                </c:pt>
                <c:pt idx="1107">
                  <c:v>11.77</c:v>
                </c:pt>
                <c:pt idx="1108">
                  <c:v>11.78</c:v>
                </c:pt>
                <c:pt idx="1109">
                  <c:v>11.79</c:v>
                </c:pt>
                <c:pt idx="1110">
                  <c:v>11.8</c:v>
                </c:pt>
                <c:pt idx="1111">
                  <c:v>11.81</c:v>
                </c:pt>
                <c:pt idx="1112">
                  <c:v>11.82</c:v>
                </c:pt>
                <c:pt idx="1113">
                  <c:v>11.83</c:v>
                </c:pt>
                <c:pt idx="1114">
                  <c:v>11.84</c:v>
                </c:pt>
                <c:pt idx="1115">
                  <c:v>11.85</c:v>
                </c:pt>
                <c:pt idx="1116">
                  <c:v>11.86</c:v>
                </c:pt>
                <c:pt idx="1117">
                  <c:v>11.87</c:v>
                </c:pt>
                <c:pt idx="1118">
                  <c:v>11.88</c:v>
                </c:pt>
                <c:pt idx="1119">
                  <c:v>11.89</c:v>
                </c:pt>
                <c:pt idx="1120">
                  <c:v>11.9</c:v>
                </c:pt>
                <c:pt idx="1121">
                  <c:v>11.91</c:v>
                </c:pt>
                <c:pt idx="1122">
                  <c:v>11.92</c:v>
                </c:pt>
                <c:pt idx="1123">
                  <c:v>11.93</c:v>
                </c:pt>
                <c:pt idx="1124">
                  <c:v>11.94</c:v>
                </c:pt>
                <c:pt idx="1125">
                  <c:v>11.95</c:v>
                </c:pt>
                <c:pt idx="1126">
                  <c:v>11.96</c:v>
                </c:pt>
                <c:pt idx="1127">
                  <c:v>11.97</c:v>
                </c:pt>
                <c:pt idx="1128">
                  <c:v>11.98</c:v>
                </c:pt>
                <c:pt idx="1129">
                  <c:v>11.99</c:v>
                </c:pt>
                <c:pt idx="1130">
                  <c:v>12</c:v>
                </c:pt>
                <c:pt idx="1131">
                  <c:v>12.01</c:v>
                </c:pt>
                <c:pt idx="1132">
                  <c:v>12.02</c:v>
                </c:pt>
                <c:pt idx="1133">
                  <c:v>12.03</c:v>
                </c:pt>
                <c:pt idx="1134">
                  <c:v>12.04</c:v>
                </c:pt>
                <c:pt idx="1135">
                  <c:v>12.05</c:v>
                </c:pt>
                <c:pt idx="1136">
                  <c:v>12.06</c:v>
                </c:pt>
                <c:pt idx="1137">
                  <c:v>12.07</c:v>
                </c:pt>
                <c:pt idx="1138">
                  <c:v>12.08</c:v>
                </c:pt>
                <c:pt idx="1139">
                  <c:v>12.09</c:v>
                </c:pt>
                <c:pt idx="1140">
                  <c:v>12.1</c:v>
                </c:pt>
                <c:pt idx="1141">
                  <c:v>12.11</c:v>
                </c:pt>
                <c:pt idx="1142">
                  <c:v>12.12</c:v>
                </c:pt>
                <c:pt idx="1143">
                  <c:v>12.13</c:v>
                </c:pt>
                <c:pt idx="1144">
                  <c:v>12.14</c:v>
                </c:pt>
                <c:pt idx="1145">
                  <c:v>12.15</c:v>
                </c:pt>
                <c:pt idx="1146">
                  <c:v>12.16</c:v>
                </c:pt>
                <c:pt idx="1147">
                  <c:v>12.17</c:v>
                </c:pt>
                <c:pt idx="1148">
                  <c:v>12.18</c:v>
                </c:pt>
                <c:pt idx="1149">
                  <c:v>12.19</c:v>
                </c:pt>
                <c:pt idx="1150">
                  <c:v>12.2</c:v>
                </c:pt>
                <c:pt idx="1151">
                  <c:v>12.21</c:v>
                </c:pt>
                <c:pt idx="1152">
                  <c:v>12.22</c:v>
                </c:pt>
                <c:pt idx="1153">
                  <c:v>12.23</c:v>
                </c:pt>
                <c:pt idx="1154">
                  <c:v>12.24</c:v>
                </c:pt>
                <c:pt idx="1155">
                  <c:v>12.25</c:v>
                </c:pt>
                <c:pt idx="1156">
                  <c:v>12.26</c:v>
                </c:pt>
                <c:pt idx="1157">
                  <c:v>12.27</c:v>
                </c:pt>
                <c:pt idx="1158">
                  <c:v>12.28</c:v>
                </c:pt>
                <c:pt idx="1159">
                  <c:v>12.29</c:v>
                </c:pt>
                <c:pt idx="1160">
                  <c:v>12.3</c:v>
                </c:pt>
                <c:pt idx="1161">
                  <c:v>12.31</c:v>
                </c:pt>
                <c:pt idx="1162">
                  <c:v>12.32</c:v>
                </c:pt>
                <c:pt idx="1163">
                  <c:v>12.33</c:v>
                </c:pt>
                <c:pt idx="1164">
                  <c:v>12.34</c:v>
                </c:pt>
                <c:pt idx="1165">
                  <c:v>12.35</c:v>
                </c:pt>
                <c:pt idx="1166">
                  <c:v>12.36</c:v>
                </c:pt>
                <c:pt idx="1167">
                  <c:v>12.37</c:v>
                </c:pt>
                <c:pt idx="1168">
                  <c:v>12.38</c:v>
                </c:pt>
                <c:pt idx="1169">
                  <c:v>12.39</c:v>
                </c:pt>
                <c:pt idx="1170">
                  <c:v>12.4</c:v>
                </c:pt>
                <c:pt idx="1171">
                  <c:v>12.41</c:v>
                </c:pt>
                <c:pt idx="1172">
                  <c:v>12.42</c:v>
                </c:pt>
                <c:pt idx="1173">
                  <c:v>12.43</c:v>
                </c:pt>
                <c:pt idx="1174">
                  <c:v>12.44</c:v>
                </c:pt>
                <c:pt idx="1175">
                  <c:v>12.45</c:v>
                </c:pt>
                <c:pt idx="1176">
                  <c:v>12.46</c:v>
                </c:pt>
                <c:pt idx="1177">
                  <c:v>12.47</c:v>
                </c:pt>
                <c:pt idx="1178">
                  <c:v>12.48</c:v>
                </c:pt>
                <c:pt idx="1179">
                  <c:v>12.49</c:v>
                </c:pt>
                <c:pt idx="1180">
                  <c:v>12.5</c:v>
                </c:pt>
                <c:pt idx="1181">
                  <c:v>12.51</c:v>
                </c:pt>
                <c:pt idx="1182">
                  <c:v>12.52</c:v>
                </c:pt>
                <c:pt idx="1183">
                  <c:v>12.53</c:v>
                </c:pt>
                <c:pt idx="1184">
                  <c:v>12.54</c:v>
                </c:pt>
                <c:pt idx="1185">
                  <c:v>12.55</c:v>
                </c:pt>
                <c:pt idx="1186">
                  <c:v>12.56</c:v>
                </c:pt>
                <c:pt idx="1187">
                  <c:v>12.57</c:v>
                </c:pt>
                <c:pt idx="1188">
                  <c:v>12.58</c:v>
                </c:pt>
                <c:pt idx="1189">
                  <c:v>12.59</c:v>
                </c:pt>
                <c:pt idx="1190">
                  <c:v>12.6</c:v>
                </c:pt>
                <c:pt idx="1191">
                  <c:v>12.61</c:v>
                </c:pt>
                <c:pt idx="1192">
                  <c:v>12.62</c:v>
                </c:pt>
                <c:pt idx="1193">
                  <c:v>12.63</c:v>
                </c:pt>
                <c:pt idx="1194">
                  <c:v>12.64</c:v>
                </c:pt>
                <c:pt idx="1195">
                  <c:v>12.65</c:v>
                </c:pt>
                <c:pt idx="1196">
                  <c:v>12.66</c:v>
                </c:pt>
                <c:pt idx="1197">
                  <c:v>12.67</c:v>
                </c:pt>
                <c:pt idx="1198">
                  <c:v>12.68</c:v>
                </c:pt>
                <c:pt idx="1199">
                  <c:v>12.69</c:v>
                </c:pt>
                <c:pt idx="1200">
                  <c:v>12.7</c:v>
                </c:pt>
                <c:pt idx="1201">
                  <c:v>12.71</c:v>
                </c:pt>
                <c:pt idx="1202">
                  <c:v>12.72</c:v>
                </c:pt>
                <c:pt idx="1203">
                  <c:v>12.73</c:v>
                </c:pt>
                <c:pt idx="1204">
                  <c:v>12.74</c:v>
                </c:pt>
                <c:pt idx="1205">
                  <c:v>12.75</c:v>
                </c:pt>
                <c:pt idx="1206">
                  <c:v>12.76</c:v>
                </c:pt>
                <c:pt idx="1207">
                  <c:v>12.77</c:v>
                </c:pt>
                <c:pt idx="1208">
                  <c:v>12.78</c:v>
                </c:pt>
                <c:pt idx="1209">
                  <c:v>12.79</c:v>
                </c:pt>
                <c:pt idx="1210">
                  <c:v>12.8</c:v>
                </c:pt>
                <c:pt idx="1211">
                  <c:v>12.81</c:v>
                </c:pt>
                <c:pt idx="1212">
                  <c:v>12.82</c:v>
                </c:pt>
                <c:pt idx="1213">
                  <c:v>12.83</c:v>
                </c:pt>
                <c:pt idx="1214">
                  <c:v>12.84</c:v>
                </c:pt>
                <c:pt idx="1215">
                  <c:v>12.85</c:v>
                </c:pt>
                <c:pt idx="1216">
                  <c:v>12.86</c:v>
                </c:pt>
                <c:pt idx="1217">
                  <c:v>12.87</c:v>
                </c:pt>
                <c:pt idx="1218">
                  <c:v>12.88</c:v>
                </c:pt>
                <c:pt idx="1219">
                  <c:v>12.89</c:v>
                </c:pt>
                <c:pt idx="1220">
                  <c:v>12.9</c:v>
                </c:pt>
                <c:pt idx="1221">
                  <c:v>12.91</c:v>
                </c:pt>
                <c:pt idx="1222">
                  <c:v>12.92</c:v>
                </c:pt>
                <c:pt idx="1223">
                  <c:v>12.93</c:v>
                </c:pt>
                <c:pt idx="1224">
                  <c:v>12.94</c:v>
                </c:pt>
                <c:pt idx="1225">
                  <c:v>12.95</c:v>
                </c:pt>
                <c:pt idx="1226">
                  <c:v>12.96</c:v>
                </c:pt>
                <c:pt idx="1227">
                  <c:v>12.97</c:v>
                </c:pt>
                <c:pt idx="1228">
                  <c:v>12.98</c:v>
                </c:pt>
                <c:pt idx="1229">
                  <c:v>12.99</c:v>
                </c:pt>
                <c:pt idx="1230">
                  <c:v>13</c:v>
                </c:pt>
                <c:pt idx="1231">
                  <c:v>13.01</c:v>
                </c:pt>
                <c:pt idx="1232">
                  <c:v>13.02</c:v>
                </c:pt>
                <c:pt idx="1233">
                  <c:v>13.03</c:v>
                </c:pt>
                <c:pt idx="1234">
                  <c:v>13.04</c:v>
                </c:pt>
                <c:pt idx="1235">
                  <c:v>13.05</c:v>
                </c:pt>
                <c:pt idx="1236">
                  <c:v>13.06</c:v>
                </c:pt>
                <c:pt idx="1237">
                  <c:v>13.07</c:v>
                </c:pt>
                <c:pt idx="1238">
                  <c:v>13.08</c:v>
                </c:pt>
                <c:pt idx="1239">
                  <c:v>13.09</c:v>
                </c:pt>
                <c:pt idx="1240">
                  <c:v>13.1</c:v>
                </c:pt>
                <c:pt idx="1241">
                  <c:v>13.11</c:v>
                </c:pt>
                <c:pt idx="1242">
                  <c:v>13.12</c:v>
                </c:pt>
                <c:pt idx="1243">
                  <c:v>13.13</c:v>
                </c:pt>
                <c:pt idx="1244">
                  <c:v>13.14</c:v>
                </c:pt>
                <c:pt idx="1245">
                  <c:v>13.15</c:v>
                </c:pt>
                <c:pt idx="1246">
                  <c:v>13.16</c:v>
                </c:pt>
                <c:pt idx="1247">
                  <c:v>13.17</c:v>
                </c:pt>
                <c:pt idx="1248">
                  <c:v>13.18</c:v>
                </c:pt>
                <c:pt idx="1249">
                  <c:v>13.19</c:v>
                </c:pt>
                <c:pt idx="1250">
                  <c:v>13.2</c:v>
                </c:pt>
                <c:pt idx="1251">
                  <c:v>13.21</c:v>
                </c:pt>
                <c:pt idx="1252">
                  <c:v>13.22</c:v>
                </c:pt>
                <c:pt idx="1253">
                  <c:v>13.23</c:v>
                </c:pt>
                <c:pt idx="1254">
                  <c:v>13.24</c:v>
                </c:pt>
                <c:pt idx="1255">
                  <c:v>13.25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F0-4306-8231-41F392FC8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141647"/>
        <c:axId val="1394828191"/>
      </c:scatterChart>
      <c:valAx>
        <c:axId val="1016141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828191"/>
        <c:crosses val="autoZero"/>
        <c:crossBetween val="midCat"/>
      </c:valAx>
      <c:valAx>
        <c:axId val="139482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14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99060</xdr:rowOff>
        </xdr:from>
        <xdr:to>
          <xdr:col>10</xdr:col>
          <xdr:colOff>441960</xdr:colOff>
          <xdr:row>7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WASB Titration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182880</xdr:colOff>
          <xdr:row>19</xdr:row>
          <xdr:rowOff>22860</xdr:rowOff>
        </xdr:from>
        <xdr:to>
          <xdr:col>19</xdr:col>
          <xdr:colOff>533400</xdr:colOff>
          <xdr:row>26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16</xdr:row>
          <xdr:rowOff>106680</xdr:rowOff>
        </xdr:from>
        <xdr:to>
          <xdr:col>10</xdr:col>
          <xdr:colOff>426720</xdr:colOff>
          <xdr:row>21</xdr:row>
          <xdr:rowOff>106680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SAWB Titration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106680</xdr:colOff>
      <xdr:row>0</xdr:row>
      <xdr:rowOff>72390</xdr:rowOff>
    </xdr:from>
    <xdr:to>
      <xdr:col>6</xdr:col>
      <xdr:colOff>533400</xdr:colOff>
      <xdr:row>14</xdr:row>
      <xdr:rowOff>30480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106680</xdr:colOff>
      <xdr:row>14</xdr:row>
      <xdr:rowOff>83820</xdr:rowOff>
    </xdr:from>
    <xdr:to>
      <xdr:col>6</xdr:col>
      <xdr:colOff>533400</xdr:colOff>
      <xdr:row>28</xdr:row>
      <xdr:rowOff>57150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99060</xdr:rowOff>
        </xdr:from>
        <xdr:to>
          <xdr:col>10</xdr:col>
          <xdr:colOff>441960</xdr:colOff>
          <xdr:row>7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dpWASB Titration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182880</xdr:colOff>
          <xdr:row>19</xdr:row>
          <xdr:rowOff>22860</xdr:rowOff>
        </xdr:from>
        <xdr:to>
          <xdr:col>19</xdr:col>
          <xdr:colOff>533400</xdr:colOff>
          <xdr:row>26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16</xdr:row>
          <xdr:rowOff>106680</xdr:rowOff>
        </xdr:from>
        <xdr:to>
          <xdr:col>10</xdr:col>
          <xdr:colOff>426720</xdr:colOff>
          <xdr:row>21</xdr:row>
          <xdr:rowOff>106680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dpSAWB Titration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364036</xdr:colOff>
      <xdr:row>7</xdr:row>
      <xdr:rowOff>37577</xdr:rowOff>
    </xdr:from>
    <xdr:to>
      <xdr:col>52</xdr:col>
      <xdr:colOff>146136</xdr:colOff>
      <xdr:row>38</xdr:row>
      <xdr:rowOff>13047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60</xdr:col>
      <xdr:colOff>20877</xdr:colOff>
      <xdr:row>6</xdr:row>
      <xdr:rowOff>48018</xdr:rowOff>
    </xdr:from>
    <xdr:to>
      <xdr:col>67</xdr:col>
      <xdr:colOff>62630</xdr:colOff>
      <xdr:row>20</xdr:row>
      <xdr:rowOff>160752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6A3EDCC-0975-45D5-B2A0-7E239BF582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chool%20File\Personal%20Projects\Titration%20Sheets\Master%20Titration%20Fi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oprotic"/>
      <sheetName val="Diprotic"/>
      <sheetName val="Constant Sheet"/>
      <sheetName val="CalcSheet"/>
      <sheetName val="Safety Sheet"/>
      <sheetName val="SASB"/>
    </sheetNames>
    <sheetDataSet>
      <sheetData sheetId="0" refreshError="1"/>
      <sheetData sheetId="1" refreshError="1"/>
      <sheetData sheetId="2">
        <row r="14">
          <cell r="C14">
            <v>1.8E-5</v>
          </cell>
        </row>
        <row r="15">
          <cell r="C15">
            <v>4.5499999999999998E-10</v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/>
  <dimension ref="D1:S27"/>
  <sheetViews>
    <sheetView topLeftCell="I1" workbookViewId="0">
      <selection activeCell="H12" sqref="H12"/>
    </sheetView>
  </sheetViews>
  <sheetFormatPr defaultRowHeight="14.4" x14ac:dyDescent="0.3"/>
  <cols>
    <col min="1" max="7" width="9.33203125" customWidth="1"/>
    <col min="8" max="8" width="21" bestFit="1" customWidth="1"/>
    <col min="9" max="9" width="10.44140625" bestFit="1" customWidth="1"/>
    <col min="10" max="14" width="9.33203125" customWidth="1"/>
  </cols>
  <sheetData>
    <row r="1" spans="4:19" x14ac:dyDescent="0.3">
      <c r="G1" s="1"/>
    </row>
    <row r="2" spans="4:19" ht="15" thickBot="1" x14ac:dyDescent="0.35"/>
    <row r="3" spans="4:19" x14ac:dyDescent="0.3">
      <c r="H3" s="29" t="s">
        <v>0</v>
      </c>
      <c r="I3" s="30"/>
      <c r="J3" s="12"/>
      <c r="N3" t="s">
        <v>19</v>
      </c>
    </row>
    <row r="4" spans="4:19" x14ac:dyDescent="0.3">
      <c r="D4" s="5"/>
      <c r="E4" s="5"/>
      <c r="H4" s="3" t="s">
        <v>1</v>
      </c>
      <c r="I4" s="19" t="s">
        <v>16</v>
      </c>
      <c r="O4" t="s">
        <v>20</v>
      </c>
    </row>
    <row r="5" spans="4:19" x14ac:dyDescent="0.3">
      <c r="H5" s="3" t="s">
        <v>2</v>
      </c>
      <c r="I5" s="20">
        <f>10^-6.27</f>
        <v>5.3703179637025244E-7</v>
      </c>
      <c r="O5" t="s">
        <v>24</v>
      </c>
    </row>
    <row r="6" spans="4:19" x14ac:dyDescent="0.3">
      <c r="H6" s="3" t="s">
        <v>4</v>
      </c>
      <c r="I6" s="21">
        <v>0.02</v>
      </c>
      <c r="O6" t="s">
        <v>23</v>
      </c>
    </row>
    <row r="7" spans="4:19" x14ac:dyDescent="0.3">
      <c r="H7" s="3" t="s">
        <v>5</v>
      </c>
      <c r="I7" s="21">
        <v>50</v>
      </c>
    </row>
    <row r="8" spans="4:19" x14ac:dyDescent="0.3">
      <c r="H8" s="3" t="s">
        <v>3</v>
      </c>
      <c r="I8" s="19" t="s">
        <v>9</v>
      </c>
      <c r="N8" t="s">
        <v>21</v>
      </c>
    </row>
    <row r="9" spans="4:19" x14ac:dyDescent="0.3">
      <c r="H9" s="3" t="s">
        <v>6</v>
      </c>
      <c r="I9" s="21">
        <v>0.1</v>
      </c>
      <c r="O9" t="s">
        <v>28</v>
      </c>
    </row>
    <row r="10" spans="4:19" x14ac:dyDescent="0.3">
      <c r="H10" s="16" t="s">
        <v>15</v>
      </c>
      <c r="I10" s="17">
        <f>0.5*I11</f>
        <v>5</v>
      </c>
      <c r="O10" t="s">
        <v>22</v>
      </c>
    </row>
    <row r="11" spans="4:19" x14ac:dyDescent="0.3">
      <c r="H11" s="15" t="s">
        <v>10</v>
      </c>
      <c r="I11" s="14">
        <f>(I6*I7)/I9</f>
        <v>10</v>
      </c>
      <c r="O11" t="s">
        <v>31</v>
      </c>
    </row>
    <row r="12" spans="4:19" ht="15" thickBot="1" x14ac:dyDescent="0.35">
      <c r="H12" s="7" t="s">
        <v>14</v>
      </c>
      <c r="I12" s="6">
        <f>2*I11</f>
        <v>20</v>
      </c>
      <c r="O12" t="s">
        <v>30</v>
      </c>
    </row>
    <row r="13" spans="4:19" x14ac:dyDescent="0.3">
      <c r="H13" s="5"/>
      <c r="I13" s="5"/>
    </row>
    <row r="14" spans="4:19" ht="15" customHeight="1" x14ac:dyDescent="0.3">
      <c r="H14" s="5"/>
      <c r="I14" s="5"/>
      <c r="N14" t="s">
        <v>25</v>
      </c>
      <c r="P14" s="12"/>
      <c r="Q14" s="12"/>
      <c r="R14" s="12"/>
      <c r="S14" s="12"/>
    </row>
    <row r="15" spans="4:19" x14ac:dyDescent="0.3">
      <c r="H15" s="5"/>
      <c r="I15" s="5"/>
      <c r="O15" s="12" t="s">
        <v>26</v>
      </c>
    </row>
    <row r="16" spans="4:19" ht="15" thickBot="1" x14ac:dyDescent="0.35">
      <c r="H16" s="5"/>
      <c r="I16" s="5"/>
      <c r="O16" t="s">
        <v>29</v>
      </c>
    </row>
    <row r="17" spans="8:15" x14ac:dyDescent="0.3">
      <c r="H17" s="29" t="s">
        <v>11</v>
      </c>
      <c r="I17" s="30"/>
      <c r="O17" t="s">
        <v>27</v>
      </c>
    </row>
    <row r="18" spans="8:15" x14ac:dyDescent="0.3">
      <c r="H18" s="3" t="s">
        <v>3</v>
      </c>
      <c r="I18" s="22" t="s">
        <v>17</v>
      </c>
    </row>
    <row r="19" spans="8:15" x14ac:dyDescent="0.3">
      <c r="H19" s="3" t="s">
        <v>8</v>
      </c>
      <c r="I19" s="23">
        <v>2.6000000000000001E-6</v>
      </c>
    </row>
    <row r="20" spans="8:15" x14ac:dyDescent="0.3">
      <c r="H20" s="3" t="s">
        <v>6</v>
      </c>
      <c r="I20" s="24">
        <v>0.1</v>
      </c>
    </row>
    <row r="21" spans="8:15" x14ac:dyDescent="0.3">
      <c r="H21" s="3" t="s">
        <v>7</v>
      </c>
      <c r="I21" s="24">
        <v>100</v>
      </c>
    </row>
    <row r="22" spans="8:15" x14ac:dyDescent="0.3">
      <c r="H22" s="3" t="s">
        <v>1</v>
      </c>
      <c r="I22" s="22" t="s">
        <v>18</v>
      </c>
    </row>
    <row r="23" spans="8:15" x14ac:dyDescent="0.3">
      <c r="H23" s="3" t="s">
        <v>4</v>
      </c>
      <c r="I23" s="24">
        <v>0.2</v>
      </c>
    </row>
    <row r="24" spans="8:15" x14ac:dyDescent="0.3">
      <c r="H24" s="16" t="s">
        <v>13</v>
      </c>
      <c r="I24" s="18">
        <f>0.5*I25</f>
        <v>25</v>
      </c>
    </row>
    <row r="25" spans="8:15" x14ac:dyDescent="0.3">
      <c r="H25" s="15" t="s">
        <v>10</v>
      </c>
      <c r="I25" s="4">
        <f>(I20*I21)/I23</f>
        <v>50</v>
      </c>
    </row>
    <row r="26" spans="8:15" ht="15" thickBot="1" x14ac:dyDescent="0.35">
      <c r="H26" s="7" t="s">
        <v>14</v>
      </c>
      <c r="I26" s="13">
        <f>2*I25</f>
        <v>100</v>
      </c>
    </row>
    <row r="27" spans="8:15" ht="15" thickBot="1" x14ac:dyDescent="0.35">
      <c r="N27" s="8" t="s">
        <v>12</v>
      </c>
      <c r="O27" s="9">
        <v>1.0099999999999999E-14</v>
      </c>
    </row>
  </sheetData>
  <mergeCells count="2">
    <mergeCell ref="H3:I3"/>
    <mergeCell ref="H17:I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ExtremesWASB">
                <anchor moveWithCells="1">
                  <from>
                    <xdr:col>9</xdr:col>
                    <xdr:colOff>152400</xdr:colOff>
                    <xdr:row>2</xdr:row>
                    <xdr:rowOff>99060</xdr:rowOff>
                  </from>
                  <to>
                    <xdr:col>10</xdr:col>
                    <xdr:colOff>441960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setCalcSheet">
                <anchor moveWithCells="1">
                  <from>
                    <xdr:col>15</xdr:col>
                    <xdr:colOff>182880</xdr:colOff>
                    <xdr:row>19</xdr:row>
                    <xdr:rowOff>22860</xdr:rowOff>
                  </from>
                  <to>
                    <xdr:col>19</xdr:col>
                    <xdr:colOff>533400</xdr:colOff>
                    <xdr:row>26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ExtremesSAWB">
                <anchor moveWithCells="1">
                  <from>
                    <xdr:col>9</xdr:col>
                    <xdr:colOff>144780</xdr:colOff>
                    <xdr:row>16</xdr:row>
                    <xdr:rowOff>106680</xdr:rowOff>
                  </from>
                  <to>
                    <xdr:col>10</xdr:col>
                    <xdr:colOff>426720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5D8DC-7CF4-482E-8B89-8B01EC0475B9}">
  <sheetPr codeName="Sheet3"/>
  <dimension ref="D1:S31"/>
  <sheetViews>
    <sheetView topLeftCell="F1" workbookViewId="0">
      <selection activeCell="L8" sqref="L8"/>
    </sheetView>
  </sheetViews>
  <sheetFormatPr defaultRowHeight="14.4" x14ac:dyDescent="0.3"/>
  <cols>
    <col min="1" max="7" width="9.33203125" customWidth="1"/>
    <col min="8" max="8" width="21" bestFit="1" customWidth="1"/>
    <col min="9" max="9" width="13.88671875" bestFit="1" customWidth="1"/>
    <col min="10" max="14" width="9.33203125" customWidth="1"/>
  </cols>
  <sheetData>
    <row r="1" spans="4:19" x14ac:dyDescent="0.3">
      <c r="G1" s="1"/>
    </row>
    <row r="2" spans="4:19" ht="15" thickBot="1" x14ac:dyDescent="0.35"/>
    <row r="3" spans="4:19" x14ac:dyDescent="0.3">
      <c r="H3" s="29" t="s">
        <v>32</v>
      </c>
      <c r="I3" s="30"/>
      <c r="J3" s="12"/>
      <c r="N3" t="s">
        <v>19</v>
      </c>
    </row>
    <row r="4" spans="4:19" x14ac:dyDescent="0.3">
      <c r="D4" s="5"/>
      <c r="E4" s="5"/>
      <c r="H4" s="3" t="s">
        <v>1</v>
      </c>
      <c r="I4" s="19" t="s">
        <v>38</v>
      </c>
      <c r="O4" t="s">
        <v>20</v>
      </c>
    </row>
    <row r="5" spans="4:19" x14ac:dyDescent="0.3">
      <c r="H5" s="3" t="s">
        <v>35</v>
      </c>
      <c r="I5" s="20">
        <v>1.2999999999999999E-2</v>
      </c>
      <c r="O5" t="s">
        <v>24</v>
      </c>
    </row>
    <row r="6" spans="4:19" x14ac:dyDescent="0.3">
      <c r="H6" s="3" t="s">
        <v>34</v>
      </c>
      <c r="I6" s="20">
        <v>6.1999999999999999E-8</v>
      </c>
      <c r="O6" t="s">
        <v>23</v>
      </c>
    </row>
    <row r="7" spans="4:19" x14ac:dyDescent="0.3">
      <c r="H7" s="3" t="s">
        <v>4</v>
      </c>
      <c r="I7" s="21">
        <v>0.02</v>
      </c>
    </row>
    <row r="8" spans="4:19" x14ac:dyDescent="0.3">
      <c r="H8" s="3" t="s">
        <v>5</v>
      </c>
      <c r="I8" s="21">
        <v>50</v>
      </c>
      <c r="N8" t="s">
        <v>21</v>
      </c>
    </row>
    <row r="9" spans="4:19" x14ac:dyDescent="0.3">
      <c r="H9" s="3" t="s">
        <v>3</v>
      </c>
      <c r="I9" s="19" t="s">
        <v>9</v>
      </c>
      <c r="O9" t="s">
        <v>28</v>
      </c>
    </row>
    <row r="10" spans="4:19" x14ac:dyDescent="0.3">
      <c r="H10" s="3" t="s">
        <v>6</v>
      </c>
      <c r="I10" s="21">
        <v>0.1</v>
      </c>
      <c r="O10" t="s">
        <v>22</v>
      </c>
    </row>
    <row r="11" spans="4:19" x14ac:dyDescent="0.3">
      <c r="H11" s="16" t="s">
        <v>15</v>
      </c>
      <c r="I11" s="17">
        <f>0.5*I12</f>
        <v>5</v>
      </c>
      <c r="O11" t="s">
        <v>31</v>
      </c>
    </row>
    <row r="12" spans="4:19" x14ac:dyDescent="0.3">
      <c r="H12" s="15" t="s">
        <v>10</v>
      </c>
      <c r="I12" s="14">
        <f>(I7*I8)/I10</f>
        <v>10</v>
      </c>
      <c r="O12" t="s">
        <v>30</v>
      </c>
    </row>
    <row r="13" spans="4:19" ht="15" thickBot="1" x14ac:dyDescent="0.35">
      <c r="H13" s="7" t="s">
        <v>14</v>
      </c>
      <c r="I13" s="6">
        <f>2*I12</f>
        <v>20</v>
      </c>
    </row>
    <row r="14" spans="4:19" ht="15" customHeight="1" x14ac:dyDescent="0.3">
      <c r="H14" s="5"/>
      <c r="I14" s="5"/>
      <c r="N14" t="s">
        <v>25</v>
      </c>
      <c r="P14" s="12"/>
      <c r="Q14" s="12"/>
      <c r="R14" s="12"/>
      <c r="S14" s="12"/>
    </row>
    <row r="15" spans="4:19" x14ac:dyDescent="0.3">
      <c r="H15" s="5"/>
      <c r="I15" s="5"/>
      <c r="O15" s="12" t="s">
        <v>26</v>
      </c>
    </row>
    <row r="16" spans="4:19" ht="15" thickBot="1" x14ac:dyDescent="0.35">
      <c r="H16" s="5"/>
      <c r="I16" s="5"/>
      <c r="O16" t="s">
        <v>29</v>
      </c>
    </row>
    <row r="17" spans="8:15" x14ac:dyDescent="0.3">
      <c r="H17" s="31" t="s">
        <v>33</v>
      </c>
      <c r="I17" s="32"/>
      <c r="O17" t="s">
        <v>27</v>
      </c>
    </row>
    <row r="18" spans="8:15" x14ac:dyDescent="0.3">
      <c r="H18" s="3" t="s">
        <v>3</v>
      </c>
      <c r="I18" s="22" t="s">
        <v>39</v>
      </c>
    </row>
    <row r="19" spans="8:15" x14ac:dyDescent="0.3">
      <c r="H19" s="3" t="s">
        <v>36</v>
      </c>
      <c r="I19" s="23">
        <v>1000</v>
      </c>
    </row>
    <row r="20" spans="8:15" x14ac:dyDescent="0.3">
      <c r="H20" s="3" t="s">
        <v>37</v>
      </c>
      <c r="I20" s="23">
        <f>10^-1.99</f>
        <v>1.0232929922807535E-2</v>
      </c>
    </row>
    <row r="21" spans="8:15" x14ac:dyDescent="0.3">
      <c r="H21" s="3" t="s">
        <v>6</v>
      </c>
      <c r="I21" s="23">
        <v>0.1</v>
      </c>
    </row>
    <row r="22" spans="8:15" x14ac:dyDescent="0.3">
      <c r="H22" s="3" t="s">
        <v>7</v>
      </c>
      <c r="I22" s="24">
        <v>100</v>
      </c>
    </row>
    <row r="23" spans="8:15" x14ac:dyDescent="0.3">
      <c r="H23" s="3" t="s">
        <v>1</v>
      </c>
      <c r="I23" s="22" t="s">
        <v>18</v>
      </c>
    </row>
    <row r="24" spans="8:15" x14ac:dyDescent="0.3">
      <c r="H24" s="3" t="s">
        <v>4</v>
      </c>
      <c r="I24" s="24">
        <v>0.2</v>
      </c>
    </row>
    <row r="25" spans="8:15" x14ac:dyDescent="0.3">
      <c r="H25" s="16" t="s">
        <v>13</v>
      </c>
      <c r="I25" s="18">
        <f>0.5*I26</f>
        <v>25</v>
      </c>
    </row>
    <row r="26" spans="8:15" ht="15" thickBot="1" x14ac:dyDescent="0.35">
      <c r="H26" s="15" t="s">
        <v>10</v>
      </c>
      <c r="I26" s="4">
        <f>(I21*I22)/I24</f>
        <v>50</v>
      </c>
    </row>
    <row r="27" spans="8:15" ht="15" thickBot="1" x14ac:dyDescent="0.35">
      <c r="H27" s="7" t="s">
        <v>14</v>
      </c>
      <c r="I27" s="13">
        <f>2*I26</f>
        <v>100</v>
      </c>
      <c r="N27" s="8" t="s">
        <v>12</v>
      </c>
      <c r="O27" s="9">
        <v>1.0099999999999999E-14</v>
      </c>
    </row>
    <row r="31" spans="8:15" x14ac:dyDescent="0.3">
      <c r="H31">
        <f>-LOG(0.2)</f>
        <v>0.69897000433601875</v>
      </c>
    </row>
  </sheetData>
  <mergeCells count="2">
    <mergeCell ref="H3:I3"/>
    <mergeCell ref="H17:I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ExtremesDPWASB">
                <anchor moveWithCells="1">
                  <from>
                    <xdr:col>9</xdr:col>
                    <xdr:colOff>152400</xdr:colOff>
                    <xdr:row>2</xdr:row>
                    <xdr:rowOff>99060</xdr:rowOff>
                  </from>
                  <to>
                    <xdr:col>10</xdr:col>
                    <xdr:colOff>441960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CalcSheet">
                <anchor moveWithCells="1">
                  <from>
                    <xdr:col>15</xdr:col>
                    <xdr:colOff>182880</xdr:colOff>
                    <xdr:row>19</xdr:row>
                    <xdr:rowOff>22860</xdr:rowOff>
                  </from>
                  <to>
                    <xdr:col>19</xdr:col>
                    <xdr:colOff>533400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ExtremesSAWB">
                <anchor moveWithCells="1">
                  <from>
                    <xdr:col>9</xdr:col>
                    <xdr:colOff>144780</xdr:colOff>
                    <xdr:row>16</xdr:row>
                    <xdr:rowOff>106680</xdr:rowOff>
                  </from>
                  <to>
                    <xdr:col>10</xdr:col>
                    <xdr:colOff>426720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/>
  <dimension ref="A1:BO1401"/>
  <sheetViews>
    <sheetView tabSelected="1" topLeftCell="AP1" zoomScale="73" zoomScaleNormal="73" workbookViewId="0">
      <selection activeCell="BQ18" sqref="BQ18"/>
    </sheetView>
  </sheetViews>
  <sheetFormatPr defaultColWidth="9.44140625" defaultRowHeight="15" customHeight="1" x14ac:dyDescent="0.3"/>
  <cols>
    <col min="1" max="1" width="6.5546875" style="2" bestFit="1" customWidth="1"/>
    <col min="2" max="3" width="9.6640625" style="1" bestFit="1" customWidth="1"/>
    <col min="4" max="4" width="10.33203125" style="1" bestFit="1" customWidth="1"/>
    <col min="5" max="5" width="9.88671875" style="1" bestFit="1" customWidth="1"/>
    <col min="6" max="6" width="9.6640625" style="1" bestFit="1" customWidth="1"/>
    <col min="7" max="8" width="10.33203125" style="1" bestFit="1" customWidth="1"/>
    <col min="9" max="9" width="9.44140625" style="10"/>
    <col min="10" max="10" width="9.44140625" style="2"/>
    <col min="11" max="16" width="9.44140625" style="1"/>
    <col min="17" max="17" width="9.44140625" style="2"/>
    <col min="18" max="18" width="9.44140625" style="10"/>
    <col min="19" max="19" width="6.5546875" style="2" bestFit="1" customWidth="1"/>
    <col min="20" max="21" width="9.6640625" style="1" bestFit="1" customWidth="1"/>
    <col min="22" max="22" width="10.33203125" style="1" bestFit="1" customWidth="1"/>
    <col min="23" max="23" width="9.88671875" style="1" bestFit="1" customWidth="1"/>
    <col min="24" max="24" width="9.6640625" style="1" bestFit="1" customWidth="1"/>
    <col min="25" max="26" width="10.33203125" style="1" bestFit="1" customWidth="1"/>
    <col min="27" max="27" width="9.44140625" style="10"/>
    <col min="28" max="28" width="9.44140625" style="2"/>
    <col min="29" max="34" width="9.44140625" style="1"/>
    <col min="35" max="35" width="9.44140625" style="2"/>
    <col min="36" max="36" width="9.44140625" style="10"/>
    <col min="37" max="37" width="6.5546875" style="1" bestFit="1" customWidth="1"/>
    <col min="38" max="39" width="9.6640625" style="1" bestFit="1" customWidth="1"/>
    <col min="40" max="40" width="9.33203125" style="1" bestFit="1" customWidth="1"/>
    <col min="41" max="41" width="9.6640625" style="1" bestFit="1" customWidth="1"/>
    <col min="42" max="43" width="10.33203125" style="1" bestFit="1" customWidth="1"/>
    <col min="44" max="44" width="9.44140625" style="10"/>
    <col min="45" max="45" width="6.5546875" style="2" bestFit="1" customWidth="1"/>
    <col min="46" max="46" width="9.33203125" style="1" bestFit="1" customWidth="1"/>
    <col min="47" max="47" width="9.6640625" style="1" bestFit="1" customWidth="1"/>
    <col min="48" max="48" width="9.33203125" style="1" bestFit="1" customWidth="1"/>
    <col min="49" max="50" width="9.6640625" style="1" bestFit="1" customWidth="1"/>
    <col min="51" max="51" width="6.5546875" style="2" bestFit="1" customWidth="1"/>
    <col min="52" max="52" width="9.44140625" style="10"/>
    <col min="53" max="53" width="6.5546875" style="1" bestFit="1" customWidth="1"/>
    <col min="54" max="55" width="9.6640625" style="1" bestFit="1" customWidth="1"/>
    <col min="56" max="56" width="9.33203125" style="1" bestFit="1" customWidth="1"/>
    <col min="57" max="57" width="9.6640625" style="1" bestFit="1" customWidth="1"/>
    <col min="58" max="58" width="10.33203125" style="1" bestFit="1" customWidth="1"/>
    <col min="60" max="60" width="9.44140625" style="10"/>
    <col min="61" max="16384" width="9.44140625" style="1"/>
  </cols>
  <sheetData>
    <row r="1" spans="1:67" ht="15" customHeight="1" x14ac:dyDescent="0.3">
      <c r="A1" s="2">
        <v>0</v>
      </c>
      <c r="B1" s="1">
        <f>10^(-A1)</f>
        <v>1</v>
      </c>
      <c r="C1" s="1">
        <f t="shared" ref="C1:C2" si="0">Kw/B1</f>
        <v>1.0099999999999999E-14</v>
      </c>
      <c r="D1" s="1">
        <f t="shared" ref="D1:D2" si="1">((WASB_Ca*WASB_Va)-(WASB_Cb*H1))/(WASB_Va+H1)</f>
        <v>1.2199998582236828</v>
      </c>
      <c r="E1" s="1">
        <f t="shared" ref="E1:E2" si="2">(WASB_Ca*H1)/(WASB_Va+H1)</f>
        <v>-0.19999997637061379</v>
      </c>
      <c r="F1" s="1">
        <f t="shared" ref="F1:F2" si="3">WASB_Ka/(B1+WASB_Ka)</f>
        <v>5.3703150796725704E-7</v>
      </c>
      <c r="G1" s="1">
        <f t="shared" ref="G1:G2" si="4">(F1-((B1-C1)/WASB_Ca)) / (1 + ((B1-C1)/WASB_Cb))</f>
        <v>-4.5454544966334947</v>
      </c>
      <c r="H1" s="1">
        <f>G1*(WASB_Va * WASB_Ca)/WASB_Cb</f>
        <v>-45.454544966334943</v>
      </c>
      <c r="S1" s="2">
        <v>0</v>
      </c>
      <c r="T1" s="1">
        <f>10^-S1</f>
        <v>1</v>
      </c>
      <c r="U1" s="1">
        <f t="shared" ref="U1:U2" si="5">Kw/T1</f>
        <v>1.0099999999999999E-14</v>
      </c>
      <c r="V1" s="1">
        <f t="shared" ref="V1:V2" si="6">((SAWB_Cb*SAWB_Vb)-(SAWB_Ca*Z1))/(Z1+SAWB_Vb)</f>
        <v>-1.0000006933321215</v>
      </c>
      <c r="W1" s="1">
        <f t="shared" ref="W1:W2" si="7">(SAWB_Cb*Z1)/(Z1+SAWB_Vb)</f>
        <v>0.36666689777737382</v>
      </c>
      <c r="X1" s="1">
        <f t="shared" ref="X1:X2" si="8">T1/(T1+SAWB_Ka)</f>
        <v>0.99999740000676007</v>
      </c>
      <c r="Y1" s="1">
        <f t="shared" ref="Y1:Y2" si="9">(X1+((T1-U1)/SAWB_Cb))/(1-((T1-U1)/SAWB_Ca))</f>
        <v>-2.7499993500016995</v>
      </c>
      <c r="Z1" s="1">
        <f t="shared" ref="Z1:Z2" si="10">(Y1*SAWB_Cb*SAWB_Vb)/SAWB_Ca</f>
        <v>-137.49996750008498</v>
      </c>
      <c r="AB1"/>
      <c r="AC1"/>
      <c r="AD1"/>
      <c r="AE1"/>
      <c r="AF1"/>
      <c r="AG1"/>
      <c r="AH1"/>
      <c r="AI1"/>
      <c r="AJ1" s="25"/>
      <c r="AK1" s="2">
        <v>0</v>
      </c>
      <c r="AL1" s="1">
        <f>10^(-AK1)</f>
        <v>1</v>
      </c>
      <c r="AM1" s="1">
        <f t="shared" ref="AM1:AM64" si="11">Kw/AL1</f>
        <v>1.0099999999999999E-14</v>
      </c>
      <c r="AN1" s="1">
        <f t="shared" ref="AN1:AN64" si="12">(AL1*dpWASB_Ka1)/((AL1^2)+(AL1*dpWASB_Ka1)+(dpWASB_Ka1*dpWASB_Ka2))</f>
        <v>1.2833168795317342E-2</v>
      </c>
      <c r="AO1" s="1">
        <f t="shared" ref="AO1:AO64" si="13">(dpWASB_Ka1*dpWASB_Ka2)/((AL1^2)+(AL1*dpWASB_Ka1)+(dpWASB_Ka1*dpWASB_Ka2))</f>
        <v>7.9565646530967511E-10</v>
      </c>
      <c r="AP1" s="1">
        <f t="shared" ref="AP1:AP64" si="14">(AN1+(2*AO1) - ((AL1-AM1)/dpWASB_Ca))/(1-((AL1-AM1)/dpWASB_Cb))</f>
        <v>5.5541296477348254</v>
      </c>
      <c r="AQ1" s="1">
        <f t="shared" ref="AQ1:AQ64" si="15">AP1*dpWASB_Ca*dpWASB_Va/dpWASB_Cb</f>
        <v>55.541296477348254</v>
      </c>
      <c r="AR1" s="25"/>
      <c r="AS1" s="2">
        <v>1.97</v>
      </c>
      <c r="AT1" s="1">
        <v>1.0715193052376056E-2</v>
      </c>
      <c r="AU1" s="1">
        <v>9.4258684380496159E-13</v>
      </c>
      <c r="AV1" s="1">
        <v>0.54817005865288937</v>
      </c>
      <c r="AW1" s="1">
        <v>3.1718088017968788E-6</v>
      </c>
      <c r="AX1" s="1">
        <v>1.3906900987053994E-2</v>
      </c>
      <c r="AY1" s="2">
        <v>0.13906900987053994</v>
      </c>
      <c r="BA1" s="2">
        <v>0</v>
      </c>
      <c r="BB1" s="1">
        <f>10^-BA1</f>
        <v>1</v>
      </c>
      <c r="BC1" s="1">
        <f t="shared" ref="BC1:BC64" si="16">Kw/BB1</f>
        <v>1.0099999999999999E-14</v>
      </c>
      <c r="BD1" s="1">
        <f t="shared" ref="BD1:BD64" si="17">(BB1*(Kw/dpSAWB_Kb1))/(BB1^2+(BB1*(Kw/dpSAWB_Kb1))+((Kw/dpSAWB_Kb1)*(Kw/dpSAWB_Kb2)))</f>
        <v>1.0099999999999999E-17</v>
      </c>
      <c r="BE1" s="1">
        <f t="shared" ref="BE1:BE64" si="18">BB1^2 / (BB1^2+(BB1*(Kw/dpSAWB_Kb1))+((Kw/dpSAWB_Kb1)*(Kw/dpSAWB_Kb2)))</f>
        <v>1</v>
      </c>
      <c r="BF1" s="1">
        <f t="shared" ref="BF1:BF64" si="19">(BD1+(2*BE1)+((BB1-BC1)/dpSAWB_Cb))/(1-((BB1-BC1)/dpSAWB_Ca))</f>
        <v>-3.0000000000000124</v>
      </c>
      <c r="BG1" s="1">
        <f>(dpSAWB_Cb*dpSAWB_Vb) /(dpSAWB_Ca * BF1)</f>
        <v>-16.666666666666597</v>
      </c>
      <c r="BI1" s="1">
        <v>0.7</v>
      </c>
      <c r="BJ1" s="1">
        <v>0.19952623149688795</v>
      </c>
      <c r="BK1" s="1">
        <v>5.0619910596354503E-14</v>
      </c>
      <c r="BL1" s="1">
        <v>5.0619910596354496E-17</v>
      </c>
      <c r="BM1" s="1">
        <v>1</v>
      </c>
      <c r="BN1" s="1">
        <v>1686.5884026893018</v>
      </c>
      <c r="BO1" s="1">
        <v>2.9645644379075482E-2</v>
      </c>
    </row>
    <row r="2" spans="1:67" ht="15" customHeight="1" x14ac:dyDescent="0.3">
      <c r="A2" s="2">
        <v>0.01</v>
      </c>
      <c r="B2" s="1">
        <f>10^(-A2)</f>
        <v>0.97723722095581067</v>
      </c>
      <c r="C2" s="1">
        <f t="shared" si="0"/>
        <v>1.0335259222035616E-14</v>
      </c>
      <c r="D2" s="1">
        <f t="shared" si="1"/>
        <v>1.1926845230704393</v>
      </c>
      <c r="E2" s="1">
        <f t="shared" si="2"/>
        <v>-0.19544742051173986</v>
      </c>
      <c r="F2" s="1">
        <f t="shared" si="3"/>
        <v>5.4954057186261813E-7</v>
      </c>
      <c r="G2" s="1">
        <f t="shared" si="4"/>
        <v>-4.5358496297496824</v>
      </c>
      <c r="H2" s="1">
        <f t="shared" ref="H2:H3" si="20">G2*(WASB_Va * WASB_Ca)/WASB_Cb</f>
        <v>-45.358496297496821</v>
      </c>
      <c r="S2" s="2">
        <v>0.01</v>
      </c>
      <c r="T2" s="1">
        <f>10^-S2</f>
        <v>0.97723722095581067</v>
      </c>
      <c r="U2" s="1">
        <f t="shared" si="5"/>
        <v>1.0335259222035616E-14</v>
      </c>
      <c r="V2" s="1">
        <f t="shared" si="6"/>
        <v>-0.97723791025045859</v>
      </c>
      <c r="W2" s="1">
        <f t="shared" si="7"/>
        <v>0.35907930341681954</v>
      </c>
      <c r="X2" s="1">
        <f t="shared" si="8"/>
        <v>0.99999733944529867</v>
      </c>
      <c r="Y2" s="1">
        <f t="shared" si="9"/>
        <v>-2.7719644038035338</v>
      </c>
      <c r="Z2" s="1">
        <f t="shared" si="10"/>
        <v>-138.5982201901767</v>
      </c>
      <c r="AB2"/>
      <c r="AC2"/>
      <c r="AD2"/>
      <c r="AE2"/>
      <c r="AF2"/>
      <c r="AG2"/>
      <c r="AH2"/>
      <c r="AI2"/>
      <c r="AJ2" s="25"/>
      <c r="AK2" s="2">
        <v>0.01</v>
      </c>
      <c r="AL2" s="1">
        <f t="shared" ref="AL2:AL3" si="21">10^(-AK2)</f>
        <v>0.97723722095581067</v>
      </c>
      <c r="AM2" s="1">
        <f t="shared" si="11"/>
        <v>1.0335259222035616E-14</v>
      </c>
      <c r="AN2" s="1">
        <f t="shared" si="12"/>
        <v>1.3128167386622959E-2</v>
      </c>
      <c r="AO2" s="1">
        <f t="shared" si="13"/>
        <v>8.3290562466964094E-10</v>
      </c>
      <c r="AP2" s="1">
        <f t="shared" si="14"/>
        <v>5.5684747194737216</v>
      </c>
      <c r="AQ2" s="1">
        <f t="shared" si="15"/>
        <v>55.684747194737213</v>
      </c>
      <c r="AR2" s="25"/>
      <c r="AS2" s="2">
        <v>1.98</v>
      </c>
      <c r="AT2" s="1">
        <v>1.0471285480508989E-2</v>
      </c>
      <c r="AU2" s="1">
        <v>9.6454251188165087E-13</v>
      </c>
      <c r="AV2" s="1">
        <v>0.55386644154470299</v>
      </c>
      <c r="AW2" s="1">
        <v>3.2794177409918534E-6</v>
      </c>
      <c r="AX2" s="1">
        <v>3.3853637422703885E-2</v>
      </c>
      <c r="AY2" s="2">
        <v>0.33853637422703881</v>
      </c>
      <c r="BA2" s="2">
        <v>0.01</v>
      </c>
      <c r="BB2" s="1">
        <f t="shared" ref="BB2:BB65" si="22">10^-BA2</f>
        <v>0.97723722095581067</v>
      </c>
      <c r="BC2" s="1">
        <f t="shared" si="16"/>
        <v>1.0335259222035616E-14</v>
      </c>
      <c r="BD2" s="1">
        <f t="shared" si="17"/>
        <v>1.0335259222035615E-17</v>
      </c>
      <c r="BE2" s="1">
        <f t="shared" si="18"/>
        <v>1</v>
      </c>
      <c r="BF2" s="1">
        <f t="shared" si="19"/>
        <v>-3.0292867845626428</v>
      </c>
      <c r="BG2" s="1">
        <f>(dpSAWB_Cb*dpSAWB_Vb) /(dpSAWB_Ca * BF2)</f>
        <v>-16.505535314385497</v>
      </c>
      <c r="BI2" s="1">
        <v>0.71</v>
      </c>
      <c r="BJ2" s="1">
        <v>0.19498445997580449</v>
      </c>
      <c r="BK2" s="1">
        <v>5.1798999783127857E-14</v>
      </c>
      <c r="BL2" s="1">
        <v>5.1798999783127857E-17</v>
      </c>
      <c r="BM2" s="1">
        <v>1</v>
      </c>
      <c r="BN2" s="1">
        <v>157.50425998645221</v>
      </c>
      <c r="BO2" s="1">
        <v>0.31745173117413311</v>
      </c>
    </row>
    <row r="3" spans="1:67" ht="15" customHeight="1" x14ac:dyDescent="0.3">
      <c r="A3" s="2">
        <v>0.02</v>
      </c>
      <c r="B3" s="1">
        <f t="shared" ref="B3:B66" si="23">10^(-A3)</f>
        <v>0.95499258602143589</v>
      </c>
      <c r="C3" s="1">
        <f t="shared" ref="C3:C66" si="24">Kw/B3</f>
        <v>1.0575998335314086E-14</v>
      </c>
      <c r="D3" s="1">
        <f t="shared" ref="D3:D66" si="25">((WASB_Ca*WASB_Va)-(WASB_Cb*H3))/(WASB_Va+H3)</f>
        <v>1.1659909608419823</v>
      </c>
      <c r="E3" s="1">
        <f t="shared" ref="E3:E66" si="26">(WASB_Ca*H3)/(WASB_Va+H3)</f>
        <v>-0.19099849347366374</v>
      </c>
      <c r="F3" s="1">
        <f t="shared" ref="F3:F66" si="27">WASB_Ka/(B3+WASB_Ka)</f>
        <v>5.6234100896276062E-7</v>
      </c>
      <c r="G3" s="1">
        <f t="shared" ref="G3:G66" si="28">(F3-((B3-C3)/WASB_Ca)) / (1 + ((B3-C3)/WASB_Cb))</f>
        <v>-4.5260629668311747</v>
      </c>
      <c r="H3" s="1">
        <f t="shared" si="20"/>
        <v>-45.260629668311744</v>
      </c>
      <c r="S3" s="2">
        <v>0.02</v>
      </c>
      <c r="T3" s="1">
        <f t="shared" ref="T3:T66" si="29">10^-S3</f>
        <v>0.95499258602143589</v>
      </c>
      <c r="U3" s="1">
        <f t="shared" ref="U3:U66" si="30">Kw/T3</f>
        <v>1.0575998335314086E-14</v>
      </c>
      <c r="V3" s="1">
        <f t="shared" ref="V3:V66" si="31">((SAWB_Cb*SAWB_Vb)-(SAWB_Ca*Z3))/(Z3+SAWB_Vb)</f>
        <v>-0.95499327118456712</v>
      </c>
      <c r="W3" s="1">
        <f t="shared" ref="W3:W66" si="32">(SAWB_Cb*Z3)/(Z3+SAWB_Vb)</f>
        <v>0.35166442372818907</v>
      </c>
      <c r="X3" s="1">
        <f t="shared" ref="X3:X66" si="33">T3/(T3+SAWB_Ka)</f>
        <v>0.99999727747318723</v>
      </c>
      <c r="Y3" s="1">
        <f t="shared" ref="Y3:Y66" si="34">(X3+((T3-U3)/SAWB_Cb))/(1-((T3-U3)/SAWB_Ca))</f>
        <v>-2.7947090694710619</v>
      </c>
      <c r="Z3" s="1">
        <f t="shared" ref="Z3:Z66" si="35">(Y3*SAWB_Cb*SAWB_Vb)/SAWB_Ca</f>
        <v>-139.73545347355306</v>
      </c>
      <c r="AB3"/>
      <c r="AC3"/>
      <c r="AD3"/>
      <c r="AE3"/>
      <c r="AF3"/>
      <c r="AG3"/>
      <c r="AH3"/>
      <c r="AI3"/>
      <c r="AJ3" s="25"/>
      <c r="AK3" s="2">
        <v>0.02</v>
      </c>
      <c r="AL3" s="1">
        <f t="shared" si="21"/>
        <v>0.95499258602143589</v>
      </c>
      <c r="AM3" s="1">
        <f t="shared" si="11"/>
        <v>1.0575998335314086E-14</v>
      </c>
      <c r="AN3" s="1">
        <f t="shared" si="12"/>
        <v>1.3429854914588688E-2</v>
      </c>
      <c r="AO3" s="1">
        <f t="shared" si="13"/>
        <v>8.7189263758934439E-10</v>
      </c>
      <c r="AP3" s="1">
        <f t="shared" si="14"/>
        <v>5.5832296355393964</v>
      </c>
      <c r="AQ3" s="1">
        <f t="shared" si="15"/>
        <v>55.832296355393964</v>
      </c>
      <c r="AR3" s="25"/>
      <c r="AS3" s="2">
        <v>1.99</v>
      </c>
      <c r="AT3" s="1">
        <v>1.0232929922807535E-2</v>
      </c>
      <c r="AU3" s="1">
        <v>9.8700959316536932E-13</v>
      </c>
      <c r="AV3" s="1">
        <v>0.55954870824127123</v>
      </c>
      <c r="AW3" s="1">
        <v>3.3902333127129064E-6</v>
      </c>
      <c r="AX3" s="1">
        <v>5.3370342348419815E-2</v>
      </c>
      <c r="AY3" s="2">
        <v>0.53370342348419819</v>
      </c>
      <c r="BA3" s="2">
        <v>0.02</v>
      </c>
      <c r="BB3" s="1">
        <f t="shared" si="22"/>
        <v>0.95499258602143589</v>
      </c>
      <c r="BC3" s="1">
        <f t="shared" si="16"/>
        <v>1.0575998335314086E-14</v>
      </c>
      <c r="BD3" s="1">
        <f t="shared" si="17"/>
        <v>1.0575998335314083E-17</v>
      </c>
      <c r="BE3" s="1">
        <f t="shared" si="18"/>
        <v>1</v>
      </c>
      <c r="BF3" s="1">
        <f t="shared" si="19"/>
        <v>-3.0596130542363995</v>
      </c>
      <c r="BG3" s="1">
        <f>(dpSAWB_Cb*dpSAWB_Vb) /(dpSAWB_Ca * BF3)</f>
        <v>-16.34193576562534</v>
      </c>
      <c r="BI3" s="1">
        <v>0.72</v>
      </c>
      <c r="BJ3" s="1">
        <v>0.19054607179632471</v>
      </c>
      <c r="BK3" s="1">
        <v>5.3005553485227029E-14</v>
      </c>
      <c r="BL3" s="1">
        <v>5.3005553485227025E-17</v>
      </c>
      <c r="BM3" s="1">
        <v>1</v>
      </c>
      <c r="BN3" s="1">
        <v>82.620909188257613</v>
      </c>
      <c r="BO3" s="1">
        <v>0.60517368413450223</v>
      </c>
    </row>
    <row r="4" spans="1:67" ht="15" customHeight="1" x14ac:dyDescent="0.3">
      <c r="A4" s="2">
        <v>0.03</v>
      </c>
      <c r="B4" s="1">
        <f t="shared" si="23"/>
        <v>0.93325430079699101</v>
      </c>
      <c r="C4" s="1">
        <f t="shared" si="24"/>
        <v>1.0822344982899825E-14</v>
      </c>
      <c r="D4" s="1">
        <f t="shared" si="25"/>
        <v>1.1399050182582853</v>
      </c>
      <c r="E4" s="1">
        <f t="shared" si="26"/>
        <v>-0.18665083637638089</v>
      </c>
      <c r="F4" s="1">
        <f t="shared" si="27"/>
        <v>5.7543960620622565E-7</v>
      </c>
      <c r="G4" s="1">
        <f t="shared" si="28"/>
        <v>-4.5160919657839358</v>
      </c>
      <c r="H4" s="1">
        <f t="shared" ref="H4:H67" si="36">G4*(WASB_Va * WASB_Ca)/WASB_Cb</f>
        <v>-45.160919657839358</v>
      </c>
      <c r="S4" s="2">
        <v>0.03</v>
      </c>
      <c r="T4" s="1">
        <f t="shared" si="29"/>
        <v>0.93325430079699101</v>
      </c>
      <c r="U4" s="1">
        <f t="shared" si="30"/>
        <v>1.0822344982899825E-14</v>
      </c>
      <c r="V4" s="1">
        <f t="shared" si="31"/>
        <v>-0.93325498173236876</v>
      </c>
      <c r="W4" s="1">
        <f t="shared" si="32"/>
        <v>0.34441832724412297</v>
      </c>
      <c r="X4" s="1">
        <f t="shared" si="33"/>
        <v>0.99999721405756792</v>
      </c>
      <c r="Y4" s="1">
        <f t="shared" si="34"/>
        <v>-2.818269244598183</v>
      </c>
      <c r="Z4" s="1">
        <f t="shared" si="35"/>
        <v>-140.91346222990916</v>
      </c>
      <c r="AB4"/>
      <c r="AC4"/>
      <c r="AD4"/>
      <c r="AE4"/>
      <c r="AF4"/>
      <c r="AG4"/>
      <c r="AH4"/>
      <c r="AI4"/>
      <c r="AJ4" s="25"/>
      <c r="AK4" s="2">
        <v>0.03</v>
      </c>
      <c r="AL4" s="1">
        <f t="shared" ref="AL4:AL67" si="37">10^(-AK4)</f>
        <v>0.93325430079699101</v>
      </c>
      <c r="AM4" s="1">
        <f t="shared" si="11"/>
        <v>1.0822344982899825E-14</v>
      </c>
      <c r="AN4" s="1">
        <f t="shared" si="12"/>
        <v>1.3738378760535682E-2</v>
      </c>
      <c r="AO4" s="1">
        <f t="shared" si="13"/>
        <v>9.1269816000397743E-10</v>
      </c>
      <c r="AP4" s="1">
        <f t="shared" si="14"/>
        <v>5.5984081467860261</v>
      </c>
      <c r="AQ4" s="1">
        <f t="shared" si="15"/>
        <v>55.984081467860257</v>
      </c>
      <c r="AR4" s="25"/>
      <c r="AS4" s="2">
        <v>2</v>
      </c>
      <c r="AT4" s="1">
        <v>0.01</v>
      </c>
      <c r="AU4" s="1">
        <v>1.0099999999999999E-12</v>
      </c>
      <c r="AV4" s="1">
        <v>0.56521541059295233</v>
      </c>
      <c r="AW4" s="1">
        <v>3.5043355456763047E-6</v>
      </c>
      <c r="AX4" s="1">
        <v>7.2469354793124177E-2</v>
      </c>
      <c r="AY4" s="2">
        <v>0.72469354793124174</v>
      </c>
      <c r="BA4" s="2">
        <v>0.03</v>
      </c>
      <c r="BB4" s="1">
        <f t="shared" si="22"/>
        <v>0.93325430079699101</v>
      </c>
      <c r="BC4" s="1">
        <f t="shared" si="16"/>
        <v>1.0822344982899825E-14</v>
      </c>
      <c r="BD4" s="1">
        <f t="shared" si="17"/>
        <v>1.0822344982899823E-17</v>
      </c>
      <c r="BE4" s="1">
        <f t="shared" si="18"/>
        <v>1</v>
      </c>
      <c r="BF4" s="1">
        <f t="shared" si="19"/>
        <v>-3.091026672643411</v>
      </c>
      <c r="BG4" s="1">
        <f>(dpSAWB_Cb*dpSAWB_Vb) /(dpSAWB_Ca * BF4)</f>
        <v>-16.175855240110423</v>
      </c>
      <c r="BI4" s="1">
        <v>0.73</v>
      </c>
      <c r="BJ4" s="1">
        <v>0.18620871366628672</v>
      </c>
      <c r="BK4" s="1">
        <v>5.4240211433395528E-14</v>
      </c>
      <c r="BL4" s="1">
        <v>5.4240211433395536E-17</v>
      </c>
      <c r="BM4" s="1">
        <v>1</v>
      </c>
      <c r="BN4" s="1">
        <v>56.007641973267283</v>
      </c>
      <c r="BO4" s="1">
        <v>0.89273531679596929</v>
      </c>
    </row>
    <row r="5" spans="1:67" ht="15" customHeight="1" x14ac:dyDescent="0.3">
      <c r="A5" s="2">
        <v>0.04</v>
      </c>
      <c r="B5" s="1">
        <f t="shared" si="23"/>
        <v>0.91201083935590965</v>
      </c>
      <c r="C5" s="1">
        <f t="shared" si="24"/>
        <v>1.107442978104617E-14</v>
      </c>
      <c r="D5" s="1">
        <f t="shared" si="25"/>
        <v>1.1144128642073012</v>
      </c>
      <c r="E5" s="1">
        <f t="shared" si="26"/>
        <v>-0.18240214403455018</v>
      </c>
      <c r="F5" s="1">
        <f t="shared" si="27"/>
        <v>5.8884330861894239E-7</v>
      </c>
      <c r="G5" s="1">
        <f t="shared" si="28"/>
        <v>-4.5059340874228591</v>
      </c>
      <c r="H5" s="1">
        <f t="shared" si="36"/>
        <v>-45.059340874228589</v>
      </c>
      <c r="S5" s="2">
        <v>0.04</v>
      </c>
      <c r="T5" s="1">
        <f t="shared" si="29"/>
        <v>0.91201083935590965</v>
      </c>
      <c r="U5" s="1">
        <f t="shared" si="30"/>
        <v>1.107442978104617E-14</v>
      </c>
      <c r="V5" s="1">
        <f t="shared" si="31"/>
        <v>-0.91201151596505858</v>
      </c>
      <c r="W5" s="1">
        <f t="shared" si="32"/>
        <v>0.33733717198835284</v>
      </c>
      <c r="X5" s="1">
        <f t="shared" si="33"/>
        <v>0.9999971491648173</v>
      </c>
      <c r="Y5" s="1">
        <f t="shared" si="34"/>
        <v>-2.8426829995674461</v>
      </c>
      <c r="Z5" s="1">
        <f t="shared" si="35"/>
        <v>-142.13414997837231</v>
      </c>
      <c r="AB5"/>
      <c r="AC5"/>
      <c r="AD5"/>
      <c r="AE5"/>
      <c r="AF5"/>
      <c r="AG5"/>
      <c r="AH5"/>
      <c r="AI5"/>
      <c r="AJ5" s="25"/>
      <c r="AK5" s="2">
        <v>0.04</v>
      </c>
      <c r="AL5" s="1">
        <f t="shared" si="37"/>
        <v>0.91201083935590965</v>
      </c>
      <c r="AM5" s="1">
        <f t="shared" si="11"/>
        <v>1.107442978104617E-14</v>
      </c>
      <c r="AN5" s="1">
        <f t="shared" si="12"/>
        <v>1.4053889354022801E-2</v>
      </c>
      <c r="AO5" s="1">
        <f t="shared" si="13"/>
        <v>9.5540656135707964E-10</v>
      </c>
      <c r="AP5" s="1">
        <f t="shared" si="14"/>
        <v>5.6140245754219373</v>
      </c>
      <c r="AQ5" s="1">
        <f t="shared" si="15"/>
        <v>56.140245754219372</v>
      </c>
      <c r="AR5" s="25"/>
      <c r="AS5" s="2">
        <v>2.0099999999999998</v>
      </c>
      <c r="AT5" s="1">
        <v>9.7723722095581049E-3</v>
      </c>
      <c r="AU5" s="1">
        <v>1.0335259222035619E-12</v>
      </c>
      <c r="AV5" s="1">
        <v>0.57086511659353523</v>
      </c>
      <c r="AW5" s="1">
        <v>3.6218060947557415E-6</v>
      </c>
      <c r="AX5" s="1">
        <v>9.1162487358741148E-2</v>
      </c>
      <c r="AY5" s="2">
        <v>0.9116248735874114</v>
      </c>
      <c r="BA5" s="2">
        <v>0.04</v>
      </c>
      <c r="BB5" s="1">
        <f t="shared" si="22"/>
        <v>0.91201083935590965</v>
      </c>
      <c r="BC5" s="1">
        <f t="shared" si="16"/>
        <v>1.107442978104617E-14</v>
      </c>
      <c r="BD5" s="1">
        <f t="shared" si="17"/>
        <v>1.1074429781046169E-17</v>
      </c>
      <c r="BE5" s="1">
        <f t="shared" si="18"/>
        <v>1</v>
      </c>
      <c r="BF5" s="1">
        <f t="shared" si="19"/>
        <v>-3.1235784004688729</v>
      </c>
      <c r="BG5" s="1">
        <f>(dpSAWB_Cb*dpSAWB_Vb) /(dpSAWB_Ca * BF5)</f>
        <v>-16.007281902222982</v>
      </c>
      <c r="BI5" s="1">
        <v>0.74</v>
      </c>
      <c r="BJ5" s="1">
        <v>0.18197008586099833</v>
      </c>
      <c r="BK5" s="1">
        <v>5.5503628259620082E-14</v>
      </c>
      <c r="BL5" s="1">
        <v>5.5503628259620077E-17</v>
      </c>
      <c r="BM5" s="1">
        <v>1</v>
      </c>
      <c r="BN5" s="1">
        <v>42.370704920164037</v>
      </c>
      <c r="BO5" s="1">
        <v>1.1800606124965651</v>
      </c>
    </row>
    <row r="6" spans="1:67" ht="15" customHeight="1" x14ac:dyDescent="0.3">
      <c r="A6" s="2">
        <v>0.05</v>
      </c>
      <c r="B6" s="1">
        <f t="shared" si="23"/>
        <v>0.89125093813374545</v>
      </c>
      <c r="C6" s="1">
        <f t="shared" si="24"/>
        <v>1.133238638844983E-14</v>
      </c>
      <c r="D6" s="1">
        <f t="shared" si="25"/>
        <v>1.0895009824115232</v>
      </c>
      <c r="E6" s="1">
        <f t="shared" si="26"/>
        <v>-0.17825016373525387</v>
      </c>
      <c r="F6" s="1">
        <f t="shared" si="27"/>
        <v>6.025592229965215E-7</v>
      </c>
      <c r="G6" s="1">
        <f t="shared" si="28"/>
        <v>-4.4955867974286194</v>
      </c>
      <c r="H6" s="1">
        <f t="shared" si="36"/>
        <v>-44.955867974286193</v>
      </c>
      <c r="S6" s="2">
        <v>0.05</v>
      </c>
      <c r="T6" s="1">
        <f t="shared" si="29"/>
        <v>0.89125093813374545</v>
      </c>
      <c r="U6" s="1">
        <f t="shared" si="30"/>
        <v>1.133238638844983E-14</v>
      </c>
      <c r="V6" s="1">
        <f t="shared" si="31"/>
        <v>-0.8912516103158945</v>
      </c>
      <c r="W6" s="1">
        <f t="shared" si="32"/>
        <v>0.33041720343863157</v>
      </c>
      <c r="X6" s="1">
        <f t="shared" si="33"/>
        <v>0.99999708276052912</v>
      </c>
      <c r="Y6" s="1">
        <f t="shared" si="34"/>
        <v>-2.8679907446809514</v>
      </c>
      <c r="Z6" s="1">
        <f t="shared" si="35"/>
        <v>-143.39953723404756</v>
      </c>
      <c r="AB6"/>
      <c r="AC6"/>
      <c r="AD6"/>
      <c r="AE6"/>
      <c r="AF6"/>
      <c r="AG6"/>
      <c r="AH6"/>
      <c r="AI6"/>
      <c r="AJ6" s="25"/>
      <c r="AK6" s="2">
        <v>0.05</v>
      </c>
      <c r="AL6" s="1">
        <f t="shared" si="37"/>
        <v>0.89125093813374545</v>
      </c>
      <c r="AM6" s="1">
        <f t="shared" si="11"/>
        <v>1.133238638844983E-14</v>
      </c>
      <c r="AN6" s="1">
        <f t="shared" si="12"/>
        <v>1.4376540226575715E-2</v>
      </c>
      <c r="AO6" s="1">
        <f t="shared" si="13"/>
        <v>1.0001060934804141E-9</v>
      </c>
      <c r="AP6" s="1">
        <f t="shared" si="14"/>
        <v>5.6300938447583322</v>
      </c>
      <c r="AQ6" s="1">
        <f t="shared" si="15"/>
        <v>56.300938447583327</v>
      </c>
      <c r="AR6" s="25"/>
      <c r="AS6" s="2">
        <v>2.02</v>
      </c>
      <c r="AT6" s="1">
        <v>9.5499258602143571E-3</v>
      </c>
      <c r="AU6" s="1">
        <v>1.0575998335314087E-12</v>
      </c>
      <c r="AV6" s="1">
        <v>0.57649641178948263</v>
      </c>
      <c r="AW6" s="1">
        <v>3.7427282739287824E-6</v>
      </c>
      <c r="AX6" s="1">
        <v>0.10946105376765541</v>
      </c>
      <c r="AY6" s="2">
        <v>1.094610537676554</v>
      </c>
      <c r="BA6" s="2">
        <v>0.05</v>
      </c>
      <c r="BB6" s="1">
        <f t="shared" si="22"/>
        <v>0.89125093813374545</v>
      </c>
      <c r="BC6" s="1">
        <f t="shared" si="16"/>
        <v>1.133238638844983E-14</v>
      </c>
      <c r="BD6" s="1">
        <f t="shared" si="17"/>
        <v>1.1332386388449831E-17</v>
      </c>
      <c r="BE6" s="1">
        <f t="shared" si="18"/>
        <v>1</v>
      </c>
      <c r="BF6" s="1">
        <f t="shared" si="19"/>
        <v>-3.1573221183031892</v>
      </c>
      <c r="BG6" s="1">
        <f>(dpSAWB_Cb*dpSAWB_Vb) /(dpSAWB_Ca * BF6)</f>
        <v>-15.836204899762029</v>
      </c>
      <c r="BI6" s="1">
        <v>0.75</v>
      </c>
      <c r="BJ6" s="1">
        <v>0.17782794100389224</v>
      </c>
      <c r="BK6" s="1">
        <v>5.6796473844225264E-14</v>
      </c>
      <c r="BL6" s="1">
        <v>5.6796473844225256E-17</v>
      </c>
      <c r="BM6" s="1">
        <v>1</v>
      </c>
      <c r="BN6" s="1">
        <v>34.081448283102077</v>
      </c>
      <c r="BO6" s="1">
        <v>1.4670738046302596</v>
      </c>
    </row>
    <row r="7" spans="1:67" ht="15" customHeight="1" x14ac:dyDescent="0.3">
      <c r="A7" s="2">
        <v>0.06</v>
      </c>
      <c r="B7" s="1">
        <f t="shared" si="23"/>
        <v>0.87096358995608059</v>
      </c>
      <c r="C7" s="1">
        <f t="shared" si="24"/>
        <v>1.1596351577118515E-14</v>
      </c>
      <c r="D7" s="1">
        <f t="shared" si="25"/>
        <v>1.0651561642614784</v>
      </c>
      <c r="E7" s="1">
        <f t="shared" si="26"/>
        <v>-0.1741926940435797</v>
      </c>
      <c r="F7" s="1">
        <f t="shared" si="27"/>
        <v>6.1659462167231993E-7</v>
      </c>
      <c r="G7" s="1">
        <f t="shared" si="28"/>
        <v>-4.4850475683829876</v>
      </c>
      <c r="H7" s="1">
        <f t="shared" si="36"/>
        <v>-44.85047568382987</v>
      </c>
      <c r="S7" s="2">
        <v>0.06</v>
      </c>
      <c r="T7" s="1">
        <f t="shared" si="29"/>
        <v>0.87096358995608059</v>
      </c>
      <c r="U7" s="1">
        <f t="shared" si="30"/>
        <v>1.1596351577118515E-14</v>
      </c>
      <c r="V7" s="1">
        <f t="shared" si="31"/>
        <v>-0.87096425760811269</v>
      </c>
      <c r="W7" s="1">
        <f t="shared" si="32"/>
        <v>0.32365475253603754</v>
      </c>
      <c r="X7" s="1">
        <f t="shared" si="33"/>
        <v>0.99999701480949554</v>
      </c>
      <c r="Y7" s="1">
        <f t="shared" si="34"/>
        <v>-2.894235412984457</v>
      </c>
      <c r="Z7" s="1">
        <f t="shared" si="35"/>
        <v>-144.71177064922284</v>
      </c>
      <c r="AB7"/>
      <c r="AC7"/>
      <c r="AD7"/>
      <c r="AE7"/>
      <c r="AF7"/>
      <c r="AG7"/>
      <c r="AH7"/>
      <c r="AI7"/>
      <c r="AJ7" s="25"/>
      <c r="AK7" s="2">
        <v>0.06</v>
      </c>
      <c r="AL7" s="1">
        <f t="shared" si="37"/>
        <v>0.87096358995608059</v>
      </c>
      <c r="AM7" s="1">
        <f t="shared" si="11"/>
        <v>1.1596351577118515E-14</v>
      </c>
      <c r="AN7" s="1">
        <f t="shared" si="12"/>
        <v>1.4706488065912694E-2</v>
      </c>
      <c r="AO7" s="1">
        <f t="shared" si="13"/>
        <v>1.0468890670074575E-9</v>
      </c>
      <c r="AP7" s="1">
        <f t="shared" si="14"/>
        <v>5.6466315108505176</v>
      </c>
      <c r="AQ7" s="1">
        <f t="shared" si="15"/>
        <v>56.466315108505171</v>
      </c>
      <c r="AR7" s="25"/>
      <c r="AS7" s="2">
        <v>2.0299999999999998</v>
      </c>
      <c r="AT7" s="1">
        <v>9.3325430079699099E-3</v>
      </c>
      <c r="AU7" s="1">
        <v>1.0822344982899825E-12</v>
      </c>
      <c r="AV7" s="1">
        <v>0.58210790065101314</v>
      </c>
      <c r="AW7" s="1">
        <v>3.8671870903291498E-6</v>
      </c>
      <c r="AX7" s="1">
        <v>0.12737589484789819</v>
      </c>
      <c r="AY7" s="2">
        <v>1.2737589484789817</v>
      </c>
      <c r="BA7" s="2">
        <v>0.06</v>
      </c>
      <c r="BB7" s="1">
        <f t="shared" si="22"/>
        <v>0.87096358995608059</v>
      </c>
      <c r="BC7" s="1">
        <f t="shared" si="16"/>
        <v>1.1596351577118515E-14</v>
      </c>
      <c r="BD7" s="1">
        <f t="shared" si="17"/>
        <v>1.1596351577118514E-17</v>
      </c>
      <c r="BE7" s="1">
        <f t="shared" si="18"/>
        <v>1</v>
      </c>
      <c r="BF7" s="1">
        <f t="shared" si="19"/>
        <v>-3.1923150704084846</v>
      </c>
      <c r="BG7" s="1">
        <f>(dpSAWB_Cb*dpSAWB_Vb) /(dpSAWB_Ca * BF7)</f>
        <v>-15.662614402782637</v>
      </c>
      <c r="BI7" s="1">
        <v>0.76</v>
      </c>
      <c r="BJ7" s="1">
        <v>0.17378008287493749</v>
      </c>
      <c r="BK7" s="1">
        <v>5.8119433671052863E-14</v>
      </c>
      <c r="BL7" s="1">
        <v>5.8119433671052858E-17</v>
      </c>
      <c r="BM7" s="1">
        <v>0.99999999999999989</v>
      </c>
      <c r="BN7" s="1">
        <v>28.511156697499249</v>
      </c>
      <c r="BO7" s="1">
        <v>1.7536994563389834</v>
      </c>
    </row>
    <row r="8" spans="1:67" ht="15" customHeight="1" x14ac:dyDescent="0.3">
      <c r="A8" s="2">
        <v>7.0000000000000007E-2</v>
      </c>
      <c r="B8" s="1">
        <f t="shared" si="23"/>
        <v>0.85113803820237643</v>
      </c>
      <c r="C8" s="1">
        <f t="shared" si="24"/>
        <v>1.1866465304889248E-14</v>
      </c>
      <c r="D8" s="1">
        <f t="shared" si="25"/>
        <v>1.0413655018123382</v>
      </c>
      <c r="E8" s="1">
        <f t="shared" si="26"/>
        <v>-0.1702275836353897</v>
      </c>
      <c r="F8" s="1">
        <f t="shared" si="27"/>
        <v>6.3095694637327352E-7</v>
      </c>
      <c r="G8" s="1">
        <f t="shared" si="28"/>
        <v>-4.4743138818833419</v>
      </c>
      <c r="H8" s="1">
        <f t="shared" si="36"/>
        <v>-44.743138818833415</v>
      </c>
      <c r="S8" s="2">
        <v>7.0000000000000007E-2</v>
      </c>
      <c r="T8" s="1">
        <f t="shared" si="29"/>
        <v>0.85113803820237643</v>
      </c>
      <c r="U8" s="1">
        <f t="shared" si="30"/>
        <v>1.1866465304889248E-14</v>
      </c>
      <c r="V8" s="1">
        <f t="shared" si="31"/>
        <v>-0.85113870121877178</v>
      </c>
      <c r="W8" s="1">
        <f t="shared" si="32"/>
        <v>0.31704623373959062</v>
      </c>
      <c r="X8" s="1">
        <f t="shared" si="33"/>
        <v>0.99999694527568861</v>
      </c>
      <c r="Y8" s="1">
        <f t="shared" si="34"/>
        <v>-2.9214626605313851</v>
      </c>
      <c r="Z8" s="1">
        <f t="shared" si="35"/>
        <v>-146.07313302656925</v>
      </c>
      <c r="AB8"/>
      <c r="AC8"/>
      <c r="AD8"/>
      <c r="AE8"/>
      <c r="AF8"/>
      <c r="AG8"/>
      <c r="AH8"/>
      <c r="AI8"/>
      <c r="AJ8" s="25"/>
      <c r="AK8" s="2">
        <v>7.0000000000000007E-2</v>
      </c>
      <c r="AL8" s="1">
        <f t="shared" si="37"/>
        <v>0.85113803820237643</v>
      </c>
      <c r="AM8" s="1">
        <f t="shared" si="11"/>
        <v>1.1866465304889248E-14</v>
      </c>
      <c r="AN8" s="1">
        <f t="shared" si="12"/>
        <v>1.5043892770647129E-2</v>
      </c>
      <c r="AO8" s="1">
        <f t="shared" si="13"/>
        <v>1.0958520356463581E-9</v>
      </c>
      <c r="AP8" s="1">
        <f t="shared" si="14"/>
        <v>5.6636537961740991</v>
      </c>
      <c r="AQ8" s="1">
        <f t="shared" si="15"/>
        <v>56.636537961740991</v>
      </c>
      <c r="AR8" s="25"/>
      <c r="AS8" s="2">
        <v>2.04</v>
      </c>
      <c r="AT8" s="1">
        <v>9.1201083935590881E-3</v>
      </c>
      <c r="AU8" s="1">
        <v>1.1074429781046179E-12</v>
      </c>
      <c r="AV8" s="1">
        <v>0.58769820790230309</v>
      </c>
      <c r="AW8" s="1">
        <v>3.9952692794392625E-6</v>
      </c>
      <c r="AX8" s="1">
        <v>0.14491740305656445</v>
      </c>
      <c r="AY8" s="2">
        <v>1.4491740305656444</v>
      </c>
      <c r="BA8" s="2">
        <v>7.0000000000000007E-2</v>
      </c>
      <c r="BB8" s="1">
        <f t="shared" si="22"/>
        <v>0.85113803820237643</v>
      </c>
      <c r="BC8" s="1">
        <f t="shared" si="16"/>
        <v>1.1866465304889248E-14</v>
      </c>
      <c r="BD8" s="1">
        <f t="shared" si="17"/>
        <v>1.1866465304889248E-17</v>
      </c>
      <c r="BE8" s="1">
        <f t="shared" si="18"/>
        <v>1</v>
      </c>
      <c r="BF8" s="1">
        <f t="shared" si="19"/>
        <v>-3.2286181317384059</v>
      </c>
      <c r="BG8" s="1">
        <f>(dpSAWB_Cb*dpSAWB_Vb) /(dpSAWB_Ca * BF8)</f>
        <v>-15.486501642446694</v>
      </c>
      <c r="BI8" s="1">
        <v>0.77</v>
      </c>
      <c r="BJ8" s="1">
        <v>0.16982436524617442</v>
      </c>
      <c r="BK8" s="1">
        <v>5.9473209190914482E-14</v>
      </c>
      <c r="BL8" s="1">
        <v>5.9473209190914485E-17</v>
      </c>
      <c r="BM8" s="1">
        <v>1</v>
      </c>
      <c r="BN8" s="1">
        <v>24.51145556754199</v>
      </c>
      <c r="BO8" s="1">
        <v>2.0398625394654193</v>
      </c>
    </row>
    <row r="9" spans="1:67" ht="15" customHeight="1" x14ac:dyDescent="0.3">
      <c r="A9" s="2">
        <v>0.08</v>
      </c>
      <c r="B9" s="1">
        <f t="shared" si="23"/>
        <v>0.83176377110267097</v>
      </c>
      <c r="C9" s="1">
        <f t="shared" si="24"/>
        <v>1.214287078963587E-14</v>
      </c>
      <c r="D9" s="1">
        <f t="shared" si="25"/>
        <v>1.0181163809399685</v>
      </c>
      <c r="E9" s="1">
        <f t="shared" si="26"/>
        <v>-0.16635273015666141</v>
      </c>
      <c r="F9" s="1">
        <f t="shared" si="27"/>
        <v>6.4565381216554092E-7</v>
      </c>
      <c r="G9" s="1">
        <f t="shared" si="28"/>
        <v>-4.4633832307370396</v>
      </c>
      <c r="H9" s="1">
        <f t="shared" si="36"/>
        <v>-44.63383230737039</v>
      </c>
      <c r="S9" s="2">
        <v>0.08</v>
      </c>
      <c r="T9" s="1">
        <f t="shared" si="29"/>
        <v>0.83176377110267097</v>
      </c>
      <c r="U9" s="1">
        <f t="shared" si="30"/>
        <v>1.214287078963587E-14</v>
      </c>
      <c r="V9" s="1">
        <f t="shared" si="31"/>
        <v>-0.83176442937545203</v>
      </c>
      <c r="W9" s="1">
        <f t="shared" si="32"/>
        <v>0.31058814312515065</v>
      </c>
      <c r="X9" s="1">
        <f t="shared" si="33"/>
        <v>0.99999687412224114</v>
      </c>
      <c r="Y9" s="1">
        <f t="shared" si="34"/>
        <v>-2.9497210860591605</v>
      </c>
      <c r="Z9" s="1">
        <f t="shared" si="35"/>
        <v>-147.48605430295802</v>
      </c>
      <c r="AB9"/>
      <c r="AC9"/>
      <c r="AD9"/>
      <c r="AE9"/>
      <c r="AF9"/>
      <c r="AG9"/>
      <c r="AH9"/>
      <c r="AI9"/>
      <c r="AJ9" s="25"/>
      <c r="AK9" s="2">
        <v>0.08</v>
      </c>
      <c r="AL9" s="1">
        <f t="shared" si="37"/>
        <v>0.83176377110267097</v>
      </c>
      <c r="AM9" s="1">
        <f t="shared" si="11"/>
        <v>1.214287078963587E-14</v>
      </c>
      <c r="AN9" s="1">
        <f t="shared" si="12"/>
        <v>1.5388917505445148E-2</v>
      </c>
      <c r="AO9" s="1">
        <f t="shared" si="13"/>
        <v>1.1470959886515972E-9</v>
      </c>
      <c r="AP9" s="1">
        <f t="shared" si="14"/>
        <v>5.6811776254909834</v>
      </c>
      <c r="AQ9" s="1">
        <f t="shared" si="15"/>
        <v>56.81177625490983</v>
      </c>
      <c r="AR9" s="25"/>
      <c r="AS9" s="2">
        <v>2.0499999999999998</v>
      </c>
      <c r="AT9" s="1">
        <v>8.9125093813374554E-3</v>
      </c>
      <c r="AU9" s="1">
        <v>1.1332386388449829E-12</v>
      </c>
      <c r="AV9" s="1">
        <v>0.59326597980824658</v>
      </c>
      <c r="AW9" s="1">
        <v>4.1270633414572095E-6</v>
      </c>
      <c r="AX9" s="1">
        <v>0.1620955456342659</v>
      </c>
      <c r="AY9" s="2">
        <v>1.6209554563426589</v>
      </c>
      <c r="BA9" s="2">
        <v>0.08</v>
      </c>
      <c r="BB9" s="1">
        <f t="shared" si="22"/>
        <v>0.83176377110267097</v>
      </c>
      <c r="BC9" s="1">
        <f t="shared" si="16"/>
        <v>1.214287078963587E-14</v>
      </c>
      <c r="BD9" s="1">
        <f t="shared" si="17"/>
        <v>1.214287078963587E-17</v>
      </c>
      <c r="BE9" s="1">
        <f t="shared" si="18"/>
        <v>1</v>
      </c>
      <c r="BF9" s="1">
        <f t="shared" si="19"/>
        <v>-3.2662961008411537</v>
      </c>
      <c r="BG9" s="1">
        <f>(dpSAWB_Cb*dpSAWB_Vb) /(dpSAWB_Ca * BF9)</f>
        <v>-15.307858949812827</v>
      </c>
      <c r="BI9" s="1">
        <v>0.78</v>
      </c>
      <c r="BJ9" s="1">
        <v>0.16595869074375599</v>
      </c>
      <c r="BK9" s="1">
        <v>6.0858518193510149E-14</v>
      </c>
      <c r="BL9" s="1">
        <v>6.0858518193510154E-17</v>
      </c>
      <c r="BM9" s="1">
        <v>1</v>
      </c>
      <c r="BN9" s="1">
        <v>21.500858735385737</v>
      </c>
      <c r="BO9" s="1">
        <v>2.3254885125918658</v>
      </c>
    </row>
    <row r="10" spans="1:67" ht="15" customHeight="1" x14ac:dyDescent="0.3">
      <c r="A10" s="2">
        <v>0.09</v>
      </c>
      <c r="B10" s="1">
        <f t="shared" si="23"/>
        <v>0.81283051616409918</v>
      </c>
      <c r="C10" s="1">
        <f t="shared" si="24"/>
        <v>1.2425714585205053E-14</v>
      </c>
      <c r="D10" s="1">
        <f t="shared" si="25"/>
        <v>0.99539647465274483</v>
      </c>
      <c r="E10" s="1">
        <f t="shared" si="26"/>
        <v>-0.16256607910879081</v>
      </c>
      <c r="F10" s="1">
        <f t="shared" si="27"/>
        <v>6.6069301149205185E-7</v>
      </c>
      <c r="G10" s="1">
        <f t="shared" si="28"/>
        <v>-4.4522531212361187</v>
      </c>
      <c r="H10" s="1">
        <f t="shared" si="36"/>
        <v>-44.522531212361187</v>
      </c>
      <c r="S10" s="2">
        <v>0.09</v>
      </c>
      <c r="T10" s="1">
        <f t="shared" si="29"/>
        <v>0.81283051616409918</v>
      </c>
      <c r="U10" s="1">
        <f t="shared" si="30"/>
        <v>1.2425714585205053E-14</v>
      </c>
      <c r="V10" s="1">
        <f t="shared" si="31"/>
        <v>-0.81283116958277302</v>
      </c>
      <c r="W10" s="1">
        <f t="shared" si="32"/>
        <v>0.30427705652759102</v>
      </c>
      <c r="X10" s="1">
        <f t="shared" si="33"/>
        <v>0.99999680131142754</v>
      </c>
      <c r="Y10" s="1">
        <f t="shared" si="34"/>
        <v>-2.9790624723094474</v>
      </c>
      <c r="Z10" s="1">
        <f t="shared" si="35"/>
        <v>-148.95312361547238</v>
      </c>
      <c r="AB10"/>
      <c r="AC10"/>
      <c r="AD10"/>
      <c r="AE10"/>
      <c r="AF10"/>
      <c r="AG10"/>
      <c r="AH10"/>
      <c r="AI10"/>
      <c r="AJ10" s="25"/>
      <c r="AK10" s="2">
        <v>0.09</v>
      </c>
      <c r="AL10" s="1">
        <f t="shared" si="37"/>
        <v>0.81283051616409918</v>
      </c>
      <c r="AM10" s="1">
        <f t="shared" si="11"/>
        <v>1.2425714585205053E-14</v>
      </c>
      <c r="AN10" s="1">
        <f t="shared" si="12"/>
        <v>1.5741728756614934E-2</v>
      </c>
      <c r="AO10" s="1">
        <f t="shared" si="13"/>
        <v>1.2007265518474796E-9</v>
      </c>
      <c r="AP10" s="1">
        <f t="shared" si="14"/>
        <v>5.6992206640736187</v>
      </c>
      <c r="AQ10" s="1">
        <f t="shared" si="15"/>
        <v>56.992206640736185</v>
      </c>
      <c r="AR10" s="25"/>
      <c r="AS10" s="2">
        <v>2.06</v>
      </c>
      <c r="AT10" s="1">
        <v>8.7096358995608011E-3</v>
      </c>
      <c r="AU10" s="1">
        <v>1.1596351577118522E-12</v>
      </c>
      <c r="AV10" s="1">
        <v>0.59880988541537317</v>
      </c>
      <c r="AW10" s="1">
        <v>4.2626595788723258E-6</v>
      </c>
      <c r="AX10" s="1">
        <v>0.17891988647639975</v>
      </c>
      <c r="AY10" s="2">
        <v>1.7891988647639974</v>
      </c>
      <c r="BA10" s="2">
        <v>0.09</v>
      </c>
      <c r="BB10" s="1">
        <f t="shared" si="22"/>
        <v>0.81283051616409918</v>
      </c>
      <c r="BC10" s="1">
        <f t="shared" si="16"/>
        <v>1.2425714585205053E-14</v>
      </c>
      <c r="BD10" s="1">
        <f t="shared" si="17"/>
        <v>1.2425714585205054E-17</v>
      </c>
      <c r="BE10" s="1">
        <f t="shared" si="18"/>
        <v>1</v>
      </c>
      <c r="BF10" s="1">
        <f t="shared" si="19"/>
        <v>-3.3054180216211657</v>
      </c>
      <c r="BG10" s="1">
        <f>(dpSAWB_Cb*dpSAWB_Vb) /(dpSAWB_Ca * BF10)</f>
        <v>-15.12667979449</v>
      </c>
      <c r="BI10" s="1">
        <v>0.79</v>
      </c>
      <c r="BJ10" s="1">
        <v>0.16218100973589297</v>
      </c>
      <c r="BK10" s="1">
        <v>6.2276095188009702E-14</v>
      </c>
      <c r="BL10" s="1">
        <v>6.2276095188009699E-17</v>
      </c>
      <c r="BM10" s="1">
        <v>1</v>
      </c>
      <c r="BN10" s="1">
        <v>19.153393953987724</v>
      </c>
      <c r="BO10" s="1">
        <v>2.6105033979938597</v>
      </c>
    </row>
    <row r="11" spans="1:67" ht="15" customHeight="1" x14ac:dyDescent="0.3">
      <c r="A11" s="2">
        <v>0.1</v>
      </c>
      <c r="B11" s="1">
        <f t="shared" si="23"/>
        <v>0.79432823472428149</v>
      </c>
      <c r="C11" s="1">
        <f t="shared" si="24"/>
        <v>1.2715146659121089E-14</v>
      </c>
      <c r="D11" s="1">
        <f t="shared" si="25"/>
        <v>0.97319373655561725</v>
      </c>
      <c r="E11" s="1">
        <f t="shared" si="26"/>
        <v>-0.15886562275926955</v>
      </c>
      <c r="F11" s="1">
        <f t="shared" si="27"/>
        <v>6.7608251830410079E-7</v>
      </c>
      <c r="G11" s="1">
        <f t="shared" si="28"/>
        <v>-4.44092107551272</v>
      </c>
      <c r="H11" s="1">
        <f t="shared" si="36"/>
        <v>-44.409210755127198</v>
      </c>
      <c r="S11" s="2">
        <v>0.1</v>
      </c>
      <c r="T11" s="1">
        <f t="shared" si="29"/>
        <v>0.79432823472428149</v>
      </c>
      <c r="U11" s="1">
        <f t="shared" si="30"/>
        <v>1.2715146659121089E-14</v>
      </c>
      <c r="V11" s="1">
        <f t="shared" si="31"/>
        <v>-0.79432888317578232</v>
      </c>
      <c r="W11" s="1">
        <f t="shared" si="32"/>
        <v>0.29810962772526078</v>
      </c>
      <c r="X11" s="1">
        <f t="shared" si="33"/>
        <v>0.99999672680464324</v>
      </c>
      <c r="Y11" s="1">
        <f t="shared" si="34"/>
        <v>-3.009542051521902</v>
      </c>
      <c r="Z11" s="1">
        <f t="shared" si="35"/>
        <v>-150.47710257609509</v>
      </c>
      <c r="AB11"/>
      <c r="AC11"/>
      <c r="AD11"/>
      <c r="AE11"/>
      <c r="AF11"/>
      <c r="AG11"/>
      <c r="AH11"/>
      <c r="AI11"/>
      <c r="AJ11" s="25"/>
      <c r="AK11" s="2">
        <v>0.1</v>
      </c>
      <c r="AL11" s="1">
        <f t="shared" si="37"/>
        <v>0.79432823472428149</v>
      </c>
      <c r="AM11" s="1">
        <f t="shared" si="11"/>
        <v>1.2715146659121089E-14</v>
      </c>
      <c r="AN11" s="1">
        <f t="shared" si="12"/>
        <v>1.6102496388102478E-2</v>
      </c>
      <c r="AO11" s="1">
        <f t="shared" si="13"/>
        <v>1.2568541975709721E-9</v>
      </c>
      <c r="AP11" s="1">
        <f t="shared" si="14"/>
        <v>5.7178013584709539</v>
      </c>
      <c r="AQ11" s="1">
        <f t="shared" si="15"/>
        <v>57.178013584709539</v>
      </c>
      <c r="AR11" s="25"/>
      <c r="AS11" s="2">
        <v>2.0699999999999998</v>
      </c>
      <c r="AT11" s="1">
        <v>8.5113803820237675E-3</v>
      </c>
      <c r="AU11" s="1">
        <v>1.1866465304889244E-12</v>
      </c>
      <c r="AV11" s="1">
        <v>0.60432861774467028</v>
      </c>
      <c r="AW11" s="1">
        <v>4.4021501352828303E-6</v>
      </c>
      <c r="AX11" s="1">
        <v>0.19539960680053875</v>
      </c>
      <c r="AY11" s="2">
        <v>1.9539960680053876</v>
      </c>
      <c r="BA11" s="2">
        <v>0.1</v>
      </c>
      <c r="BB11" s="1">
        <f t="shared" si="22"/>
        <v>0.79432823472428149</v>
      </c>
      <c r="BC11" s="1">
        <f t="shared" si="16"/>
        <v>1.2715146659121089E-14</v>
      </c>
      <c r="BD11" s="1">
        <f t="shared" si="17"/>
        <v>1.2715146659121088E-17</v>
      </c>
      <c r="BE11" s="1">
        <f t="shared" si="18"/>
        <v>1</v>
      </c>
      <c r="BF11" s="1">
        <f t="shared" si="19"/>
        <v>-3.3460575373322961</v>
      </c>
      <c r="BG11" s="1">
        <f>(dpSAWB_Cb*dpSAWB_Vb) /(dpSAWB_Ca * BF11)</f>
        <v>-14.942958823076122</v>
      </c>
      <c r="BI11" s="1">
        <v>0.8</v>
      </c>
      <c r="BJ11" s="1">
        <v>0.15848931924611132</v>
      </c>
      <c r="BK11" s="1">
        <v>6.3726691792499529E-14</v>
      </c>
      <c r="BL11" s="1">
        <v>6.3726691792499515E-17</v>
      </c>
      <c r="BM11" s="1">
        <v>1</v>
      </c>
      <c r="BN11" s="1">
        <v>17.27214840782462</v>
      </c>
      <c r="BO11" s="1">
        <v>2.8948338573416277</v>
      </c>
    </row>
    <row r="12" spans="1:67" ht="15" customHeight="1" x14ac:dyDescent="0.3">
      <c r="A12" s="2">
        <v>0.11</v>
      </c>
      <c r="B12" s="1">
        <f t="shared" si="23"/>
        <v>0.77624711662869172</v>
      </c>
      <c r="C12" s="1">
        <f t="shared" si="24"/>
        <v>1.3011320472100651E-14</v>
      </c>
      <c r="D12" s="1">
        <f t="shared" si="25"/>
        <v>0.95149639446296097</v>
      </c>
      <c r="E12" s="1">
        <f t="shared" si="26"/>
        <v>-0.15524939907716015</v>
      </c>
      <c r="F12" s="1">
        <f t="shared" si="27"/>
        <v>6.9183049228917488E-7</v>
      </c>
      <c r="G12" s="1">
        <f t="shared" si="28"/>
        <v>-4.4293846339754284</v>
      </c>
      <c r="H12" s="1">
        <f t="shared" si="36"/>
        <v>-44.293846339754282</v>
      </c>
      <c r="S12" s="2">
        <v>0.11</v>
      </c>
      <c r="T12" s="1">
        <f t="shared" si="29"/>
        <v>0.77624711662869172</v>
      </c>
      <c r="U12" s="1">
        <f t="shared" si="30"/>
        <v>1.3011320472100651E-14</v>
      </c>
      <c r="V12" s="1">
        <f t="shared" si="31"/>
        <v>-0.77624775999731965</v>
      </c>
      <c r="W12" s="1">
        <f t="shared" si="32"/>
        <v>0.29208258666577325</v>
      </c>
      <c r="X12" s="1">
        <f t="shared" si="33"/>
        <v>0.9999966505623844</v>
      </c>
      <c r="Y12" s="1">
        <f t="shared" si="34"/>
        <v>-3.0412187979746603</v>
      </c>
      <c r="Z12" s="1">
        <f t="shared" si="35"/>
        <v>-152.06093989873304</v>
      </c>
      <c r="AB12"/>
      <c r="AC12"/>
      <c r="AD12"/>
      <c r="AE12"/>
      <c r="AF12"/>
      <c r="AG12"/>
      <c r="AH12"/>
      <c r="AI12"/>
      <c r="AJ12" s="25"/>
      <c r="AK12" s="2">
        <v>0.11</v>
      </c>
      <c r="AL12" s="1">
        <f t="shared" si="37"/>
        <v>0.77624711662869172</v>
      </c>
      <c r="AM12" s="1">
        <f t="shared" si="11"/>
        <v>1.3011320472100651E-14</v>
      </c>
      <c r="AN12" s="1">
        <f t="shared" si="12"/>
        <v>1.6471393697866665E-2</v>
      </c>
      <c r="AO12" s="1">
        <f t="shared" si="13"/>
        <v>1.3155944639163462E-9</v>
      </c>
      <c r="AP12" s="1">
        <f t="shared" si="14"/>
        <v>5.7369389800159931</v>
      </c>
      <c r="AQ12" s="1">
        <f t="shared" si="15"/>
        <v>57.369389800159929</v>
      </c>
      <c r="AR12" s="25"/>
      <c r="AS12" s="2">
        <v>2.08</v>
      </c>
      <c r="AT12" s="1">
        <v>8.3176377110267055E-3</v>
      </c>
      <c r="AU12" s="1">
        <v>1.2142870789635876E-12</v>
      </c>
      <c r="AV12" s="1">
        <v>0.6098208949342554</v>
      </c>
      <c r="AW12" s="1">
        <v>4.5456290354893095E-6</v>
      </c>
      <c r="AX12" s="1">
        <v>0.21154352468344184</v>
      </c>
      <c r="AY12" s="2">
        <v>2.1154352468344184</v>
      </c>
      <c r="BA12" s="2">
        <v>0.11</v>
      </c>
      <c r="BB12" s="1">
        <f t="shared" si="22"/>
        <v>0.77624711662869172</v>
      </c>
      <c r="BC12" s="1">
        <f t="shared" si="16"/>
        <v>1.3011320472100651E-14</v>
      </c>
      <c r="BD12" s="1">
        <f t="shared" si="17"/>
        <v>1.301132047210065E-17</v>
      </c>
      <c r="BE12" s="1">
        <f t="shared" si="18"/>
        <v>1</v>
      </c>
      <c r="BF12" s="1">
        <f t="shared" si="19"/>
        <v>-3.3882932806334596</v>
      </c>
      <c r="BG12" s="1">
        <f>(dpSAWB_Cb*dpSAWB_Vb) /(dpSAWB_Ca * BF12)</f>
        <v>-14.756691897300056</v>
      </c>
      <c r="BI12" s="1">
        <v>0.81</v>
      </c>
      <c r="BJ12" s="1">
        <v>0.15488166189124808</v>
      </c>
      <c r="BK12" s="1">
        <v>6.5211077132500229E-14</v>
      </c>
      <c r="BL12" s="1">
        <v>6.5211077132500218E-17</v>
      </c>
      <c r="BM12" s="1">
        <v>1</v>
      </c>
      <c r="BN12" s="1">
        <v>15.731149539917608</v>
      </c>
      <c r="BO12" s="1">
        <v>3.1784072659868614</v>
      </c>
    </row>
    <row r="13" spans="1:67" ht="15" customHeight="1" x14ac:dyDescent="0.3">
      <c r="A13" s="2">
        <v>0.12</v>
      </c>
      <c r="B13" s="1">
        <f t="shared" si="23"/>
        <v>0.75857757502918366</v>
      </c>
      <c r="C13" s="1">
        <f t="shared" si="24"/>
        <v>1.3314393059419712E-14</v>
      </c>
      <c r="D13" s="1">
        <f t="shared" si="25"/>
        <v>0.93029294415679831</v>
      </c>
      <c r="E13" s="1">
        <f t="shared" si="26"/>
        <v>-0.15171549069279971</v>
      </c>
      <c r="F13" s="1">
        <f t="shared" si="27"/>
        <v>7.079452831972588E-7</v>
      </c>
      <c r="G13" s="1">
        <f t="shared" si="28"/>
        <v>-4.4176413578265885</v>
      </c>
      <c r="H13" s="1">
        <f t="shared" si="36"/>
        <v>-44.17641357826588</v>
      </c>
      <c r="S13" s="2">
        <v>0.12</v>
      </c>
      <c r="T13" s="1">
        <f t="shared" si="29"/>
        <v>0.75857757502918366</v>
      </c>
      <c r="U13" s="1">
        <f t="shared" si="30"/>
        <v>1.3314393059419712E-14</v>
      </c>
      <c r="V13" s="1">
        <f t="shared" si="31"/>
        <v>-0.75857821319654417</v>
      </c>
      <c r="W13" s="1">
        <f t="shared" si="32"/>
        <v>0.2861927377321814</v>
      </c>
      <c r="X13" s="1">
        <f t="shared" si="33"/>
        <v>0.99999657254422725</v>
      </c>
      <c r="Y13" s="1">
        <f t="shared" si="34"/>
        <v>-3.0741557508417912</v>
      </c>
      <c r="Z13" s="1">
        <f t="shared" si="35"/>
        <v>-153.70778754208956</v>
      </c>
      <c r="AB13"/>
      <c r="AC13"/>
      <c r="AD13"/>
      <c r="AE13"/>
      <c r="AF13"/>
      <c r="AG13"/>
      <c r="AH13"/>
      <c r="AI13"/>
      <c r="AJ13" s="25"/>
      <c r="AK13" s="2">
        <v>0.12</v>
      </c>
      <c r="AL13" s="1">
        <f t="shared" si="37"/>
        <v>0.75857757502918366</v>
      </c>
      <c r="AM13" s="1">
        <f t="shared" si="11"/>
        <v>1.3314393059419712E-14</v>
      </c>
      <c r="AN13" s="1">
        <f t="shared" si="12"/>
        <v>1.6848597474604425E-2</v>
      </c>
      <c r="AO13" s="1">
        <f t="shared" si="13"/>
        <v>1.3770681836795486E-9</v>
      </c>
      <c r="AP13" s="1">
        <f t="shared" si="14"/>
        <v>5.7566536712930958</v>
      </c>
      <c r="AQ13" s="1">
        <f t="shared" si="15"/>
        <v>57.566536712930954</v>
      </c>
      <c r="AR13" s="25"/>
      <c r="AS13" s="2">
        <v>2.09</v>
      </c>
      <c r="AT13" s="1">
        <v>8.1283051616409894E-3</v>
      </c>
      <c r="AU13" s="1">
        <v>1.2425714585205058E-12</v>
      </c>
      <c r="AV13" s="1">
        <v>0.61528546132998829</v>
      </c>
      <c r="AW13" s="1">
        <v>4.6931922268968789E-6</v>
      </c>
      <c r="AX13" s="1">
        <v>0.22736011353573402</v>
      </c>
      <c r="AY13" s="2">
        <v>2.2736011353573398</v>
      </c>
      <c r="BA13" s="2">
        <v>0.12</v>
      </c>
      <c r="BB13" s="1">
        <f t="shared" si="22"/>
        <v>0.75857757502918366</v>
      </c>
      <c r="BC13" s="1">
        <f t="shared" si="16"/>
        <v>1.3314393059419712E-14</v>
      </c>
      <c r="BD13" s="1">
        <f t="shared" si="17"/>
        <v>1.331439305941971E-17</v>
      </c>
      <c r="BE13" s="1">
        <f t="shared" si="18"/>
        <v>1</v>
      </c>
      <c r="BF13" s="1">
        <f t="shared" si="19"/>
        <v>-3.4322093040670705</v>
      </c>
      <c r="BG13" s="1">
        <f>(dpSAWB_Cb*dpSAWB_Vb) /(dpSAWB_Ca * BF13)</f>
        <v>-14.567876131782352</v>
      </c>
      <c r="BI13" s="1">
        <v>0.82</v>
      </c>
      <c r="BJ13" s="1">
        <v>0.15135612484362079</v>
      </c>
      <c r="BK13" s="1">
        <v>6.6730038248767201E-14</v>
      </c>
      <c r="BL13" s="1">
        <v>6.6730038248767192E-17</v>
      </c>
      <c r="BM13" s="1">
        <v>1</v>
      </c>
      <c r="BN13" s="1">
        <v>14.446058161013712</v>
      </c>
      <c r="BO13" s="1">
        <v>3.4611517856779406</v>
      </c>
    </row>
    <row r="14" spans="1:67" ht="15" customHeight="1" x14ac:dyDescent="0.3">
      <c r="A14" s="2">
        <v>0.13</v>
      </c>
      <c r="B14" s="1">
        <f t="shared" si="23"/>
        <v>0.74131024130091738</v>
      </c>
      <c r="C14" s="1">
        <f t="shared" si="24"/>
        <v>1.3624525114175703E-14</v>
      </c>
      <c r="D14" s="1">
        <f t="shared" si="25"/>
        <v>0.90957214328711589</v>
      </c>
      <c r="E14" s="1">
        <f t="shared" si="26"/>
        <v>-0.14826202388118598</v>
      </c>
      <c r="F14" s="1">
        <f t="shared" si="27"/>
        <v>7.2443543526790975E-7</v>
      </c>
      <c r="G14" s="1">
        <f t="shared" si="28"/>
        <v>-4.4056888316604796</v>
      </c>
      <c r="H14" s="1">
        <f t="shared" si="36"/>
        <v>-44.056888316604791</v>
      </c>
      <c r="S14" s="2">
        <v>0.13</v>
      </c>
      <c r="T14" s="1">
        <f t="shared" si="29"/>
        <v>0.74131024130091738</v>
      </c>
      <c r="U14" s="1">
        <f t="shared" si="30"/>
        <v>1.3624525114175703E-14</v>
      </c>
      <c r="V14" s="1">
        <f t="shared" si="31"/>
        <v>-0.74131087414585783</v>
      </c>
      <c r="W14" s="1">
        <f t="shared" si="32"/>
        <v>0.28043695804861929</v>
      </c>
      <c r="X14" s="1">
        <f t="shared" si="33"/>
        <v>0.99999649270880642</v>
      </c>
      <c r="Y14" s="1">
        <f t="shared" si="34"/>
        <v>-3.1084203710977518</v>
      </c>
      <c r="Z14" s="1">
        <f t="shared" si="35"/>
        <v>-155.42101855488758</v>
      </c>
      <c r="AB14"/>
      <c r="AC14"/>
      <c r="AD14"/>
      <c r="AE14"/>
      <c r="AF14"/>
      <c r="AG14"/>
      <c r="AH14"/>
      <c r="AI14"/>
      <c r="AJ14" s="25"/>
      <c r="AK14" s="2">
        <v>0.13</v>
      </c>
      <c r="AL14" s="1">
        <f t="shared" si="37"/>
        <v>0.74131024130091738</v>
      </c>
      <c r="AM14" s="1">
        <f t="shared" si="11"/>
        <v>1.3624525114175703E-14</v>
      </c>
      <c r="AN14" s="1">
        <f t="shared" si="12"/>
        <v>1.7234288054794791E-2</v>
      </c>
      <c r="AO14" s="1">
        <f t="shared" si="13"/>
        <v>1.4414017234162748E-9</v>
      </c>
      <c r="AP14" s="1">
        <f t="shared" si="14"/>
        <v>5.7769664958031566</v>
      </c>
      <c r="AQ14" s="1">
        <f t="shared" si="15"/>
        <v>57.769664958031562</v>
      </c>
      <c r="AR14" s="25"/>
      <c r="AS14" s="2">
        <v>2.1</v>
      </c>
      <c r="AT14" s="1">
        <v>7.9432823472428121E-3</v>
      </c>
      <c r="AU14" s="1">
        <v>1.2715146659121093E-12</v>
      </c>
      <c r="AV14" s="1">
        <v>0.62072108852232299</v>
      </c>
      <c r="AW14" s="1">
        <v>4.8449376222591941E-6</v>
      </c>
      <c r="AX14" s="1">
        <v>0.24285751957746307</v>
      </c>
      <c r="AY14" s="2">
        <v>2.4285751957746307</v>
      </c>
      <c r="BA14" s="2">
        <v>0.13</v>
      </c>
      <c r="BB14" s="1">
        <f t="shared" si="22"/>
        <v>0.74131024130091738</v>
      </c>
      <c r="BC14" s="1">
        <f t="shared" si="16"/>
        <v>1.3624525114175703E-14</v>
      </c>
      <c r="BD14" s="1">
        <f t="shared" si="17"/>
        <v>1.36245251141757E-17</v>
      </c>
      <c r="BE14" s="1">
        <f t="shared" si="18"/>
        <v>1</v>
      </c>
      <c r="BF14" s="1">
        <f t="shared" si="19"/>
        <v>-3.4778955559336917</v>
      </c>
      <c r="BG14" s="1">
        <f>(dpSAWB_Cb*dpSAWB_Vb) /(dpSAWB_Ca * BF14)</f>
        <v>-14.376509931327355</v>
      </c>
      <c r="BI14" s="1">
        <v>0.83</v>
      </c>
      <c r="BJ14" s="1">
        <v>0.14791083881682074</v>
      </c>
      <c r="BK14" s="1">
        <v>6.8284380514590157E-14</v>
      </c>
      <c r="BL14" s="1">
        <v>6.8284380514590162E-17</v>
      </c>
      <c r="BM14" s="1">
        <v>1</v>
      </c>
      <c r="BN14" s="1">
        <v>13.358281489418355</v>
      </c>
      <c r="BO14" s="1">
        <v>3.7429964355525116</v>
      </c>
    </row>
    <row r="15" spans="1:67" ht="15" customHeight="1" x14ac:dyDescent="0.3">
      <c r="A15" s="2">
        <v>0.14000000000000001</v>
      </c>
      <c r="B15" s="1">
        <f t="shared" si="23"/>
        <v>0.72443596007499</v>
      </c>
      <c r="C15" s="1">
        <f t="shared" si="24"/>
        <v>1.3941881072489138E-14</v>
      </c>
      <c r="D15" s="1">
        <f t="shared" si="25"/>
        <v>0.88932300541102438</v>
      </c>
      <c r="E15" s="1">
        <f t="shared" si="26"/>
        <v>-0.14488716756850403</v>
      </c>
      <c r="F15" s="1">
        <f t="shared" si="27"/>
        <v>7.4130969176045072E-7</v>
      </c>
      <c r="G15" s="1">
        <f t="shared" si="28"/>
        <v>-4.3935246661420519</v>
      </c>
      <c r="H15" s="1">
        <f t="shared" si="36"/>
        <v>-43.935246661420514</v>
      </c>
      <c r="S15" s="2">
        <v>0.14000000000000001</v>
      </c>
      <c r="T15" s="1">
        <f t="shared" si="29"/>
        <v>0.72443596007499</v>
      </c>
      <c r="U15" s="1">
        <f t="shared" si="30"/>
        <v>1.3941881072489138E-14</v>
      </c>
      <c r="V15" s="1">
        <f t="shared" si="31"/>
        <v>-0.72443658747353568</v>
      </c>
      <c r="W15" s="1">
        <f t="shared" si="32"/>
        <v>0.27481219582451188</v>
      </c>
      <c r="X15" s="1">
        <f t="shared" si="33"/>
        <v>0.999996411013793</v>
      </c>
      <c r="Y15" s="1">
        <f t="shared" si="34"/>
        <v>-3.1440849367327512</v>
      </c>
      <c r="Z15" s="1">
        <f t="shared" si="35"/>
        <v>-157.20424683663757</v>
      </c>
      <c r="AB15"/>
      <c r="AC15"/>
      <c r="AD15"/>
      <c r="AE15"/>
      <c r="AF15"/>
      <c r="AG15"/>
      <c r="AH15"/>
      <c r="AI15"/>
      <c r="AJ15" s="25"/>
      <c r="AK15" s="2">
        <v>0.14000000000000001</v>
      </c>
      <c r="AL15" s="1">
        <f t="shared" si="37"/>
        <v>0.72443596007499</v>
      </c>
      <c r="AM15" s="1">
        <f t="shared" si="11"/>
        <v>1.3941881072489138E-14</v>
      </c>
      <c r="AN15" s="1">
        <f t="shared" si="12"/>
        <v>1.7628649380028297E-2</v>
      </c>
      <c r="AO15" s="1">
        <f t="shared" si="13"/>
        <v>1.5087272330443327E-9</v>
      </c>
      <c r="AP15" s="1">
        <f t="shared" si="14"/>
        <v>5.7978994910870103</v>
      </c>
      <c r="AQ15" s="1">
        <f t="shared" si="15"/>
        <v>57.978994910870099</v>
      </c>
      <c r="AR15" s="25"/>
      <c r="AS15" s="2">
        <v>2.11</v>
      </c>
      <c r="AT15" s="1">
        <v>7.7624711662869156E-3</v>
      </c>
      <c r="AU15" s="1">
        <v>1.3011320472100655E-12</v>
      </c>
      <c r="AV15" s="1">
        <v>0.62612657632785962</v>
      </c>
      <c r="AW15" s="1">
        <v>5.0009651437966374E-6</v>
      </c>
      <c r="AX15" s="1">
        <v>0.25804357837317304</v>
      </c>
      <c r="AY15" s="2">
        <v>2.5804357837317302</v>
      </c>
      <c r="BA15" s="2">
        <v>0.14000000000000001</v>
      </c>
      <c r="BB15" s="1">
        <f t="shared" si="22"/>
        <v>0.72443596007499</v>
      </c>
      <c r="BC15" s="1">
        <f t="shared" si="16"/>
        <v>1.3941881072489138E-14</v>
      </c>
      <c r="BD15" s="1">
        <f t="shared" si="17"/>
        <v>1.3941881072489137E-17</v>
      </c>
      <c r="BE15" s="1">
        <f t="shared" si="18"/>
        <v>1</v>
      </c>
      <c r="BF15" s="1">
        <f t="shared" si="19"/>
        <v>-3.5254484072481</v>
      </c>
      <c r="BG15" s="1">
        <f>(dpSAWB_Cb*dpSAWB_Vb) /(dpSAWB_Ca * BF15)</f>
        <v>-14.182593027656608</v>
      </c>
      <c r="BI15" s="1">
        <v>0.84</v>
      </c>
      <c r="BJ15" s="1">
        <v>0.14454397707459271</v>
      </c>
      <c r="BK15" s="1">
        <v>6.9874928062812594E-14</v>
      </c>
      <c r="BL15" s="1">
        <v>6.9874928062812605E-17</v>
      </c>
      <c r="BM15" s="1">
        <v>1</v>
      </c>
      <c r="BN15" s="1">
        <v>12.425845161580639</v>
      </c>
      <c r="BO15" s="1">
        <v>4.0238711612627007</v>
      </c>
    </row>
    <row r="16" spans="1:67" ht="15" customHeight="1" x14ac:dyDescent="0.3">
      <c r="A16" s="2">
        <v>0.15</v>
      </c>
      <c r="B16" s="1">
        <f t="shared" si="23"/>
        <v>0.70794578438413791</v>
      </c>
      <c r="C16" s="1">
        <f t="shared" si="24"/>
        <v>1.4266629200689818E-14</v>
      </c>
      <c r="D16" s="1">
        <f t="shared" si="25"/>
        <v>0.86953479416758883</v>
      </c>
      <c r="E16" s="1">
        <f t="shared" si="26"/>
        <v>-0.1415891323612648</v>
      </c>
      <c r="F16" s="1">
        <f t="shared" si="27"/>
        <v>7.5857699958968255E-7</v>
      </c>
      <c r="G16" s="1">
        <f t="shared" si="28"/>
        <v>-4.3811465007657198</v>
      </c>
      <c r="H16" s="1">
        <f t="shared" si="36"/>
        <v>-43.811465007657198</v>
      </c>
      <c r="S16" s="2">
        <v>0.15</v>
      </c>
      <c r="T16" s="1">
        <f t="shared" si="29"/>
        <v>0.70794578438413791</v>
      </c>
      <c r="U16" s="1">
        <f t="shared" si="30"/>
        <v>1.4266629200689818E-14</v>
      </c>
      <c r="V16" s="1">
        <f t="shared" si="31"/>
        <v>-0.7079464062094265</v>
      </c>
      <c r="W16" s="1">
        <f t="shared" si="32"/>
        <v>0.26931546873647549</v>
      </c>
      <c r="X16" s="1">
        <f t="shared" si="33"/>
        <v>0.99999632741587197</v>
      </c>
      <c r="Y16" s="1">
        <f t="shared" si="34"/>
        <v>-3.1812269811642682</v>
      </c>
      <c r="Z16" s="1">
        <f t="shared" si="35"/>
        <v>-159.06134905821341</v>
      </c>
      <c r="AB16"/>
      <c r="AC16"/>
      <c r="AD16"/>
      <c r="AE16"/>
      <c r="AF16"/>
      <c r="AG16"/>
      <c r="AH16"/>
      <c r="AI16"/>
      <c r="AJ16" s="25"/>
      <c r="AK16" s="2">
        <v>0.15</v>
      </c>
      <c r="AL16" s="1">
        <f t="shared" si="37"/>
        <v>0.70794578438413791</v>
      </c>
      <c r="AM16" s="1">
        <f t="shared" si="11"/>
        <v>1.4266629200689818E-14</v>
      </c>
      <c r="AN16" s="1">
        <f t="shared" si="12"/>
        <v>1.8031869054586078E-2</v>
      </c>
      <c r="AO16" s="1">
        <f t="shared" si="13"/>
        <v>1.5791829064380904E-9</v>
      </c>
      <c r="AP16" s="1">
        <f t="shared" si="14"/>
        <v>5.8194757255918814</v>
      </c>
      <c r="AQ16" s="1">
        <f t="shared" si="15"/>
        <v>58.194757255918809</v>
      </c>
      <c r="AR16" s="25"/>
      <c r="AS16" s="2">
        <v>2.12</v>
      </c>
      <c r="AT16" s="1">
        <v>7.5857757502918299E-3</v>
      </c>
      <c r="AU16" s="1">
        <v>1.3314393059419724E-12</v>
      </c>
      <c r="AV16" s="1">
        <v>0.63150075371425907</v>
      </c>
      <c r="AW16" s="1">
        <v>5.1613767687210908E-6</v>
      </c>
      <c r="AX16" s="1">
        <v>0.27292583048105779</v>
      </c>
      <c r="AY16" s="2">
        <v>2.7292583048105779</v>
      </c>
      <c r="BA16" s="2">
        <v>0.15</v>
      </c>
      <c r="BB16" s="1">
        <f t="shared" si="22"/>
        <v>0.70794578438413791</v>
      </c>
      <c r="BC16" s="1">
        <f t="shared" si="16"/>
        <v>1.4266629200689818E-14</v>
      </c>
      <c r="BD16" s="1">
        <f t="shared" si="17"/>
        <v>1.426662920068982E-17</v>
      </c>
      <c r="BE16" s="1">
        <f t="shared" si="18"/>
        <v>1</v>
      </c>
      <c r="BF16" s="1">
        <f t="shared" si="19"/>
        <v>-3.5749712362904789</v>
      </c>
      <c r="BG16" s="1">
        <f>(dpSAWB_Cb*dpSAWB_Vb) /(dpSAWB_Ca * BF16)</f>
        <v>-13.986126515491025</v>
      </c>
      <c r="BI16" s="1">
        <v>0.85</v>
      </c>
      <c r="BJ16" s="1">
        <v>0.14125375446227542</v>
      </c>
      <c r="BK16" s="1">
        <v>7.1502524222797933E-14</v>
      </c>
      <c r="BL16" s="1">
        <v>7.1502524222797921E-17</v>
      </c>
      <c r="BM16" s="1">
        <v>1</v>
      </c>
      <c r="BN16" s="1">
        <v>11.617891538026836</v>
      </c>
      <c r="BO16" s="1">
        <v>4.3037069020952421</v>
      </c>
    </row>
    <row r="17" spans="1:67" ht="15" customHeight="1" x14ac:dyDescent="0.3">
      <c r="A17" s="2">
        <v>0.16</v>
      </c>
      <c r="B17" s="1">
        <f t="shared" si="23"/>
        <v>0.69183097091893653</v>
      </c>
      <c r="C17" s="1">
        <f t="shared" si="24"/>
        <v>1.4598941684533865E-14</v>
      </c>
      <c r="D17" s="1">
        <f t="shared" si="25"/>
        <v>0.85019701758528154</v>
      </c>
      <c r="E17" s="1">
        <f t="shared" si="26"/>
        <v>-0.13836616959754691</v>
      </c>
      <c r="F17" s="1">
        <f t="shared" si="27"/>
        <v>7.7624651406957289E-7</v>
      </c>
      <c r="G17" s="1">
        <f t="shared" si="28"/>
        <v>-4.3685520066935499</v>
      </c>
      <c r="H17" s="1">
        <f t="shared" si="36"/>
        <v>-43.685520066935496</v>
      </c>
      <c r="S17" s="2">
        <v>0.16</v>
      </c>
      <c r="T17" s="1">
        <f t="shared" si="29"/>
        <v>0.69183097091893653</v>
      </c>
      <c r="U17" s="1">
        <f t="shared" si="30"/>
        <v>1.4598941684533865E-14</v>
      </c>
      <c r="V17" s="1">
        <f t="shared" si="31"/>
        <v>-0.69183158704115133</v>
      </c>
      <c r="W17" s="1">
        <f t="shared" si="32"/>
        <v>0.26394386234705042</v>
      </c>
      <c r="X17" s="1">
        <f t="shared" si="33"/>
        <v>0.99999624187071967</v>
      </c>
      <c r="Y17" s="1">
        <f t="shared" si="34"/>
        <v>-3.2199297804551099</v>
      </c>
      <c r="Z17" s="1">
        <f t="shared" si="35"/>
        <v>-160.9964890227555</v>
      </c>
      <c r="AB17"/>
      <c r="AC17"/>
      <c r="AD17"/>
      <c r="AE17"/>
      <c r="AF17"/>
      <c r="AG17"/>
      <c r="AH17"/>
      <c r="AI17"/>
      <c r="AJ17" s="25"/>
      <c r="AK17" s="2">
        <v>0.16</v>
      </c>
      <c r="AL17" s="1">
        <f t="shared" si="37"/>
        <v>0.69183097091893653</v>
      </c>
      <c r="AM17" s="1">
        <f t="shared" si="11"/>
        <v>1.4598941684533865E-14</v>
      </c>
      <c r="AN17" s="1">
        <f t="shared" si="12"/>
        <v>1.8444138403230399E-2</v>
      </c>
      <c r="AO17" s="1">
        <f t="shared" si="13"/>
        <v>1.6529132534806334E-9</v>
      </c>
      <c r="AP17" s="1">
        <f t="shared" si="14"/>
        <v>5.8417193595928589</v>
      </c>
      <c r="AQ17" s="1">
        <f t="shared" si="15"/>
        <v>58.417193595928588</v>
      </c>
      <c r="AR17" s="25"/>
      <c r="AS17" s="2">
        <v>2.13</v>
      </c>
      <c r="AT17" s="1">
        <v>7.4131024130091741E-3</v>
      </c>
      <c r="AU17" s="1">
        <v>1.3624525114175703E-12</v>
      </c>
      <c r="AV17" s="1">
        <v>0.63684247966735885</v>
      </c>
      <c r="AW17" s="1">
        <v>5.326276576199161E-6</v>
      </c>
      <c r="AX17" s="1">
        <v>0.28751153626694237</v>
      </c>
      <c r="AY17" s="2">
        <v>2.8751153626694235</v>
      </c>
      <c r="BA17" s="2">
        <v>0.16</v>
      </c>
      <c r="BB17" s="1">
        <f t="shared" si="22"/>
        <v>0.69183097091893653</v>
      </c>
      <c r="BC17" s="1">
        <f t="shared" si="16"/>
        <v>1.4598941684533865E-14</v>
      </c>
      <c r="BD17" s="1">
        <f t="shared" si="17"/>
        <v>1.4598941684533863E-17</v>
      </c>
      <c r="BE17" s="1">
        <f t="shared" si="18"/>
        <v>1</v>
      </c>
      <c r="BF17" s="1">
        <f t="shared" si="19"/>
        <v>-3.6265750782332895</v>
      </c>
      <c r="BG17" s="1">
        <f>(dpSAWB_Cb*dpSAWB_Vb) /(dpSAWB_Ca * BF17)</f>
        <v>-13.787112887887002</v>
      </c>
      <c r="BI17" s="1">
        <v>0.86</v>
      </c>
      <c r="BJ17" s="1">
        <v>0.13803842646028844</v>
      </c>
      <c r="BK17" s="1">
        <v>7.3168031967574011E-14</v>
      </c>
      <c r="BL17" s="1">
        <v>7.3168031967574021E-17</v>
      </c>
      <c r="BM17" s="1">
        <v>1</v>
      </c>
      <c r="BN17" s="1">
        <v>10.911227948178725</v>
      </c>
      <c r="BO17" s="1">
        <v>4.5824356559561998</v>
      </c>
    </row>
    <row r="18" spans="1:67" ht="15" customHeight="1" x14ac:dyDescent="0.3">
      <c r="A18" s="2">
        <v>0.17</v>
      </c>
      <c r="B18" s="1">
        <f t="shared" si="23"/>
        <v>0.67608297539198181</v>
      </c>
      <c r="C18" s="1">
        <f t="shared" si="24"/>
        <v>1.4938994720498893E-14</v>
      </c>
      <c r="D18" s="1">
        <f t="shared" si="25"/>
        <v>0.83129942251899236</v>
      </c>
      <c r="E18" s="1">
        <f t="shared" si="26"/>
        <v>-0.13521657041983207</v>
      </c>
      <c r="F18" s="1">
        <f t="shared" si="27"/>
        <v>7.9432760376743772E-7</v>
      </c>
      <c r="G18" s="1">
        <f t="shared" si="28"/>
        <v>-4.3557388896719047</v>
      </c>
      <c r="H18" s="1">
        <f t="shared" si="36"/>
        <v>-43.557388896719047</v>
      </c>
      <c r="S18" s="2">
        <v>0.17</v>
      </c>
      <c r="T18" s="1">
        <f t="shared" si="29"/>
        <v>0.67608297539198181</v>
      </c>
      <c r="U18" s="1">
        <f t="shared" si="30"/>
        <v>1.4938994720498893E-14</v>
      </c>
      <c r="V18" s="1">
        <f t="shared" si="31"/>
        <v>-0.67608358567828131</v>
      </c>
      <c r="W18" s="1">
        <f t="shared" si="32"/>
        <v>0.25869452855942709</v>
      </c>
      <c r="X18" s="1">
        <f t="shared" si="33"/>
        <v>0.99999615433298006</v>
      </c>
      <c r="Y18" s="1">
        <f t="shared" si="34"/>
        <v>-3.2602828957969083</v>
      </c>
      <c r="Z18" s="1">
        <f t="shared" si="35"/>
        <v>-163.01414478984543</v>
      </c>
      <c r="AB18"/>
      <c r="AC18"/>
      <c r="AD18"/>
      <c r="AE18"/>
      <c r="AF18"/>
      <c r="AG18"/>
      <c r="AH18"/>
      <c r="AI18"/>
      <c r="AJ18" s="25"/>
      <c r="AK18" s="2">
        <v>0.17</v>
      </c>
      <c r="AL18" s="1">
        <f t="shared" si="37"/>
        <v>0.67608297539198181</v>
      </c>
      <c r="AM18" s="1">
        <f t="shared" si="11"/>
        <v>1.4938994720498893E-14</v>
      </c>
      <c r="AN18" s="1">
        <f t="shared" si="12"/>
        <v>1.886565252916618E-2</v>
      </c>
      <c r="AO18" s="1">
        <f t="shared" si="13"/>
        <v>1.7300693840576999E-9</v>
      </c>
      <c r="AP18" s="1">
        <f t="shared" si="14"/>
        <v>5.8646557105114132</v>
      </c>
      <c r="AQ18" s="1">
        <f t="shared" si="15"/>
        <v>58.646557105114127</v>
      </c>
      <c r="AR18" s="25"/>
      <c r="AS18" s="2">
        <v>2.14</v>
      </c>
      <c r="AT18" s="1">
        <v>7.244359600749894E-3</v>
      </c>
      <c r="AU18" s="1">
        <v>1.394188107248915E-12</v>
      </c>
      <c r="AV18" s="1">
        <v>0.64215064399953214</v>
      </c>
      <c r="AW18" s="1">
        <v>5.4957707957856951E-6</v>
      </c>
      <c r="AX18" s="1">
        <v>0.30180768993040541</v>
      </c>
      <c r="AY18" s="2">
        <v>3.0180768993040541</v>
      </c>
      <c r="BA18" s="2">
        <v>0.17</v>
      </c>
      <c r="BB18" s="1">
        <f t="shared" si="22"/>
        <v>0.67608297539198181</v>
      </c>
      <c r="BC18" s="1">
        <f t="shared" si="16"/>
        <v>1.4938994720498893E-14</v>
      </c>
      <c r="BD18" s="1">
        <f t="shared" si="17"/>
        <v>1.4938994720498891E-17</v>
      </c>
      <c r="BE18" s="1">
        <f t="shared" si="18"/>
        <v>1</v>
      </c>
      <c r="BF18" s="1">
        <f t="shared" si="19"/>
        <v>-3.6803793484556913</v>
      </c>
      <c r="BG18" s="1">
        <f>(dpSAWB_Cb*dpSAWB_Vb) /(dpSAWB_Ca * BF18)</f>
        <v>-13.585556070729583</v>
      </c>
      <c r="BI18" s="1">
        <v>0.87</v>
      </c>
      <c r="BJ18" s="1">
        <v>0.13489628825916533</v>
      </c>
      <c r="BK18" s="1">
        <v>7.4872334371392682E-14</v>
      </c>
      <c r="BL18" s="1">
        <v>7.487233437139267E-17</v>
      </c>
      <c r="BM18" s="1">
        <v>1</v>
      </c>
      <c r="BN18" s="1">
        <v>10.288085864961518</v>
      </c>
      <c r="BO18" s="1">
        <v>4.8599905420975045</v>
      </c>
    </row>
    <row r="19" spans="1:67" ht="15" customHeight="1" x14ac:dyDescent="0.3">
      <c r="A19" s="2">
        <v>0.18</v>
      </c>
      <c r="B19" s="1">
        <f t="shared" si="23"/>
        <v>0.660693448007596</v>
      </c>
      <c r="C19" s="1">
        <f t="shared" si="24"/>
        <v>1.5286968609205701E-14</v>
      </c>
      <c r="D19" s="1">
        <f t="shared" si="25"/>
        <v>0.81283198921367761</v>
      </c>
      <c r="E19" s="1">
        <f t="shared" si="26"/>
        <v>-0.13213866486894627</v>
      </c>
      <c r="F19" s="1">
        <f t="shared" si="27"/>
        <v>8.1282985547118787E-7</v>
      </c>
      <c r="G19" s="1">
        <f t="shared" si="28"/>
        <v>-4.342704893025445</v>
      </c>
      <c r="H19" s="1">
        <f t="shared" si="36"/>
        <v>-43.42704893025445</v>
      </c>
      <c r="S19" s="2">
        <v>0.18</v>
      </c>
      <c r="T19" s="1">
        <f t="shared" si="29"/>
        <v>0.660693448007596</v>
      </c>
      <c r="U19" s="1">
        <f t="shared" si="30"/>
        <v>1.5286968609205701E-14</v>
      </c>
      <c r="V19" s="1">
        <f t="shared" si="31"/>
        <v>-0.66069405232204559</v>
      </c>
      <c r="W19" s="1">
        <f t="shared" si="32"/>
        <v>0.25356468410734856</v>
      </c>
      <c r="X19" s="1">
        <f t="shared" si="33"/>
        <v>0.99999606475624037</v>
      </c>
      <c r="Y19" s="1">
        <f t="shared" si="34"/>
        <v>-3.3023827787135693</v>
      </c>
      <c r="Z19" s="1">
        <f t="shared" si="35"/>
        <v>-165.11913893567845</v>
      </c>
      <c r="AB19"/>
      <c r="AC19"/>
      <c r="AD19"/>
      <c r="AE19"/>
      <c r="AF19"/>
      <c r="AG19"/>
      <c r="AH19"/>
      <c r="AI19"/>
      <c r="AJ19" s="25"/>
      <c r="AK19" s="2">
        <v>0.18</v>
      </c>
      <c r="AL19" s="1">
        <f t="shared" si="37"/>
        <v>0.660693448007596</v>
      </c>
      <c r="AM19" s="1">
        <f t="shared" si="11"/>
        <v>1.5286968609205701E-14</v>
      </c>
      <c r="AN19" s="1">
        <f t="shared" si="12"/>
        <v>1.9296610372130121E-2</v>
      </c>
      <c r="AO19" s="1">
        <f t="shared" si="13"/>
        <v>1.8108093044965574E-9</v>
      </c>
      <c r="AP19" s="1">
        <f t="shared" si="14"/>
        <v>5.8883113230063842</v>
      </c>
      <c r="AQ19" s="1">
        <f t="shared" si="15"/>
        <v>58.883113230063842</v>
      </c>
      <c r="AR19" s="25"/>
      <c r="AS19" s="2">
        <v>2.15</v>
      </c>
      <c r="AT19" s="1">
        <v>7.0794578438413795E-3</v>
      </c>
      <c r="AU19" s="1">
        <v>1.4266629200689817E-12</v>
      </c>
      <c r="AV19" s="1">
        <v>0.64742416809849745</v>
      </c>
      <c r="AW19" s="1">
        <v>5.6699678573587419E-6</v>
      </c>
      <c r="AX19" s="1">
        <v>0.31582103278711915</v>
      </c>
      <c r="AY19" s="2">
        <v>3.1582103278711915</v>
      </c>
      <c r="BA19" s="2">
        <v>0.18</v>
      </c>
      <c r="BB19" s="1">
        <f t="shared" si="22"/>
        <v>0.660693448007596</v>
      </c>
      <c r="BC19" s="1">
        <f t="shared" si="16"/>
        <v>1.5286968609205701E-14</v>
      </c>
      <c r="BD19" s="1">
        <f t="shared" si="17"/>
        <v>1.52869686092057E-17</v>
      </c>
      <c r="BE19" s="1">
        <f t="shared" si="18"/>
        <v>1</v>
      </c>
      <c r="BF19" s="1">
        <f t="shared" si="19"/>
        <v>-3.7365126494849483</v>
      </c>
      <c r="BG19" s="1">
        <f>(dpSAWB_Cb*dpSAWB_Vb) /(dpSAWB_Ca * BF19)</f>
        <v>-13.38146145628388</v>
      </c>
      <c r="BI19" s="1">
        <v>0.88</v>
      </c>
      <c r="BJ19" s="1">
        <v>0.1318256738556407</v>
      </c>
      <c r="BK19" s="1">
        <v>7.6616335077947564E-14</v>
      </c>
      <c r="BL19" s="1">
        <v>7.6616335077947563E-17</v>
      </c>
      <c r="BM19" s="1">
        <v>1</v>
      </c>
      <c r="BN19" s="1">
        <v>9.7346227714095654</v>
      </c>
      <c r="BO19" s="1">
        <v>5.1363058614709978</v>
      </c>
    </row>
    <row r="20" spans="1:67" ht="15" customHeight="1" x14ac:dyDescent="0.3">
      <c r="A20" s="2">
        <v>0.19</v>
      </c>
      <c r="B20" s="1">
        <f t="shared" si="23"/>
        <v>0.64565422903465541</v>
      </c>
      <c r="C20" s="1">
        <f t="shared" si="24"/>
        <v>1.5643047851016064E-14</v>
      </c>
      <c r="D20" s="1">
        <f t="shared" si="25"/>
        <v>0.79478492599175321</v>
      </c>
      <c r="E20" s="1">
        <f t="shared" si="26"/>
        <v>-0.12913082099862555</v>
      </c>
      <c r="F20" s="1">
        <f t="shared" si="27"/>
        <v>8.3176307927227517E-7</v>
      </c>
      <c r="G20" s="1">
        <f t="shared" si="28"/>
        <v>-4.3294478007271104</v>
      </c>
      <c r="H20" s="1">
        <f t="shared" si="36"/>
        <v>-43.294478007271103</v>
      </c>
      <c r="S20" s="2">
        <v>0.19</v>
      </c>
      <c r="T20" s="1">
        <f t="shared" si="29"/>
        <v>0.64565422903465541</v>
      </c>
      <c r="U20" s="1">
        <f t="shared" si="30"/>
        <v>1.5643047851016064E-14</v>
      </c>
      <c r="V20" s="1">
        <f t="shared" si="31"/>
        <v>-0.64565482723815337</v>
      </c>
      <c r="W20" s="1">
        <f t="shared" si="32"/>
        <v>0.24855160907938445</v>
      </c>
      <c r="X20" s="1">
        <f t="shared" si="33"/>
        <v>0.99999597309300692</v>
      </c>
      <c r="Y20" s="1">
        <f t="shared" si="34"/>
        <v>-3.346333447610939</v>
      </c>
      <c r="Z20" s="1">
        <f t="shared" si="35"/>
        <v>-167.31667238054692</v>
      </c>
      <c r="AB20"/>
      <c r="AC20"/>
      <c r="AD20"/>
      <c r="AE20"/>
      <c r="AF20"/>
      <c r="AG20"/>
      <c r="AH20"/>
      <c r="AI20"/>
      <c r="AJ20" s="25"/>
      <c r="AK20" s="2">
        <v>0.19</v>
      </c>
      <c r="AL20" s="1">
        <f t="shared" si="37"/>
        <v>0.64565422903465541</v>
      </c>
      <c r="AM20" s="1">
        <f t="shared" si="11"/>
        <v>1.5643047851016064E-14</v>
      </c>
      <c r="AN20" s="1">
        <f t="shared" si="12"/>
        <v>1.9737214766561716E-2</v>
      </c>
      <c r="AO20" s="1">
        <f t="shared" si="13"/>
        <v>1.8952982269727283E-9</v>
      </c>
      <c r="AP20" s="1">
        <f t="shared" si="14"/>
        <v>5.9127140442499302</v>
      </c>
      <c r="AQ20" s="1">
        <f t="shared" si="15"/>
        <v>59.127140442499297</v>
      </c>
      <c r="AR20" s="25"/>
      <c r="AS20" s="2">
        <v>2.16</v>
      </c>
      <c r="AT20" s="1">
        <v>6.9183097091893601E-3</v>
      </c>
      <c r="AU20" s="1">
        <v>1.4598941684533876E-12</v>
      </c>
      <c r="AV20" s="1">
        <v>0.65266200561600374</v>
      </c>
      <c r="AW20" s="1">
        <v>5.8489784425874798E-6</v>
      </c>
      <c r="AX20" s="1">
        <v>0.32955806584862657</v>
      </c>
      <c r="AY20" s="2">
        <v>3.2955806584862657</v>
      </c>
      <c r="BA20" s="2">
        <v>0.19</v>
      </c>
      <c r="BB20" s="1">
        <f t="shared" si="22"/>
        <v>0.64565422903465541</v>
      </c>
      <c r="BC20" s="1">
        <f t="shared" si="16"/>
        <v>1.5643047851016064E-14</v>
      </c>
      <c r="BD20" s="1">
        <f t="shared" si="17"/>
        <v>1.5643047851016063E-17</v>
      </c>
      <c r="BE20" s="1">
        <f t="shared" si="18"/>
        <v>1</v>
      </c>
      <c r="BF20" s="1">
        <f t="shared" si="19"/>
        <v>-3.7951136730665196</v>
      </c>
      <c r="BG20" s="1">
        <f>(dpSAWB_Cb*dpSAWB_Vb) /(dpSAWB_Ca * BF20)</f>
        <v>-13.174835935704426</v>
      </c>
      <c r="BI20" s="1">
        <v>0.89</v>
      </c>
      <c r="BJ20" s="1">
        <v>0.12882495516931336</v>
      </c>
      <c r="BK20" s="1">
        <v>7.8400958779497887E-14</v>
      </c>
      <c r="BL20" s="1">
        <v>7.8400958779497865E-17</v>
      </c>
      <c r="BM20" s="1">
        <v>1</v>
      </c>
      <c r="BN20" s="1">
        <v>9.239894571224827</v>
      </c>
      <c r="BO20" s="1">
        <v>5.4113171546038616</v>
      </c>
    </row>
    <row r="21" spans="1:67" ht="15" customHeight="1" x14ac:dyDescent="0.3">
      <c r="A21" s="2">
        <v>0.2</v>
      </c>
      <c r="B21" s="1">
        <f t="shared" si="23"/>
        <v>0.63095734448019325</v>
      </c>
      <c r="C21" s="1">
        <f t="shared" si="24"/>
        <v>1.6007421243857246E-14</v>
      </c>
      <c r="D21" s="1">
        <f t="shared" si="25"/>
        <v>0.77714866406142036</v>
      </c>
      <c r="E21" s="1">
        <f t="shared" si="26"/>
        <v>-0.12619144401023671</v>
      </c>
      <c r="F21" s="1">
        <f t="shared" si="27"/>
        <v>8.5113731376703252E-7</v>
      </c>
      <c r="G21" s="1">
        <f t="shared" si="28"/>
        <v>-4.3159654405424872</v>
      </c>
      <c r="H21" s="1">
        <f t="shared" si="36"/>
        <v>-43.159654405424867</v>
      </c>
      <c r="S21" s="2">
        <v>0.2</v>
      </c>
      <c r="T21" s="1">
        <f t="shared" si="29"/>
        <v>0.63095734448019325</v>
      </c>
      <c r="U21" s="1">
        <f t="shared" si="30"/>
        <v>1.6007421243857246E-14</v>
      </c>
      <c r="V21" s="1">
        <f t="shared" si="31"/>
        <v>-0.63095793643039799</v>
      </c>
      <c r="W21" s="1">
        <f t="shared" si="32"/>
        <v>0.24365264547679935</v>
      </c>
      <c r="X21" s="1">
        <f t="shared" si="33"/>
        <v>0.99999587929467992</v>
      </c>
      <c r="Y21" s="1">
        <f t="shared" si="34"/>
        <v>-3.3922472456819541</v>
      </c>
      <c r="Z21" s="1">
        <f t="shared" si="35"/>
        <v>-169.61236228409769</v>
      </c>
      <c r="AB21"/>
      <c r="AC21"/>
      <c r="AD21"/>
      <c r="AE21"/>
      <c r="AF21"/>
      <c r="AG21"/>
      <c r="AH21"/>
      <c r="AI21"/>
      <c r="AJ21" s="25"/>
      <c r="AK21" s="2">
        <v>0.2</v>
      </c>
      <c r="AL21" s="1">
        <f t="shared" si="37"/>
        <v>0.63095734448019325</v>
      </c>
      <c r="AM21" s="1">
        <f t="shared" si="11"/>
        <v>1.6007421243857246E-14</v>
      </c>
      <c r="AN21" s="1">
        <f t="shared" si="12"/>
        <v>2.018767249980738E-2</v>
      </c>
      <c r="AO21" s="1">
        <f t="shared" si="13"/>
        <v>1.9837088924279068E-9</v>
      </c>
      <c r="AP21" s="1">
        <f t="shared" si="14"/>
        <v>5.9378931048421899</v>
      </c>
      <c r="AQ21" s="1">
        <f t="shared" si="15"/>
        <v>59.378931048421897</v>
      </c>
      <c r="AR21" s="25"/>
      <c r="AS21" s="2">
        <v>2.17</v>
      </c>
      <c r="AT21" s="1">
        <v>6.7608297539198132E-3</v>
      </c>
      <c r="AU21" s="1">
        <v>1.4938994720498905E-12</v>
      </c>
      <c r="AV21" s="1">
        <v>0.65786314309596772</v>
      </c>
      <c r="AW21" s="1">
        <v>6.0329155379636781E-6</v>
      </c>
      <c r="AX21" s="1">
        <v>0.34302506173800862</v>
      </c>
      <c r="AY21" s="2">
        <v>3.4302506173800862</v>
      </c>
      <c r="BA21" s="2">
        <v>0.2</v>
      </c>
      <c r="BB21" s="1">
        <f t="shared" si="22"/>
        <v>0.63095734448019325</v>
      </c>
      <c r="BC21" s="1">
        <f t="shared" si="16"/>
        <v>1.6007421243857246E-14</v>
      </c>
      <c r="BD21" s="1">
        <f t="shared" si="17"/>
        <v>1.6007421243857244E-17</v>
      </c>
      <c r="BE21" s="1">
        <f t="shared" si="18"/>
        <v>1</v>
      </c>
      <c r="BF21" s="1">
        <f t="shared" si="19"/>
        <v>-3.8563322107086111</v>
      </c>
      <c r="BG21" s="1">
        <f>(dpSAWB_Cb*dpSAWB_Vb) /(dpSAWB_Ca * BF21)</f>
        <v>-12.965687930400676</v>
      </c>
      <c r="BI21" s="1">
        <v>0.9</v>
      </c>
      <c r="BJ21" s="1">
        <v>0.12589254117941667</v>
      </c>
      <c r="BK21" s="1">
        <v>8.0227151707152451E-14</v>
      </c>
      <c r="BL21" s="1">
        <v>8.0227151707152445E-17</v>
      </c>
      <c r="BM21" s="1">
        <v>1</v>
      </c>
      <c r="BN21" s="1">
        <v>8.7951346967106403</v>
      </c>
      <c r="BO21" s="1">
        <v>5.6849612568980756</v>
      </c>
    </row>
    <row r="22" spans="1:67" ht="15" customHeight="1" x14ac:dyDescent="0.3">
      <c r="A22" s="2">
        <v>0.21</v>
      </c>
      <c r="B22" s="1">
        <f t="shared" si="23"/>
        <v>0.61659500186148219</v>
      </c>
      <c r="C22" s="1">
        <f t="shared" si="24"/>
        <v>1.6380281983325192E-14</v>
      </c>
      <c r="D22" s="1">
        <f t="shared" si="25"/>
        <v>0.75991385244315801</v>
      </c>
      <c r="E22" s="1">
        <f t="shared" si="26"/>
        <v>-0.12331897540719299</v>
      </c>
      <c r="F22" s="1">
        <f t="shared" si="27"/>
        <v>8.7096283137916579E-7</v>
      </c>
      <c r="G22" s="1">
        <f t="shared" si="28"/>
        <v>-4.302255687246693</v>
      </c>
      <c r="H22" s="1">
        <f t="shared" si="36"/>
        <v>-43.022556872466929</v>
      </c>
      <c r="S22" s="2">
        <v>0.21</v>
      </c>
      <c r="T22" s="1">
        <f t="shared" si="29"/>
        <v>0.61659500186148219</v>
      </c>
      <c r="U22" s="1">
        <f t="shared" si="30"/>
        <v>1.6380281983325192E-14</v>
      </c>
      <c r="V22" s="1">
        <f t="shared" si="31"/>
        <v>-0.61659558741273601</v>
      </c>
      <c r="W22" s="1">
        <f t="shared" si="32"/>
        <v>0.23886519580424537</v>
      </c>
      <c r="X22" s="1">
        <f t="shared" si="33"/>
        <v>0.9999957833115275</v>
      </c>
      <c r="Y22" s="1">
        <f t="shared" si="34"/>
        <v>-3.4402456918142024</v>
      </c>
      <c r="Z22" s="1">
        <f t="shared" si="35"/>
        <v>-172.01228459071012</v>
      </c>
      <c r="AB22"/>
      <c r="AC22"/>
      <c r="AD22"/>
      <c r="AE22"/>
      <c r="AF22"/>
      <c r="AG22"/>
      <c r="AH22"/>
      <c r="AI22"/>
      <c r="AJ22" s="25"/>
      <c r="AK22" s="2">
        <v>0.21</v>
      </c>
      <c r="AL22" s="1">
        <f t="shared" si="37"/>
        <v>0.61659500186148219</v>
      </c>
      <c r="AM22" s="1">
        <f t="shared" si="11"/>
        <v>1.6380281983325192E-14</v>
      </c>
      <c r="AN22" s="1">
        <f t="shared" si="12"/>
        <v>2.06481943703061E-2</v>
      </c>
      <c r="AO22" s="1">
        <f t="shared" si="13"/>
        <v>2.076221907563519E-9</v>
      </c>
      <c r="AP22" s="1">
        <f t="shared" si="14"/>
        <v>5.9638792058643562</v>
      </c>
      <c r="AQ22" s="1">
        <f t="shared" si="15"/>
        <v>59.63879205864356</v>
      </c>
      <c r="AR22" s="25"/>
      <c r="AS22" s="2">
        <v>2.1800000000000002</v>
      </c>
      <c r="AT22" s="1">
        <v>6.6069344800759565E-3</v>
      </c>
      <c r="AU22" s="1">
        <v>1.5286968609205709E-12</v>
      </c>
      <c r="AV22" s="1">
        <v>0.66302660054185458</v>
      </c>
      <c r="AW22" s="1">
        <v>6.2218944894277782E-6</v>
      </c>
      <c r="AX22" s="1">
        <v>0.35622807597749301</v>
      </c>
      <c r="AY22" s="2">
        <v>3.56228075977493</v>
      </c>
      <c r="BA22" s="2">
        <v>0.21</v>
      </c>
      <c r="BB22" s="1">
        <f t="shared" si="22"/>
        <v>0.61659500186148219</v>
      </c>
      <c r="BC22" s="1">
        <f t="shared" si="16"/>
        <v>1.6380281983325192E-14</v>
      </c>
      <c r="BD22" s="1">
        <f t="shared" si="17"/>
        <v>1.6380281983325189E-17</v>
      </c>
      <c r="BE22" s="1">
        <f t="shared" si="18"/>
        <v>1</v>
      </c>
      <c r="BF22" s="1">
        <f t="shared" si="19"/>
        <v>-3.920330288230466</v>
      </c>
      <c r="BG22" s="1">
        <f>(dpSAWB_Cb*dpSAWB_Vb) /(dpSAWB_Ca * BF22)</f>
        <v>-12.754027422155973</v>
      </c>
      <c r="BI22" s="1">
        <v>0.91</v>
      </c>
      <c r="BJ22" s="1">
        <v>0.12302687708123815</v>
      </c>
      <c r="BK22" s="1">
        <v>8.2095882132574015E-14</v>
      </c>
      <c r="BL22" s="1">
        <v>8.2095882132574014E-17</v>
      </c>
      <c r="BM22" s="1">
        <v>0.99999999999999989</v>
      </c>
      <c r="BN22" s="1">
        <v>8.3932381805981038</v>
      </c>
      <c r="BO22" s="1">
        <v>5.9571763512657743</v>
      </c>
    </row>
    <row r="23" spans="1:67" ht="15" customHeight="1" x14ac:dyDescent="0.3">
      <c r="A23" s="2">
        <v>0.22</v>
      </c>
      <c r="B23" s="1">
        <f t="shared" si="23"/>
        <v>0.60255958607435778</v>
      </c>
      <c r="C23" s="1">
        <f t="shared" si="24"/>
        <v>1.6761827765119362E-14</v>
      </c>
      <c r="D23" s="1">
        <f t="shared" si="25"/>
        <v>0.7430713530117159</v>
      </c>
      <c r="E23" s="1">
        <f t="shared" si="26"/>
        <v>-0.12051189216861929</v>
      </c>
      <c r="F23" s="1">
        <f t="shared" si="27"/>
        <v>8.9125014380621827E-7</v>
      </c>
      <c r="G23" s="1">
        <f t="shared" si="28"/>
        <v>-4.2883164659116799</v>
      </c>
      <c r="H23" s="1">
        <f t="shared" si="36"/>
        <v>-42.883164659116794</v>
      </c>
      <c r="S23" s="2">
        <v>0.22</v>
      </c>
      <c r="T23" s="1">
        <f t="shared" si="29"/>
        <v>0.60255958607435778</v>
      </c>
      <c r="U23" s="1">
        <f t="shared" si="30"/>
        <v>1.6761827765119362E-14</v>
      </c>
      <c r="V23" s="1">
        <f t="shared" si="31"/>
        <v>-0.60256016507761123</v>
      </c>
      <c r="W23" s="1">
        <f t="shared" si="32"/>
        <v>0.23418672169253707</v>
      </c>
      <c r="X23" s="1">
        <f t="shared" si="33"/>
        <v>0.99999568509265924</v>
      </c>
      <c r="Y23" s="1">
        <f t="shared" si="34"/>
        <v>-3.4904604380920881</v>
      </c>
      <c r="Z23" s="1">
        <f t="shared" si="35"/>
        <v>-174.52302190460443</v>
      </c>
      <c r="AB23"/>
      <c r="AC23"/>
      <c r="AD23"/>
      <c r="AE23"/>
      <c r="AF23"/>
      <c r="AG23"/>
      <c r="AH23"/>
      <c r="AI23"/>
      <c r="AJ23" s="25"/>
      <c r="AK23" s="2">
        <v>0.22</v>
      </c>
      <c r="AL23" s="1">
        <f t="shared" si="37"/>
        <v>0.60255958607435778</v>
      </c>
      <c r="AM23" s="1">
        <f t="shared" si="11"/>
        <v>1.6761827765119362E-14</v>
      </c>
      <c r="AN23" s="1">
        <f t="shared" si="12"/>
        <v>2.1118995245702012E-2</v>
      </c>
      <c r="AO23" s="1">
        <f t="shared" si="13"/>
        <v>2.1730260964961952E-9</v>
      </c>
      <c r="AP23" s="1">
        <f t="shared" si="14"/>
        <v>5.9907046126211485</v>
      </c>
      <c r="AQ23" s="1">
        <f t="shared" si="15"/>
        <v>59.907046126211483</v>
      </c>
      <c r="AR23" s="25"/>
      <c r="AS23" s="2">
        <v>2.19</v>
      </c>
      <c r="AT23" s="1">
        <v>6.4565422903465524E-3</v>
      </c>
      <c r="AU23" s="1">
        <v>1.5643047851016066E-12</v>
      </c>
      <c r="AV23" s="1">
        <v>0.66815143192324589</v>
      </c>
      <c r="AW23" s="1">
        <v>6.4160330586199488E-6</v>
      </c>
      <c r="AX23" s="1">
        <v>0.36917295768171915</v>
      </c>
      <c r="AY23" s="2">
        <v>3.6917295768171914</v>
      </c>
      <c r="BA23" s="2">
        <v>0.22</v>
      </c>
      <c r="BB23" s="1">
        <f t="shared" si="22"/>
        <v>0.60255958607435778</v>
      </c>
      <c r="BC23" s="1">
        <f t="shared" si="16"/>
        <v>1.6761827765119362E-14</v>
      </c>
      <c r="BD23" s="1">
        <f t="shared" si="17"/>
        <v>1.676182776511936E-17</v>
      </c>
      <c r="BE23" s="1">
        <f t="shared" si="18"/>
        <v>1</v>
      </c>
      <c r="BF23" s="1">
        <f t="shared" si="19"/>
        <v>-3.9872834424374219</v>
      </c>
      <c r="BG23" s="1">
        <f>(dpSAWB_Cb*dpSAWB_Vb) /(dpSAWB_Ca * BF23)</f>
        <v>-12.539865981896449</v>
      </c>
      <c r="BI23" s="1">
        <v>0.92</v>
      </c>
      <c r="BJ23" s="1">
        <v>0.12022644346174129</v>
      </c>
      <c r="BK23" s="1">
        <v>8.4008140881369772E-14</v>
      </c>
      <c r="BL23" s="1">
        <v>8.4008140881369746E-17</v>
      </c>
      <c r="BM23" s="1">
        <v>0.99999999999999989</v>
      </c>
      <c r="BN23" s="1">
        <v>8.0283857798853973</v>
      </c>
      <c r="BO23" s="1">
        <v>6.2279020180210791</v>
      </c>
    </row>
    <row r="24" spans="1:67" ht="15" customHeight="1" x14ac:dyDescent="0.3">
      <c r="A24" s="2">
        <v>0.23</v>
      </c>
      <c r="B24" s="1">
        <f t="shared" si="23"/>
        <v>0.58884365535558891</v>
      </c>
      <c r="C24" s="1">
        <f t="shared" si="24"/>
        <v>1.7152260889863618E-14</v>
      </c>
      <c r="D24" s="1">
        <f t="shared" si="25"/>
        <v>0.72661223565095956</v>
      </c>
      <c r="E24" s="1">
        <f t="shared" si="26"/>
        <v>-0.11776870594182659</v>
      </c>
      <c r="F24" s="1">
        <f t="shared" si="27"/>
        <v>9.120100075928968E-7</v>
      </c>
      <c r="G24" s="1">
        <f t="shared" si="28"/>
        <v>-4.2741457552615367</v>
      </c>
      <c r="H24" s="1">
        <f t="shared" si="36"/>
        <v>-42.741457552615366</v>
      </c>
      <c r="S24" s="2">
        <v>0.23</v>
      </c>
      <c r="T24" s="1">
        <f t="shared" si="29"/>
        <v>0.58884365535558891</v>
      </c>
      <c r="U24" s="1">
        <f t="shared" si="30"/>
        <v>1.7152260889863618E-14</v>
      </c>
      <c r="V24" s="1">
        <f t="shared" si="31"/>
        <v>-0.58884422765832067</v>
      </c>
      <c r="W24" s="1">
        <f t="shared" si="32"/>
        <v>0.22961474255277356</v>
      </c>
      <c r="X24" s="1">
        <f t="shared" si="33"/>
        <v>0.99999558458599958</v>
      </c>
      <c r="Y24" s="1">
        <f t="shared" si="34"/>
        <v>-3.5430343498045258</v>
      </c>
      <c r="Z24" s="1">
        <f t="shared" si="35"/>
        <v>-177.1517174902263</v>
      </c>
      <c r="AB24"/>
      <c r="AC24"/>
      <c r="AD24"/>
      <c r="AE24"/>
      <c r="AF24"/>
      <c r="AG24"/>
      <c r="AH24"/>
      <c r="AI24"/>
      <c r="AJ24" s="25"/>
      <c r="AK24" s="2">
        <v>0.23</v>
      </c>
      <c r="AL24" s="1">
        <f t="shared" si="37"/>
        <v>0.58884365535558891</v>
      </c>
      <c r="AM24" s="1">
        <f t="shared" si="11"/>
        <v>1.7152260889863618E-14</v>
      </c>
      <c r="AN24" s="1">
        <f t="shared" si="12"/>
        <v>2.1600294120826164E-2</v>
      </c>
      <c r="AO24" s="1">
        <f t="shared" si="13"/>
        <v>2.2743188676839859E-9</v>
      </c>
      <c r="AP24" s="1">
        <f t="shared" si="14"/>
        <v>6.018403255680874</v>
      </c>
      <c r="AQ24" s="1">
        <f t="shared" si="15"/>
        <v>60.184032556808738</v>
      </c>
      <c r="AR24" s="25"/>
      <c r="AS24" s="2">
        <v>2.2000000000000002</v>
      </c>
      <c r="AT24" s="1">
        <v>6.3095734448019251E-3</v>
      </c>
      <c r="AU24" s="1">
        <v>1.6007421243857264E-12</v>
      </c>
      <c r="AV24" s="1">
        <v>0.67323672562172954</v>
      </c>
      <c r="AW24" s="1">
        <v>6.6154514807866833E-6</v>
      </c>
      <c r="AX24" s="1">
        <v>0.38186535968831026</v>
      </c>
      <c r="AY24" s="2">
        <v>3.8186535968831024</v>
      </c>
      <c r="BA24" s="2">
        <v>0.23</v>
      </c>
      <c r="BB24" s="1">
        <f t="shared" si="22"/>
        <v>0.58884365535558891</v>
      </c>
      <c r="BC24" s="1">
        <f t="shared" si="16"/>
        <v>1.7152260889863618E-14</v>
      </c>
      <c r="BD24" s="1">
        <f t="shared" si="17"/>
        <v>1.7152260889863619E-17</v>
      </c>
      <c r="BE24" s="1">
        <f t="shared" si="18"/>
        <v>1</v>
      </c>
      <c r="BF24" s="1">
        <f t="shared" si="19"/>
        <v>-4.057382161137367</v>
      </c>
      <c r="BG24" s="1">
        <f>(dpSAWB_Cb*dpSAWB_Vb) /(dpSAWB_Ca * BF24)</f>
        <v>-12.323216797005875</v>
      </c>
      <c r="BI24" s="1">
        <v>0.93</v>
      </c>
      <c r="BJ24" s="1">
        <v>0.11748975549395291</v>
      </c>
      <c r="BK24" s="1">
        <v>8.5964941858440047E-14</v>
      </c>
      <c r="BL24" s="1">
        <v>8.5964941858440028E-17</v>
      </c>
      <c r="BM24" s="1">
        <v>0.99999999999999989</v>
      </c>
      <c r="BN24" s="1">
        <v>7.6957657171957008</v>
      </c>
      <c r="BO24" s="1">
        <v>6.49707928195867</v>
      </c>
    </row>
    <row r="25" spans="1:67" ht="15" customHeight="1" x14ac:dyDescent="0.3">
      <c r="A25" s="2">
        <v>0.24</v>
      </c>
      <c r="B25" s="1">
        <f t="shared" si="23"/>
        <v>0.57543993733715693</v>
      </c>
      <c r="C25" s="1">
        <f t="shared" si="24"/>
        <v>1.7551788370368691E-14</v>
      </c>
      <c r="D25" s="1">
        <f t="shared" si="25"/>
        <v>0.71052777351900287</v>
      </c>
      <c r="E25" s="1">
        <f t="shared" si="26"/>
        <v>-0.11508796225316714</v>
      </c>
      <c r="F25" s="1">
        <f t="shared" si="27"/>
        <v>9.3325342983421339E-7</v>
      </c>
      <c r="G25" s="1">
        <f t="shared" si="28"/>
        <v>-4.2597415910931362</v>
      </c>
      <c r="H25" s="1">
        <f t="shared" si="36"/>
        <v>-42.59741591093136</v>
      </c>
      <c r="S25" s="2">
        <v>0.24</v>
      </c>
      <c r="T25" s="1">
        <f t="shared" si="29"/>
        <v>0.57543993733715693</v>
      </c>
      <c r="U25" s="1">
        <f t="shared" si="30"/>
        <v>1.7551788370368691E-14</v>
      </c>
      <c r="V25" s="1">
        <f t="shared" si="31"/>
        <v>-0.57544050278329251</v>
      </c>
      <c r="W25" s="1">
        <f t="shared" si="32"/>
        <v>0.22514683426109749</v>
      </c>
      <c r="X25" s="1">
        <f t="shared" si="33"/>
        <v>0.99999548173826014</v>
      </c>
      <c r="Y25" s="1">
        <f t="shared" si="34"/>
        <v>-3.5981227266423228</v>
      </c>
      <c r="Z25" s="1">
        <f t="shared" si="35"/>
        <v>-179.90613633211615</v>
      </c>
      <c r="AB25"/>
      <c r="AC25"/>
      <c r="AD25"/>
      <c r="AE25"/>
      <c r="AF25"/>
      <c r="AG25"/>
      <c r="AH25"/>
      <c r="AI25"/>
      <c r="AJ25" s="25"/>
      <c r="AK25" s="2">
        <v>0.24</v>
      </c>
      <c r="AL25" s="1">
        <f t="shared" si="37"/>
        <v>0.57543993733715693</v>
      </c>
      <c r="AM25" s="1">
        <f t="shared" si="11"/>
        <v>1.7551788370368691E-14</v>
      </c>
      <c r="AN25" s="1">
        <f t="shared" si="12"/>
        <v>2.2092314175486419E-2</v>
      </c>
      <c r="AO25" s="1">
        <f t="shared" si="13"/>
        <v>2.3803065967554161E-9</v>
      </c>
      <c r="AP25" s="1">
        <f t="shared" si="14"/>
        <v>6.0470108398853366</v>
      </c>
      <c r="AQ25" s="1">
        <f t="shared" si="15"/>
        <v>60.470108398853363</v>
      </c>
      <c r="AR25" s="25"/>
      <c r="AS25" s="2">
        <v>2.21</v>
      </c>
      <c r="AT25" s="1">
        <v>6.1659500186148197E-3</v>
      </c>
      <c r="AU25" s="1">
        <v>1.6380281983325196E-12</v>
      </c>
      <c r="AV25" s="1">
        <v>0.67828160481641098</v>
      </c>
      <c r="AW25" s="1">
        <v>6.8202725243732658E-6</v>
      </c>
      <c r="AX25" s="1">
        <v>0.39431074815545258</v>
      </c>
      <c r="AY25" s="2">
        <v>3.9431074815545255</v>
      </c>
      <c r="BA25" s="2">
        <v>0.24</v>
      </c>
      <c r="BB25" s="1">
        <f t="shared" si="22"/>
        <v>0.57543993733715693</v>
      </c>
      <c r="BC25" s="1">
        <f t="shared" si="16"/>
        <v>1.7551788370368691E-14</v>
      </c>
      <c r="BD25" s="1">
        <f t="shared" si="17"/>
        <v>1.755178837036869E-17</v>
      </c>
      <c r="BE25" s="1">
        <f t="shared" si="18"/>
        <v>1</v>
      </c>
      <c r="BF25" s="1">
        <f t="shared" si="19"/>
        <v>-4.1308335114109402</v>
      </c>
      <c r="BG25" s="1">
        <f>(dpSAWB_Cb*dpSAWB_Vb) /(dpSAWB_Ca * BF25)</f>
        <v>-12.104094697082536</v>
      </c>
      <c r="BI25" s="1">
        <v>0.94</v>
      </c>
      <c r="BJ25" s="1">
        <v>0.11481536214968829</v>
      </c>
      <c r="BK25" s="1">
        <v>8.7967322585564122E-14</v>
      </c>
      <c r="BL25" s="1">
        <v>8.7967322585564123E-17</v>
      </c>
      <c r="BM25" s="1">
        <v>0.99999999999999989</v>
      </c>
      <c r="BN25" s="1">
        <v>7.3913646895459131</v>
      </c>
      <c r="BO25" s="1">
        <v>6.764650656558489</v>
      </c>
    </row>
    <row r="26" spans="1:67" ht="15" customHeight="1" x14ac:dyDescent="0.3">
      <c r="A26" s="2">
        <v>0.25</v>
      </c>
      <c r="B26" s="1">
        <f t="shared" si="23"/>
        <v>0.56234132519034907</v>
      </c>
      <c r="C26" s="1">
        <f t="shared" si="24"/>
        <v>1.796062204139312E-14</v>
      </c>
      <c r="D26" s="1">
        <f t="shared" si="25"/>
        <v>0.69480943842111842</v>
      </c>
      <c r="E26" s="1">
        <f t="shared" si="26"/>
        <v>-0.11246823973685306</v>
      </c>
      <c r="F26" s="1">
        <f t="shared" si="27"/>
        <v>9.5499167401146696E-7</v>
      </c>
      <c r="G26" s="1">
        <f t="shared" si="28"/>
        <v>-4.2451020697591435</v>
      </c>
      <c r="H26" s="1">
        <f t="shared" si="36"/>
        <v>-42.451020697591431</v>
      </c>
      <c r="S26" s="2">
        <v>0.25</v>
      </c>
      <c r="T26" s="1">
        <f t="shared" si="29"/>
        <v>0.56234132519034907</v>
      </c>
      <c r="U26" s="1">
        <f t="shared" si="30"/>
        <v>1.796062204139312E-14</v>
      </c>
      <c r="V26" s="1">
        <f t="shared" si="31"/>
        <v>-0.56234188362017867</v>
      </c>
      <c r="W26" s="1">
        <f t="shared" si="32"/>
        <v>0.22078062787339289</v>
      </c>
      <c r="X26" s="1">
        <f t="shared" si="33"/>
        <v>0.99999537649491088</v>
      </c>
      <c r="Y26" s="1">
        <f t="shared" si="34"/>
        <v>-3.6558946870987294</v>
      </c>
      <c r="Z26" s="1">
        <f t="shared" si="35"/>
        <v>-182.79473435493648</v>
      </c>
      <c r="AB26"/>
      <c r="AC26"/>
      <c r="AD26"/>
      <c r="AE26"/>
      <c r="AF26"/>
      <c r="AG26"/>
      <c r="AH26"/>
      <c r="AI26"/>
      <c r="AJ26" s="25"/>
      <c r="AK26" s="2">
        <v>0.25</v>
      </c>
      <c r="AL26" s="1">
        <f t="shared" si="37"/>
        <v>0.56234132519034907</v>
      </c>
      <c r="AM26" s="1">
        <f t="shared" si="11"/>
        <v>1.796062204139312E-14</v>
      </c>
      <c r="AN26" s="1">
        <f t="shared" si="12"/>
        <v>2.2595282832001237E-2</v>
      </c>
      <c r="AO26" s="1">
        <f t="shared" si="13"/>
        <v>2.4912050258975325E-9</v>
      </c>
      <c r="AP26" s="1">
        <f t="shared" si="14"/>
        <v>6.0765649620735402</v>
      </c>
      <c r="AQ26" s="1">
        <f t="shared" si="15"/>
        <v>60.765649620735402</v>
      </c>
      <c r="AR26" s="25"/>
      <c r="AS26" s="2">
        <v>2.2200000000000002</v>
      </c>
      <c r="AT26" s="1">
        <v>6.0255958607435718E-3</v>
      </c>
      <c r="AU26" s="1">
        <v>1.6761827765119377E-12</v>
      </c>
      <c r="AV26" s="1">
        <v>0.68328522780950873</v>
      </c>
      <c r="AW26" s="1">
        <v>7.0306215523325463E-6</v>
      </c>
      <c r="AX26" s="1">
        <v>0.40651441165440388</v>
      </c>
      <c r="AY26" s="2">
        <v>4.0651441165440385</v>
      </c>
      <c r="BA26" s="2">
        <v>0.25</v>
      </c>
      <c r="BB26" s="1">
        <f t="shared" si="22"/>
        <v>0.56234132519034907</v>
      </c>
      <c r="BC26" s="1">
        <f t="shared" si="16"/>
        <v>1.796062204139312E-14</v>
      </c>
      <c r="BD26" s="1">
        <f t="shared" si="17"/>
        <v>1.7960622041393117E-17</v>
      </c>
      <c r="BE26" s="1">
        <f t="shared" si="18"/>
        <v>1</v>
      </c>
      <c r="BF26" s="1">
        <f t="shared" si="19"/>
        <v>-4.207862985486889</v>
      </c>
      <c r="BG26" s="1">
        <f>(dpSAWB_Cb*dpSAWB_Vb) /(dpSAWB_Ca * BF26)</f>
        <v>-11.882516178034377</v>
      </c>
      <c r="BI26" s="1">
        <v>0.95</v>
      </c>
      <c r="BJ26" s="1">
        <v>0.11220184543019632</v>
      </c>
      <c r="BK26" s="1">
        <v>9.001634475150831E-14</v>
      </c>
      <c r="BL26" s="1">
        <v>9.0016344751508308E-17</v>
      </c>
      <c r="BM26" s="1">
        <v>0.99999999999999989</v>
      </c>
      <c r="BN26" s="1">
        <v>7.111808829229342</v>
      </c>
      <c r="BO26" s="1">
        <v>7.0305601852655757</v>
      </c>
    </row>
    <row r="27" spans="1:67" ht="15" customHeight="1" x14ac:dyDescent="0.3">
      <c r="A27" s="2">
        <v>0.26</v>
      </c>
      <c r="B27" s="1">
        <f t="shared" si="23"/>
        <v>0.54954087385762451</v>
      </c>
      <c r="C27" s="1">
        <f t="shared" si="24"/>
        <v>1.8378978671960833E-14</v>
      </c>
      <c r="D27" s="1">
        <f t="shared" si="25"/>
        <v>0.67944889628798144</v>
      </c>
      <c r="E27" s="1">
        <f t="shared" si="26"/>
        <v>-0.10990814938133023</v>
      </c>
      <c r="F27" s="1">
        <f t="shared" si="27"/>
        <v>9.7723626596415737E-7</v>
      </c>
      <c r="G27" s="1">
        <f t="shared" si="28"/>
        <v>-4.2302253517101409</v>
      </c>
      <c r="H27" s="1">
        <f t="shared" si="36"/>
        <v>-42.302253517101406</v>
      </c>
      <c r="S27" s="2">
        <v>0.26</v>
      </c>
      <c r="T27" s="1">
        <f t="shared" si="29"/>
        <v>0.54954087385762451</v>
      </c>
      <c r="U27" s="1">
        <f t="shared" si="30"/>
        <v>1.8378978671960833E-14</v>
      </c>
      <c r="V27" s="1">
        <f t="shared" si="31"/>
        <v>-0.54954142510771853</v>
      </c>
      <c r="W27" s="1">
        <f t="shared" si="32"/>
        <v>0.2165138083692395</v>
      </c>
      <c r="X27" s="1">
        <f t="shared" si="33"/>
        <v>0.99999526880015199</v>
      </c>
      <c r="Y27" s="1">
        <f t="shared" si="34"/>
        <v>-3.7165347420984438</v>
      </c>
      <c r="Z27" s="1">
        <f t="shared" si="35"/>
        <v>-185.82673710492219</v>
      </c>
      <c r="AB27"/>
      <c r="AC27"/>
      <c r="AD27"/>
      <c r="AE27"/>
      <c r="AF27"/>
      <c r="AG27"/>
      <c r="AH27"/>
      <c r="AI27"/>
      <c r="AJ27" s="25"/>
      <c r="AK27" s="2">
        <v>0.26</v>
      </c>
      <c r="AL27" s="1">
        <f t="shared" si="37"/>
        <v>0.54954087385762451</v>
      </c>
      <c r="AM27" s="1">
        <f t="shared" si="11"/>
        <v>1.8378978671960833E-14</v>
      </c>
      <c r="AN27" s="1">
        <f t="shared" si="12"/>
        <v>2.3109431812409244E-2</v>
      </c>
      <c r="AO27" s="1">
        <f t="shared" si="13"/>
        <v>2.6072396804838577E-9</v>
      </c>
      <c r="AP27" s="1">
        <f t="shared" si="14"/>
        <v>6.1071052383435918</v>
      </c>
      <c r="AQ27" s="1">
        <f t="shared" si="15"/>
        <v>61.071052383435912</v>
      </c>
      <c r="AR27" s="25"/>
      <c r="AS27" s="2">
        <v>2.23</v>
      </c>
      <c r="AT27" s="1">
        <v>5.8884365535558899E-3</v>
      </c>
      <c r="AU27" s="1">
        <v>1.7152260889863617E-12</v>
      </c>
      <c r="AV27" s="1">
        <v>0.68824678829265318</v>
      </c>
      <c r="AW27" s="1">
        <v>7.246626585180116E-6</v>
      </c>
      <c r="AX27" s="1">
        <v>0.4184814697831834</v>
      </c>
      <c r="AY27" s="2">
        <v>4.1848146978318335</v>
      </c>
      <c r="BA27" s="2">
        <v>0.26</v>
      </c>
      <c r="BB27" s="1">
        <f t="shared" si="22"/>
        <v>0.54954087385762451</v>
      </c>
      <c r="BC27" s="1">
        <f t="shared" si="16"/>
        <v>1.8378978671960833E-14</v>
      </c>
      <c r="BD27" s="1">
        <f t="shared" si="17"/>
        <v>1.837897867196083E-17</v>
      </c>
      <c r="BE27" s="1">
        <f t="shared" si="18"/>
        <v>1</v>
      </c>
      <c r="BF27" s="1">
        <f t="shared" si="19"/>
        <v>-4.2887165989231333</v>
      </c>
      <c r="BG27" s="1">
        <f>(dpSAWB_Cb*dpSAWB_Vb) /(dpSAWB_Ca * BF27)</f>
        <v>-11.658499424409309</v>
      </c>
      <c r="BI27" s="1">
        <v>0.96</v>
      </c>
      <c r="BJ27" s="1">
        <v>0.10964781961431849</v>
      </c>
      <c r="BK27" s="1">
        <v>9.2113094774946885E-14</v>
      </c>
      <c r="BL27" s="1">
        <v>9.2113094774946875E-17</v>
      </c>
      <c r="BM27" s="1">
        <v>0.99999999999999989</v>
      </c>
      <c r="BN27" s="1">
        <v>6.8542412212330381</v>
      </c>
      <c r="BO27" s="1">
        <v>7.2947534798031644</v>
      </c>
    </row>
    <row r="28" spans="1:67" ht="15" customHeight="1" x14ac:dyDescent="0.3">
      <c r="A28" s="2">
        <v>0.27</v>
      </c>
      <c r="B28" s="1">
        <f t="shared" si="23"/>
        <v>0.53703179637025267</v>
      </c>
      <c r="C28" s="1">
        <f t="shared" si="24"/>
        <v>1.8807080080294961E-14</v>
      </c>
      <c r="D28" s="1">
        <f t="shared" si="25"/>
        <v>0.66443800275683362</v>
      </c>
      <c r="E28" s="1">
        <f t="shared" si="26"/>
        <v>-0.10740633379280559</v>
      </c>
      <c r="F28" s="1">
        <f t="shared" si="27"/>
        <v>9.9999900000099964E-7</v>
      </c>
      <c r="G28" s="1">
        <f t="shared" si="28"/>
        <v>-4.2151096650922799</v>
      </c>
      <c r="H28" s="1">
        <f t="shared" si="36"/>
        <v>-42.151096650922796</v>
      </c>
      <c r="S28" s="2">
        <v>0.27</v>
      </c>
      <c r="T28" s="1">
        <f t="shared" si="29"/>
        <v>0.53703179637025267</v>
      </c>
      <c r="U28" s="1">
        <f t="shared" si="30"/>
        <v>1.8807080080294961E-14</v>
      </c>
      <c r="V28" s="1">
        <f t="shared" si="31"/>
        <v>-0.53703234027337454</v>
      </c>
      <c r="W28" s="1">
        <f t="shared" si="32"/>
        <v>0.21234411342445816</v>
      </c>
      <c r="X28" s="1">
        <f t="shared" si="33"/>
        <v>0.99999515859688404</v>
      </c>
      <c r="Y28" s="1">
        <f t="shared" si="34"/>
        <v>-3.7802445887339071</v>
      </c>
      <c r="Z28" s="1">
        <f t="shared" si="35"/>
        <v>-189.01222943669538</v>
      </c>
      <c r="AB28"/>
      <c r="AC28"/>
      <c r="AD28"/>
      <c r="AE28"/>
      <c r="AF28"/>
      <c r="AG28"/>
      <c r="AH28"/>
      <c r="AI28"/>
      <c r="AJ28" s="25"/>
      <c r="AK28" s="2">
        <v>0.27</v>
      </c>
      <c r="AL28" s="1">
        <f t="shared" si="37"/>
        <v>0.53703179637025267</v>
      </c>
      <c r="AM28" s="1">
        <f t="shared" si="11"/>
        <v>1.8807080080294961E-14</v>
      </c>
      <c r="AN28" s="1">
        <f t="shared" si="12"/>
        <v>2.3634997195283378E-2</v>
      </c>
      <c r="AO28" s="1">
        <f t="shared" si="13"/>
        <v>2.728646303648808E-9</v>
      </c>
      <c r="AP28" s="1">
        <f t="shared" si="14"/>
        <v>6.1386734417675353</v>
      </c>
      <c r="AQ28" s="1">
        <f t="shared" si="15"/>
        <v>61.386734417675349</v>
      </c>
      <c r="AR28" s="25"/>
      <c r="AS28" s="2">
        <v>2.2400000000000002</v>
      </c>
      <c r="AT28" s="1">
        <v>5.7543993733715649E-3</v>
      </c>
      <c r="AU28" s="1">
        <v>1.7551788370368705E-12</v>
      </c>
      <c r="AV28" s="1">
        <v>0.69316551555466799</v>
      </c>
      <c r="AW28" s="1">
        <v>7.4684183658266245E-6</v>
      </c>
      <c r="AX28" s="1">
        <v>0.430216881326203</v>
      </c>
      <c r="AY28" s="2">
        <v>4.3021688132620302</v>
      </c>
      <c r="BA28" s="2">
        <v>0.27</v>
      </c>
      <c r="BB28" s="1">
        <f t="shared" si="22"/>
        <v>0.53703179637025267</v>
      </c>
      <c r="BC28" s="1">
        <f t="shared" si="16"/>
        <v>1.8807080080294961E-14</v>
      </c>
      <c r="BD28" s="1">
        <f t="shared" si="17"/>
        <v>1.8807080080294962E-17</v>
      </c>
      <c r="BE28" s="1">
        <f t="shared" si="18"/>
        <v>1</v>
      </c>
      <c r="BF28" s="1">
        <f t="shared" si="19"/>
        <v>-4.37366328226548</v>
      </c>
      <c r="BG28" s="1">
        <f>(dpSAWB_Cb*dpSAWB_Vb) /(dpSAWB_Ca * BF28)</f>
        <v>-11.432064329858719</v>
      </c>
      <c r="BI28" s="1">
        <v>0.97</v>
      </c>
      <c r="BJ28" s="1">
        <v>0.10715193052376064</v>
      </c>
      <c r="BK28" s="1">
        <v>9.4258684380496093E-14</v>
      </c>
      <c r="BL28" s="1">
        <v>9.4258684380496073E-17</v>
      </c>
      <c r="BM28" s="1">
        <v>0.99999999999999989</v>
      </c>
      <c r="BN28" s="1">
        <v>6.6162265355868808</v>
      </c>
      <c r="BO28" s="1">
        <v>7.5571777554870003</v>
      </c>
    </row>
    <row r="29" spans="1:67" ht="15" customHeight="1" x14ac:dyDescent="0.3">
      <c r="A29" s="2">
        <v>0.28000000000000003</v>
      </c>
      <c r="B29" s="1">
        <f t="shared" si="23"/>
        <v>0.52480746024977254</v>
      </c>
      <c r="C29" s="1">
        <f t="shared" si="24"/>
        <v>1.9245153251428798E-14</v>
      </c>
      <c r="D29" s="1">
        <f t="shared" si="25"/>
        <v>0.64976879885322969</v>
      </c>
      <c r="E29" s="1">
        <f t="shared" si="26"/>
        <v>-0.10496146647553828</v>
      </c>
      <c r="F29" s="1">
        <f t="shared" si="27"/>
        <v>1.0232919451532771E-6</v>
      </c>
      <c r="G29" s="1">
        <f t="shared" si="28"/>
        <v>-4.199753309396578</v>
      </c>
      <c r="H29" s="1">
        <f t="shared" si="36"/>
        <v>-41.997533093965778</v>
      </c>
      <c r="S29" s="2">
        <v>0.28000000000000003</v>
      </c>
      <c r="T29" s="1">
        <f t="shared" si="29"/>
        <v>0.52480746024977254</v>
      </c>
      <c r="U29" s="1">
        <f t="shared" si="30"/>
        <v>1.9245153251428798E-14</v>
      </c>
      <c r="V29" s="1">
        <f t="shared" si="31"/>
        <v>-0.52480799663479072</v>
      </c>
      <c r="W29" s="1">
        <f t="shared" si="32"/>
        <v>0.20826933221159691</v>
      </c>
      <c r="X29" s="1">
        <f t="shared" si="33"/>
        <v>0.99999504582667731</v>
      </c>
      <c r="Y29" s="1">
        <f t="shared" si="34"/>
        <v>-3.8472451608838658</v>
      </c>
      <c r="Z29" s="1">
        <f t="shared" si="35"/>
        <v>-192.36225804419328</v>
      </c>
      <c r="AB29"/>
      <c r="AC29"/>
      <c r="AD29"/>
      <c r="AE29"/>
      <c r="AF29"/>
      <c r="AG29"/>
      <c r="AH29"/>
      <c r="AI29"/>
      <c r="AJ29" s="25"/>
      <c r="AK29" s="2">
        <v>0.28000000000000003</v>
      </c>
      <c r="AL29" s="1">
        <f t="shared" si="37"/>
        <v>0.52480746024977254</v>
      </c>
      <c r="AM29" s="1">
        <f t="shared" si="11"/>
        <v>1.9245153251428798E-14</v>
      </c>
      <c r="AN29" s="1">
        <f t="shared" si="12"/>
        <v>2.4172219472074107E-2</v>
      </c>
      <c r="AO29" s="1">
        <f t="shared" si="13"/>
        <v>2.855671309541458E-9</v>
      </c>
      <c r="AP29" s="1">
        <f t="shared" si="14"/>
        <v>6.171313651575514</v>
      </c>
      <c r="AQ29" s="1">
        <f t="shared" si="15"/>
        <v>61.713136515755139</v>
      </c>
      <c r="AR29" s="25"/>
      <c r="AS29" s="2">
        <v>2.25</v>
      </c>
      <c r="AT29" s="1">
        <v>5.6234132519034866E-3</v>
      </c>
      <c r="AU29" s="1">
        <v>1.7960622041393131E-12</v>
      </c>
      <c r="AV29" s="1">
        <v>0.69804067463174335</v>
      </c>
      <c r="AW29" s="1">
        <v>7.6961304262173156E-6</v>
      </c>
      <c r="AX29" s="1">
        <v>0.4417254519831415</v>
      </c>
      <c r="AY29" s="2">
        <v>4.417254519831415</v>
      </c>
      <c r="BA29" s="2">
        <v>0.28000000000000003</v>
      </c>
      <c r="BB29" s="1">
        <f t="shared" si="22"/>
        <v>0.52480746024977254</v>
      </c>
      <c r="BC29" s="1">
        <f t="shared" si="16"/>
        <v>1.9245153251428798E-14</v>
      </c>
      <c r="BD29" s="1">
        <f t="shared" si="17"/>
        <v>1.9245153251428798E-17</v>
      </c>
      <c r="BE29" s="1">
        <f t="shared" si="18"/>
        <v>1</v>
      </c>
      <c r="BF29" s="1">
        <f t="shared" si="19"/>
        <v>-4.4629976152175148</v>
      </c>
      <c r="BG29" s="1">
        <f>(dpSAWB_Cb*dpSAWB_Vb) /(dpSAWB_Ca * BF29)</f>
        <v>-11.203232515633582</v>
      </c>
      <c r="BI29" s="1">
        <v>0.98</v>
      </c>
      <c r="BJ29" s="1">
        <v>0.10471285480508996</v>
      </c>
      <c r="BK29" s="1">
        <v>9.6454251188165016E-14</v>
      </c>
      <c r="BL29" s="1">
        <v>9.6454251188164996E-17</v>
      </c>
      <c r="BM29" s="1">
        <v>0.99999999999999989</v>
      </c>
      <c r="BN29" s="1">
        <v>6.3956760207558814</v>
      </c>
      <c r="BO29" s="1">
        <v>7.8177818635176397</v>
      </c>
    </row>
    <row r="30" spans="1:67" ht="15" customHeight="1" x14ac:dyDescent="0.3">
      <c r="A30" s="2">
        <v>0.28999999999999998</v>
      </c>
      <c r="B30" s="1">
        <f t="shared" si="23"/>
        <v>0.51286138399136483</v>
      </c>
      <c r="C30" s="1">
        <f t="shared" si="24"/>
        <v>1.9693430457556257E-14</v>
      </c>
      <c r="D30" s="1">
        <f t="shared" si="25"/>
        <v>0.63543350677109101</v>
      </c>
      <c r="E30" s="1">
        <f t="shared" si="26"/>
        <v>-0.10257225112851516</v>
      </c>
      <c r="F30" s="1">
        <f t="shared" si="27"/>
        <v>1.0471274515738511E-6</v>
      </c>
      <c r="G30" s="1">
        <f t="shared" si="28"/>
        <v>-4.1841546591556726</v>
      </c>
      <c r="H30" s="1">
        <f t="shared" si="36"/>
        <v>-41.841546591556721</v>
      </c>
      <c r="S30" s="2">
        <v>0.28999999999999998</v>
      </c>
      <c r="T30" s="1">
        <f t="shared" si="29"/>
        <v>0.51286138399136483</v>
      </c>
      <c r="U30" s="1">
        <f t="shared" si="30"/>
        <v>1.9693430457556257E-14</v>
      </c>
      <c r="V30" s="1">
        <f t="shared" si="31"/>
        <v>-0.51286191268316106</v>
      </c>
      <c r="W30" s="1">
        <f t="shared" si="32"/>
        <v>0.20428730422772035</v>
      </c>
      <c r="X30" s="1">
        <f t="shared" si="33"/>
        <v>0.99999493042974141</v>
      </c>
      <c r="Y30" s="1">
        <f t="shared" si="34"/>
        <v>-3.917778980682852</v>
      </c>
      <c r="Z30" s="1">
        <f t="shared" si="35"/>
        <v>-195.8889490341426</v>
      </c>
      <c r="AB30"/>
      <c r="AC30"/>
      <c r="AD30"/>
      <c r="AE30"/>
      <c r="AF30"/>
      <c r="AG30"/>
      <c r="AH30"/>
      <c r="AI30"/>
      <c r="AJ30" s="25"/>
      <c r="AK30" s="2">
        <v>0.28999999999999998</v>
      </c>
      <c r="AL30" s="1">
        <f t="shared" si="37"/>
        <v>0.51286138399136483</v>
      </c>
      <c r="AM30" s="1">
        <f t="shared" si="11"/>
        <v>1.9693430457556257E-14</v>
      </c>
      <c r="AN30" s="1">
        <f t="shared" si="12"/>
        <v>2.4721343602902842E-2</v>
      </c>
      <c r="AO30" s="1">
        <f t="shared" si="13"/>
        <v>2.9885722560187585E-9</v>
      </c>
      <c r="AP30" s="1">
        <f t="shared" si="14"/>
        <v>6.2050724149401804</v>
      </c>
      <c r="AQ30" s="1">
        <f t="shared" si="15"/>
        <v>62.050724149401802</v>
      </c>
      <c r="AR30" s="25"/>
      <c r="AS30" s="2">
        <v>2.2599999999999998</v>
      </c>
      <c r="AT30" s="1">
        <v>5.4954087385762473E-3</v>
      </c>
      <c r="AU30" s="1">
        <v>1.8378978671960825E-12</v>
      </c>
      <c r="AV30" s="1">
        <v>0.70287156640106185</v>
      </c>
      <c r="AW30" s="1">
        <v>7.9298991558098445E-6</v>
      </c>
      <c r="AX30" s="1">
        <v>0.45301184168909803</v>
      </c>
      <c r="AY30" s="2">
        <v>4.5301184168909803</v>
      </c>
      <c r="BA30" s="2">
        <v>0.28999999999999998</v>
      </c>
      <c r="BB30" s="1">
        <f t="shared" si="22"/>
        <v>0.51286138399136483</v>
      </c>
      <c r="BC30" s="1">
        <f t="shared" si="16"/>
        <v>1.9693430457556257E-14</v>
      </c>
      <c r="BD30" s="1">
        <f t="shared" si="17"/>
        <v>1.9693430457556259E-17</v>
      </c>
      <c r="BE30" s="1">
        <f t="shared" si="18"/>
        <v>1</v>
      </c>
      <c r="BF30" s="1">
        <f t="shared" si="19"/>
        <v>-4.5570429619467863</v>
      </c>
      <c r="BG30" s="1">
        <f>(dpSAWB_Cb*dpSAWB_Vb) /(dpSAWB_Ca * BF30)</f>
        <v>-10.972027347014478</v>
      </c>
      <c r="BI30" s="1">
        <v>0.99</v>
      </c>
      <c r="BJ30" s="1">
        <v>0.10232929922807538</v>
      </c>
      <c r="BK30" s="1">
        <v>9.8700959316536909E-14</v>
      </c>
      <c r="BL30" s="1">
        <v>9.8700959316536884E-17</v>
      </c>
      <c r="BM30" s="1">
        <v>0.99999999999999989</v>
      </c>
      <c r="BN30" s="1">
        <v>6.1907879607345961</v>
      </c>
      <c r="BO30" s="1">
        <v>8.0765163202370474</v>
      </c>
    </row>
    <row r="31" spans="1:67" ht="15" customHeight="1" x14ac:dyDescent="0.3">
      <c r="A31" s="2">
        <v>0.3</v>
      </c>
      <c r="B31" s="1">
        <f t="shared" si="23"/>
        <v>0.50118723362727224</v>
      </c>
      <c r="C31" s="1">
        <f t="shared" si="24"/>
        <v>2.0152149381185686E-14</v>
      </c>
      <c r="D31" s="1">
        <f t="shared" si="25"/>
        <v>0.6214245257488068</v>
      </c>
      <c r="E31" s="1">
        <f t="shared" si="26"/>
        <v>-0.10023742095813447</v>
      </c>
      <c r="F31" s="1">
        <f t="shared" si="27"/>
        <v>1.0715181570852146E-6</v>
      </c>
      <c r="G31" s="1">
        <f t="shared" si="28"/>
        <v>-4.168312167683478</v>
      </c>
      <c r="H31" s="1">
        <f t="shared" si="36"/>
        <v>-41.68312167683478</v>
      </c>
      <c r="S31" s="2">
        <v>0.3</v>
      </c>
      <c r="T31" s="1">
        <f t="shared" si="29"/>
        <v>0.50118723362727224</v>
      </c>
      <c r="U31" s="1">
        <f t="shared" si="30"/>
        <v>2.0152149381185686E-14</v>
      </c>
      <c r="V31" s="1">
        <f t="shared" si="31"/>
        <v>-0.50118775444664954</v>
      </c>
      <c r="W31" s="1">
        <f t="shared" si="32"/>
        <v>0.20039591814888319</v>
      </c>
      <c r="X31" s="1">
        <f t="shared" si="33"/>
        <v>0.99999481234489307</v>
      </c>
      <c r="Y31" s="1">
        <f t="shared" si="34"/>
        <v>-3.9921128636266654</v>
      </c>
      <c r="Z31" s="1">
        <f t="shared" si="35"/>
        <v>-199.60564318133328</v>
      </c>
      <c r="AB31"/>
      <c r="AC31"/>
      <c r="AD31"/>
      <c r="AE31"/>
      <c r="AF31"/>
      <c r="AG31"/>
      <c r="AH31"/>
      <c r="AI31"/>
      <c r="AJ31" s="25"/>
      <c r="AK31" s="2">
        <v>0.3</v>
      </c>
      <c r="AL31" s="1">
        <f t="shared" si="37"/>
        <v>0.50118723362727224</v>
      </c>
      <c r="AM31" s="1">
        <f t="shared" si="11"/>
        <v>2.0152149381185686E-14</v>
      </c>
      <c r="AN31" s="1">
        <f t="shared" si="12"/>
        <v>2.5282619071722218E-2</v>
      </c>
      <c r="AO31" s="1">
        <f t="shared" si="13"/>
        <v>3.1276183375662912E-9</v>
      </c>
      <c r="AP31" s="1">
        <f t="shared" si="14"/>
        <v>6.2399989226215293</v>
      </c>
      <c r="AQ31" s="1">
        <f t="shared" si="15"/>
        <v>62.39998922621529</v>
      </c>
      <c r="AR31" s="25"/>
      <c r="AS31" s="2">
        <v>2.27</v>
      </c>
      <c r="AT31" s="1">
        <v>5.3703179637025244E-3</v>
      </c>
      <c r="AU31" s="1">
        <v>1.8807080080294972E-12</v>
      </c>
      <c r="AV31" s="1">
        <v>0.7076575276190562</v>
      </c>
      <c r="AW31" s="1">
        <v>8.1698638719209775E-6</v>
      </c>
      <c r="AX31" s="1">
        <v>0.46408057154681309</v>
      </c>
      <c r="AY31" s="2">
        <v>4.6408057154681313</v>
      </c>
      <c r="BA31" s="2">
        <v>0.3</v>
      </c>
      <c r="BB31" s="1">
        <f t="shared" si="22"/>
        <v>0.50118723362727224</v>
      </c>
      <c r="BC31" s="1">
        <f t="shared" si="16"/>
        <v>2.0152149381185686E-14</v>
      </c>
      <c r="BD31" s="1">
        <f t="shared" si="17"/>
        <v>2.0152149381185683E-17</v>
      </c>
      <c r="BE31" s="1">
        <f t="shared" si="18"/>
        <v>1</v>
      </c>
      <c r="BF31" s="1">
        <f t="shared" si="19"/>
        <v>-4.6561550779077061</v>
      </c>
      <c r="BG31" s="1">
        <f>(dpSAWB_Cb*dpSAWB_Vb) /(dpSAWB_Ca * BF31)</f>
        <v>-10.738473947579092</v>
      </c>
      <c r="BI31" s="1">
        <v>1</v>
      </c>
      <c r="BJ31" s="1">
        <v>0.1</v>
      </c>
      <c r="BK31" s="1">
        <v>1.0099999999999999E-13</v>
      </c>
      <c r="BL31" s="1">
        <v>1.0099999999999994E-16</v>
      </c>
      <c r="BM31" s="1">
        <v>0.99999999999999978</v>
      </c>
      <c r="BN31" s="1">
        <v>5.9999999999919176</v>
      </c>
      <c r="BO31" s="1">
        <v>8.3333333333445569</v>
      </c>
    </row>
    <row r="32" spans="1:67" ht="15" customHeight="1" x14ac:dyDescent="0.3">
      <c r="A32" s="2">
        <v>0.31</v>
      </c>
      <c r="B32" s="1">
        <f t="shared" si="23"/>
        <v>0.48977881936844614</v>
      </c>
      <c r="C32" s="1">
        <f t="shared" si="24"/>
        <v>2.0621553241162247E-14</v>
      </c>
      <c r="D32" s="1">
        <f t="shared" si="25"/>
        <v>0.60773442803920708</v>
      </c>
      <c r="E32" s="1">
        <f t="shared" si="26"/>
        <v>-9.7955738006534523E-2</v>
      </c>
      <c r="F32" s="1">
        <f t="shared" si="27"/>
        <v>1.0964769938800682E-6</v>
      </c>
      <c r="G32" s="1">
        <f t="shared" si="28"/>
        <v>-4.1522243708529025</v>
      </c>
      <c r="H32" s="1">
        <f t="shared" si="36"/>
        <v>-41.522243708529025</v>
      </c>
      <c r="S32" s="2">
        <v>0.31</v>
      </c>
      <c r="T32" s="1">
        <f t="shared" si="29"/>
        <v>0.48977881936844614</v>
      </c>
      <c r="U32" s="1">
        <f t="shared" si="30"/>
        <v>2.0621553241162247E-14</v>
      </c>
      <c r="V32" s="1">
        <f t="shared" si="31"/>
        <v>-0.48977933213203373</v>
      </c>
      <c r="W32" s="1">
        <f t="shared" si="32"/>
        <v>0.19659311071067789</v>
      </c>
      <c r="X32" s="1">
        <f t="shared" si="33"/>
        <v>0.99999469150952403</v>
      </c>
      <c r="Y32" s="1">
        <f t="shared" si="34"/>
        <v>-4.0705410409553249</v>
      </c>
      <c r="Z32" s="1">
        <f t="shared" si="35"/>
        <v>-203.52705204776626</v>
      </c>
      <c r="AB32"/>
      <c r="AC32"/>
      <c r="AD32"/>
      <c r="AE32"/>
      <c r="AF32"/>
      <c r="AG32"/>
      <c r="AH32"/>
      <c r="AI32"/>
      <c r="AJ32" s="25"/>
      <c r="AK32" s="2">
        <v>0.31</v>
      </c>
      <c r="AL32" s="1">
        <f t="shared" si="37"/>
        <v>0.48977881936844614</v>
      </c>
      <c r="AM32" s="1">
        <f t="shared" si="11"/>
        <v>2.0621553241162247E-14</v>
      </c>
      <c r="AN32" s="1">
        <f t="shared" si="12"/>
        <v>2.5856299940756184E-2</v>
      </c>
      <c r="AO32" s="1">
        <f t="shared" si="13"/>
        <v>3.2730908992635013E-9</v>
      </c>
      <c r="AP32" s="1">
        <f t="shared" si="14"/>
        <v>6.2761451998784512</v>
      </c>
      <c r="AQ32" s="1">
        <f t="shared" si="15"/>
        <v>62.761451998784509</v>
      </c>
      <c r="AR32" s="25"/>
      <c r="AS32" s="2">
        <v>2.2799999999999998</v>
      </c>
      <c r="AT32" s="1">
        <v>5.2480746024977237E-3</v>
      </c>
      <c r="AU32" s="1">
        <v>1.9245153251428802E-12</v>
      </c>
      <c r="AV32" s="1">
        <v>0.71239793090559977</v>
      </c>
      <c r="AW32" s="1">
        <v>8.4161668919732809E-6</v>
      </c>
      <c r="AX32" s="1">
        <v>0.47493603039062426</v>
      </c>
      <c r="AY32" s="2">
        <v>4.7493603039062426</v>
      </c>
      <c r="BA32" s="2">
        <v>0.31</v>
      </c>
      <c r="BB32" s="1">
        <f t="shared" si="22"/>
        <v>0.48977881936844614</v>
      </c>
      <c r="BC32" s="1">
        <f t="shared" si="16"/>
        <v>2.0621553241162247E-14</v>
      </c>
      <c r="BD32" s="1">
        <f t="shared" si="17"/>
        <v>2.0621553241162246E-17</v>
      </c>
      <c r="BE32" s="1">
        <f t="shared" si="18"/>
        <v>1</v>
      </c>
      <c r="BF32" s="1">
        <f t="shared" si="19"/>
        <v>-4.7607262730368083</v>
      </c>
      <c r="BG32" s="1">
        <f>(dpSAWB_Cb*dpSAWB_Vb) /(dpSAWB_Ca * BF32)</f>
        <v>-10.502599211213548</v>
      </c>
      <c r="BI32" s="1">
        <v>1.01</v>
      </c>
      <c r="BJ32" s="1">
        <v>9.7723722095581056E-2</v>
      </c>
      <c r="BK32" s="1">
        <v>1.0335259222035617E-13</v>
      </c>
      <c r="BL32" s="1">
        <v>1.0335259222035614E-16</v>
      </c>
      <c r="BM32" s="1">
        <v>0.99999999999999978</v>
      </c>
      <c r="BN32" s="1">
        <v>5.8219506653030715</v>
      </c>
      <c r="BO32" s="1">
        <v>8.5881868250762938</v>
      </c>
    </row>
    <row r="33" spans="1:67" ht="15" customHeight="1" x14ac:dyDescent="0.3">
      <c r="A33" s="2">
        <v>0.32</v>
      </c>
      <c r="B33" s="1">
        <f t="shared" si="23"/>
        <v>0.47863009232263831</v>
      </c>
      <c r="C33" s="1">
        <f t="shared" si="24"/>
        <v>2.1101890921625798E-14</v>
      </c>
      <c r="D33" s="1">
        <f t="shared" si="25"/>
        <v>0.5943559549712758</v>
      </c>
      <c r="E33" s="1">
        <f t="shared" si="26"/>
        <v>-9.5725992495212631E-2</v>
      </c>
      <c r="F33" s="1">
        <f t="shared" si="27"/>
        <v>1.1220171953779637E-6</v>
      </c>
      <c r="G33" s="1">
        <f t="shared" si="28"/>
        <v>-4.1358898909064292</v>
      </c>
      <c r="H33" s="1">
        <f t="shared" si="36"/>
        <v>-41.358898909064287</v>
      </c>
      <c r="S33" s="2">
        <v>0.32</v>
      </c>
      <c r="T33" s="1">
        <f t="shared" si="29"/>
        <v>0.47863009232263831</v>
      </c>
      <c r="U33" s="1">
        <f t="shared" si="30"/>
        <v>2.1101890921625798E-14</v>
      </c>
      <c r="V33" s="1">
        <f t="shared" si="31"/>
        <v>-0.47863059684279396</v>
      </c>
      <c r="W33" s="1">
        <f t="shared" si="32"/>
        <v>0.19287686561426465</v>
      </c>
      <c r="X33" s="1">
        <f t="shared" si="33"/>
        <v>0.99999456785956808</v>
      </c>
      <c r="Y33" s="1">
        <f t="shared" si="34"/>
        <v>-4.1533887763895709</v>
      </c>
      <c r="Z33" s="1">
        <f t="shared" si="35"/>
        <v>-207.66943881947856</v>
      </c>
      <c r="AB33"/>
      <c r="AC33"/>
      <c r="AD33"/>
      <c r="AE33"/>
      <c r="AF33"/>
      <c r="AG33"/>
      <c r="AH33"/>
      <c r="AI33"/>
      <c r="AJ33" s="25"/>
      <c r="AK33" s="2">
        <v>0.32</v>
      </c>
      <c r="AL33" s="1">
        <f t="shared" si="37"/>
        <v>0.47863009232263831</v>
      </c>
      <c r="AM33" s="1">
        <f t="shared" si="11"/>
        <v>2.1101890921625798E-14</v>
      </c>
      <c r="AN33" s="1">
        <f t="shared" si="12"/>
        <v>2.6442644904128242E-2</v>
      </c>
      <c r="AO33" s="1">
        <f t="shared" si="13"/>
        <v>3.4252839726400301E-9</v>
      </c>
      <c r="AP33" s="1">
        <f t="shared" si="14"/>
        <v>6.3135663142187637</v>
      </c>
      <c r="AQ33" s="1">
        <f t="shared" si="15"/>
        <v>63.135663142187624</v>
      </c>
      <c r="AR33" s="25"/>
      <c r="AS33" s="2">
        <v>2.29</v>
      </c>
      <c r="AT33" s="1">
        <v>5.1286138399136471E-3</v>
      </c>
      <c r="AU33" s="1">
        <v>1.9693430457556263E-12</v>
      </c>
      <c r="AV33" s="1">
        <v>0.71709218467555058</v>
      </c>
      <c r="AW33" s="1">
        <v>8.6689536076735939E-6</v>
      </c>
      <c r="AX33" s="1">
        <v>0.4855824810007906</v>
      </c>
      <c r="AY33" s="2">
        <v>4.8558248100079053</v>
      </c>
      <c r="BA33" s="2">
        <v>0.32</v>
      </c>
      <c r="BB33" s="1">
        <f t="shared" si="22"/>
        <v>0.47863009232263831</v>
      </c>
      <c r="BC33" s="1">
        <f t="shared" si="16"/>
        <v>2.1101890921625798E-14</v>
      </c>
      <c r="BD33" s="1">
        <f t="shared" si="17"/>
        <v>2.1101890921625797E-17</v>
      </c>
      <c r="BE33" s="1">
        <f t="shared" si="18"/>
        <v>1</v>
      </c>
      <c r="BF33" s="1">
        <f t="shared" si="19"/>
        <v>-4.8711902340889468</v>
      </c>
      <c r="BG33" s="1">
        <f>(dpSAWB_Cb*dpSAWB_Vb) /(dpSAWB_Ca * BF33)</f>
        <v>-10.264431811776992</v>
      </c>
      <c r="BI33" s="1">
        <v>1.02</v>
      </c>
      <c r="BJ33" s="1">
        <v>9.5499258602143561E-2</v>
      </c>
      <c r="BK33" s="1">
        <v>1.0575998335314088E-13</v>
      </c>
      <c r="BL33" s="1">
        <v>1.0575998335314085E-16</v>
      </c>
      <c r="BM33" s="1">
        <v>0.99999999999999978</v>
      </c>
      <c r="BN33" s="1">
        <v>5.655448079104251</v>
      </c>
      <c r="BO33" s="1">
        <v>8.8410324523604036</v>
      </c>
    </row>
    <row r="34" spans="1:67" ht="15" customHeight="1" x14ac:dyDescent="0.3">
      <c r="A34" s="2">
        <v>0.33</v>
      </c>
      <c r="B34" s="1">
        <f t="shared" si="23"/>
        <v>0.46773514128719818</v>
      </c>
      <c r="C34" s="1">
        <f t="shared" si="24"/>
        <v>2.1593417103972542E-14</v>
      </c>
      <c r="D34" s="1">
        <f t="shared" si="25"/>
        <v>0.58128201310150851</v>
      </c>
      <c r="E34" s="1">
        <f t="shared" si="26"/>
        <v>-9.3547002183584749E-2</v>
      </c>
      <c r="F34" s="1">
        <f t="shared" si="27"/>
        <v>1.1481523032416572E-6</v>
      </c>
      <c r="G34" s="1">
        <f t="shared" si="28"/>
        <v>-4.1193074402940359</v>
      </c>
      <c r="H34" s="1">
        <f t="shared" si="36"/>
        <v>-41.193074402940354</v>
      </c>
      <c r="S34" s="2">
        <v>0.33</v>
      </c>
      <c r="T34" s="1">
        <f t="shared" si="29"/>
        <v>0.46773514128719818</v>
      </c>
      <c r="U34" s="1">
        <f t="shared" si="30"/>
        <v>2.1593417103972542E-14</v>
      </c>
      <c r="V34" s="1">
        <f t="shared" si="31"/>
        <v>-0.46773563737190932</v>
      </c>
      <c r="W34" s="1">
        <f t="shared" si="32"/>
        <v>0.18924521245730311</v>
      </c>
      <c r="X34" s="1">
        <f t="shared" si="33"/>
        <v>0.99999444132946624</v>
      </c>
      <c r="Y34" s="1">
        <f t="shared" si="34"/>
        <v>-4.2410165710086067</v>
      </c>
      <c r="Z34" s="1">
        <f t="shared" si="35"/>
        <v>-212.05082855043034</v>
      </c>
      <c r="AB34"/>
      <c r="AC34"/>
      <c r="AD34"/>
      <c r="AE34"/>
      <c r="AF34"/>
      <c r="AG34"/>
      <c r="AH34"/>
      <c r="AI34"/>
      <c r="AJ34" s="25"/>
      <c r="AK34" s="2">
        <v>0.33</v>
      </c>
      <c r="AL34" s="1">
        <f t="shared" si="37"/>
        <v>0.46773514128719818</v>
      </c>
      <c r="AM34" s="1">
        <f t="shared" si="11"/>
        <v>2.1593417103972542E-14</v>
      </c>
      <c r="AN34" s="1">
        <f t="shared" si="12"/>
        <v>2.704191734058203E-2</v>
      </c>
      <c r="AO34" s="1">
        <f t="shared" si="13"/>
        <v>3.5845048343002787E-9</v>
      </c>
      <c r="AP34" s="1">
        <f t="shared" si="14"/>
        <v>6.3523206017471301</v>
      </c>
      <c r="AQ34" s="1">
        <f t="shared" si="15"/>
        <v>63.523206017471296</v>
      </c>
      <c r="AR34" s="25"/>
      <c r="AS34" s="2">
        <v>2.2999999999999998</v>
      </c>
      <c r="AT34" s="1">
        <v>5.0118723362727212E-3</v>
      </c>
      <c r="AU34" s="1">
        <v>2.015214938118569E-12</v>
      </c>
      <c r="AV34" s="1">
        <v>0.72173973301916206</v>
      </c>
      <c r="AW34" s="1">
        <v>8.9283725611547765E-6</v>
      </c>
      <c r="AX34" s="1">
        <v>0.49602406598581117</v>
      </c>
      <c r="AY34" s="2">
        <v>4.9602406598581119</v>
      </c>
      <c r="BA34" s="2">
        <v>0.33</v>
      </c>
      <c r="BB34" s="1">
        <f t="shared" si="22"/>
        <v>0.46773514128719818</v>
      </c>
      <c r="BC34" s="1">
        <f t="shared" si="16"/>
        <v>2.1593417103972542E-14</v>
      </c>
      <c r="BD34" s="1">
        <f t="shared" si="17"/>
        <v>2.1593417103972543E-17</v>
      </c>
      <c r="BE34" s="1">
        <f t="shared" si="18"/>
        <v>1</v>
      </c>
      <c r="BF34" s="1">
        <f t="shared" si="19"/>
        <v>-4.988027631165191</v>
      </c>
      <c r="BG34" s="1">
        <f>(dpSAWB_Cb*dpSAWB_Vb) /(dpSAWB_Ca * BF34)</f>
        <v>-10.024002210332608</v>
      </c>
      <c r="BI34" s="1">
        <v>1.03</v>
      </c>
      <c r="BJ34" s="1">
        <v>9.3325430079699068E-2</v>
      </c>
      <c r="BK34" s="1">
        <v>1.0822344982899828E-13</v>
      </c>
      <c r="BL34" s="1">
        <v>1.0822344982899825E-16</v>
      </c>
      <c r="BM34" s="1">
        <v>0.99999999999999978</v>
      </c>
      <c r="BN34" s="1">
        <v>5.4994443436414793</v>
      </c>
      <c r="BO34" s="1">
        <v>9.0918276239690599</v>
      </c>
    </row>
    <row r="35" spans="1:67" ht="15" customHeight="1" x14ac:dyDescent="0.3">
      <c r="A35" s="2">
        <v>0.34</v>
      </c>
      <c r="B35" s="1">
        <f t="shared" si="23"/>
        <v>0.45708818961487502</v>
      </c>
      <c r="C35" s="1">
        <f t="shared" si="24"/>
        <v>2.2096392401890481E-14</v>
      </c>
      <c r="D35" s="1">
        <f t="shared" si="25"/>
        <v>0.56850567045287237</v>
      </c>
      <c r="E35" s="1">
        <f t="shared" si="26"/>
        <v>-9.1417611742145383E-2</v>
      </c>
      <c r="F35" s="1">
        <f t="shared" si="27"/>
        <v>1.1748961745568861E-6</v>
      </c>
      <c r="G35" s="1">
        <f t="shared" si="28"/>
        <v>-4.1024758255325855</v>
      </c>
      <c r="H35" s="1">
        <f t="shared" si="36"/>
        <v>-41.02475825532585</v>
      </c>
      <c r="S35" s="2">
        <v>0.34</v>
      </c>
      <c r="T35" s="1">
        <f t="shared" si="29"/>
        <v>0.45708818961487502</v>
      </c>
      <c r="U35" s="1">
        <f t="shared" si="30"/>
        <v>2.2096392401890481E-14</v>
      </c>
      <c r="V35" s="1">
        <f t="shared" si="31"/>
        <v>-0.45708867706765621</v>
      </c>
      <c r="W35" s="1">
        <f t="shared" si="32"/>
        <v>0.18569622568921873</v>
      </c>
      <c r="X35" s="1">
        <f t="shared" si="33"/>
        <v>0.99999431185213294</v>
      </c>
      <c r="Y35" s="1">
        <f t="shared" si="34"/>
        <v>-4.3338250709583068</v>
      </c>
      <c r="Z35" s="1">
        <f t="shared" si="35"/>
        <v>-216.69125354791535</v>
      </c>
      <c r="AB35"/>
      <c r="AC35"/>
      <c r="AD35"/>
      <c r="AE35"/>
      <c r="AF35"/>
      <c r="AG35"/>
      <c r="AH35"/>
      <c r="AI35"/>
      <c r="AJ35" s="25"/>
      <c r="AK35" s="2">
        <v>0.34</v>
      </c>
      <c r="AL35" s="1">
        <f t="shared" si="37"/>
        <v>0.45708818961487502</v>
      </c>
      <c r="AM35" s="1">
        <f t="shared" si="11"/>
        <v>2.2096392401890481E-14</v>
      </c>
      <c r="AN35" s="1">
        <f t="shared" si="12"/>
        <v>2.7654385365193761E-2</v>
      </c>
      <c r="AO35" s="1">
        <f t="shared" si="13"/>
        <v>3.7510745882247487E-9</v>
      </c>
      <c r="AP35" s="1">
        <f t="shared" si="14"/>
        <v>6.3924699140836099</v>
      </c>
      <c r="AQ35" s="1">
        <f t="shared" si="15"/>
        <v>63.92469914083609</v>
      </c>
      <c r="AR35" s="25"/>
      <c r="AS35" s="2">
        <v>2.31</v>
      </c>
      <c r="AT35" s="1">
        <v>4.8977881936844566E-3</v>
      </c>
      <c r="AU35" s="1">
        <v>2.0621553241162269E-12</v>
      </c>
      <c r="AV35" s="1">
        <v>0.72634005553297531</v>
      </c>
      <c r="AW35" s="1">
        <v>9.1945755231133113E-6</v>
      </c>
      <c r="AX35" s="1">
        <v>0.50626481334947582</v>
      </c>
      <c r="AY35" s="2">
        <v>5.0626481334947577</v>
      </c>
      <c r="BA35" s="2">
        <v>0.34</v>
      </c>
      <c r="BB35" s="1">
        <f t="shared" si="22"/>
        <v>0.45708818961487502</v>
      </c>
      <c r="BC35" s="1">
        <f t="shared" si="16"/>
        <v>2.2096392401890481E-14</v>
      </c>
      <c r="BD35" s="1">
        <f t="shared" si="17"/>
        <v>2.2096392401890476E-17</v>
      </c>
      <c r="BE35" s="1">
        <f t="shared" si="18"/>
        <v>1</v>
      </c>
      <c r="BF35" s="1">
        <f t="shared" si="19"/>
        <v>-5.1117726613520844</v>
      </c>
      <c r="BG35" s="1">
        <f>(dpSAWB_Cb*dpSAWB_Vb) /(dpSAWB_Ca * BF35)</f>
        <v>-9.7813426598621085</v>
      </c>
      <c r="BI35" s="1">
        <v>1.04</v>
      </c>
      <c r="BJ35" s="1">
        <v>9.120108393559094E-2</v>
      </c>
      <c r="BK35" s="1">
        <v>1.1074429781046171E-13</v>
      </c>
      <c r="BL35" s="1">
        <v>1.1074429781046169E-16</v>
      </c>
      <c r="BM35" s="1">
        <v>0.99999999999999978</v>
      </c>
      <c r="BN35" s="1">
        <v>5.3530144319230599</v>
      </c>
      <c r="BO35" s="1">
        <v>9.3405315146960284</v>
      </c>
    </row>
    <row r="36" spans="1:67" ht="15" customHeight="1" x14ac:dyDescent="0.3">
      <c r="A36" s="2">
        <v>0.35</v>
      </c>
      <c r="B36" s="1">
        <f t="shared" si="23"/>
        <v>0.44668359215096315</v>
      </c>
      <c r="C36" s="1">
        <f t="shared" si="24"/>
        <v>2.2611083499540228E-14</v>
      </c>
      <c r="D36" s="1">
        <f t="shared" si="25"/>
        <v>0.55602015283937867</v>
      </c>
      <c r="E36" s="1">
        <f t="shared" si="26"/>
        <v>-8.9336692139896451E-2</v>
      </c>
      <c r="F36" s="1">
        <f t="shared" si="27"/>
        <v>1.2022629891793791E-6</v>
      </c>
      <c r="G36" s="1">
        <f t="shared" si="28"/>
        <v>-4.0853939510804862</v>
      </c>
      <c r="H36" s="1">
        <f t="shared" si="36"/>
        <v>-40.853939510804857</v>
      </c>
      <c r="S36" s="2">
        <v>0.35</v>
      </c>
      <c r="T36" s="1">
        <f t="shared" si="29"/>
        <v>0.44668359215096315</v>
      </c>
      <c r="U36" s="1">
        <f t="shared" si="30"/>
        <v>2.2611083499540228E-14</v>
      </c>
      <c r="V36" s="1">
        <f t="shared" si="31"/>
        <v>-0.44668407077075267</v>
      </c>
      <c r="W36" s="1">
        <f t="shared" si="32"/>
        <v>0.18222802359025089</v>
      </c>
      <c r="X36" s="1">
        <f t="shared" si="33"/>
        <v>0.99999417935891977</v>
      </c>
      <c r="Y36" s="1">
        <f t="shared" si="34"/>
        <v>-4.4322608189711179</v>
      </c>
      <c r="Z36" s="1">
        <f t="shared" si="35"/>
        <v>-221.61304094855589</v>
      </c>
      <c r="AB36"/>
      <c r="AC36"/>
      <c r="AD36"/>
      <c r="AE36"/>
      <c r="AF36"/>
      <c r="AG36"/>
      <c r="AH36"/>
      <c r="AI36"/>
      <c r="AJ36" s="25"/>
      <c r="AK36" s="2">
        <v>0.35</v>
      </c>
      <c r="AL36" s="1">
        <f t="shared" si="37"/>
        <v>0.44668359215096315</v>
      </c>
      <c r="AM36" s="1">
        <f t="shared" si="11"/>
        <v>2.2611083499540228E-14</v>
      </c>
      <c r="AN36" s="1">
        <f t="shared" si="12"/>
        <v>2.8280321879971388E-2</v>
      </c>
      <c r="AO36" s="1">
        <f t="shared" si="13"/>
        <v>3.9253287726889365E-9</v>
      </c>
      <c r="AP36" s="1">
        <f t="shared" si="14"/>
        <v>6.4340798880683012</v>
      </c>
      <c r="AQ36" s="1">
        <f t="shared" si="15"/>
        <v>64.34079888068301</v>
      </c>
      <c r="AR36" s="25"/>
      <c r="AS36" s="2">
        <v>2.3199999999999998</v>
      </c>
      <c r="AT36" s="1">
        <v>4.7863009232263836E-3</v>
      </c>
      <c r="AU36" s="1">
        <v>2.1101890921625798E-12</v>
      </c>
      <c r="AV36" s="1">
        <v>0.73089266710289136</v>
      </c>
      <c r="AW36" s="1">
        <v>9.4677175729754938E-6</v>
      </c>
      <c r="AX36" s="1">
        <v>0.51630864175851798</v>
      </c>
      <c r="AY36" s="2">
        <v>5.1630864175851796</v>
      </c>
      <c r="BA36" s="2">
        <v>0.35</v>
      </c>
      <c r="BB36" s="1">
        <f t="shared" si="22"/>
        <v>0.44668359215096315</v>
      </c>
      <c r="BC36" s="1">
        <f t="shared" si="16"/>
        <v>2.2611083499540228E-14</v>
      </c>
      <c r="BD36" s="1">
        <f t="shared" si="17"/>
        <v>2.2611083499540226E-17</v>
      </c>
      <c r="BE36" s="1">
        <f t="shared" si="18"/>
        <v>1</v>
      </c>
      <c r="BF36" s="1">
        <f t="shared" si="19"/>
        <v>-5.2430207174480286</v>
      </c>
      <c r="BG36" s="1">
        <f>(dpSAWB_Cb*dpSAWB_Vb) /(dpSAWB_Ca * BF36)</f>
        <v>-9.5364872073854468</v>
      </c>
      <c r="BI36" s="1">
        <v>1.05</v>
      </c>
      <c r="BJ36" s="1">
        <v>8.9125093813374537E-2</v>
      </c>
      <c r="BK36" s="1">
        <v>1.1332386388449832E-13</v>
      </c>
      <c r="BL36" s="1">
        <v>1.1332386388449827E-16</v>
      </c>
      <c r="BM36" s="1">
        <v>0.99999999999999978</v>
      </c>
      <c r="BN36" s="1">
        <v>5.2153386867594387</v>
      </c>
      <c r="BO36" s="1">
        <v>9.5871050765962043</v>
      </c>
    </row>
    <row r="37" spans="1:67" ht="15" customHeight="1" x14ac:dyDescent="0.3">
      <c r="A37" s="2">
        <v>0.36</v>
      </c>
      <c r="B37" s="1">
        <f t="shared" si="23"/>
        <v>0.43651583224016594</v>
      </c>
      <c r="C37" s="1">
        <f t="shared" si="24"/>
        <v>2.3137763292954508E-14</v>
      </c>
      <c r="D37" s="1">
        <f t="shared" si="25"/>
        <v>0.54381884027432303</v>
      </c>
      <c r="E37" s="1">
        <f t="shared" si="26"/>
        <v>-8.7303140045720498E-2</v>
      </c>
      <c r="F37" s="1">
        <f t="shared" si="27"/>
        <v>1.2302672572529946E-6</v>
      </c>
      <c r="G37" s="1">
        <f t="shared" si="28"/>
        <v>-4.0680608232210984</v>
      </c>
      <c r="H37" s="1">
        <f t="shared" si="36"/>
        <v>-40.680608232210979</v>
      </c>
      <c r="S37" s="2">
        <v>0.36</v>
      </c>
      <c r="T37" s="1">
        <f t="shared" si="29"/>
        <v>0.43651583224016594</v>
      </c>
      <c r="U37" s="1">
        <f t="shared" si="30"/>
        <v>2.3137763292954508E-14</v>
      </c>
      <c r="V37" s="1">
        <f t="shared" si="31"/>
        <v>-0.4365163018212182</v>
      </c>
      <c r="W37" s="1">
        <f t="shared" si="32"/>
        <v>0.1788387672737394</v>
      </c>
      <c r="X37" s="1">
        <f t="shared" si="33"/>
        <v>0.99999404377957957</v>
      </c>
      <c r="Y37" s="1">
        <f t="shared" si="34"/>
        <v>-4.5368230239518024</v>
      </c>
      <c r="Z37" s="1">
        <f t="shared" si="35"/>
        <v>-226.84115119759014</v>
      </c>
      <c r="AB37"/>
      <c r="AC37"/>
      <c r="AD37"/>
      <c r="AE37"/>
      <c r="AF37"/>
      <c r="AG37"/>
      <c r="AH37"/>
      <c r="AI37"/>
      <c r="AJ37" s="25"/>
      <c r="AK37" s="2">
        <v>0.36</v>
      </c>
      <c r="AL37" s="1">
        <f t="shared" si="37"/>
        <v>0.43651583224016594</v>
      </c>
      <c r="AM37" s="1">
        <f t="shared" si="11"/>
        <v>2.3137763292954508E-14</v>
      </c>
      <c r="AN37" s="1">
        <f t="shared" si="12"/>
        <v>2.8920004623230636E-2</v>
      </c>
      <c r="AO37" s="1">
        <f t="shared" si="13"/>
        <v>4.107617992773718E-9</v>
      </c>
      <c r="AP37" s="1">
        <f t="shared" si="14"/>
        <v>6.4772202407446011</v>
      </c>
      <c r="AQ37" s="1">
        <f t="shared" si="15"/>
        <v>64.772202407446002</v>
      </c>
      <c r="AR37" s="25"/>
      <c r="AS37" s="2">
        <v>2.33</v>
      </c>
      <c r="AT37" s="1">
        <v>4.6773514128719777E-3</v>
      </c>
      <c r="AU37" s="1">
        <v>2.1593417103972561E-12</v>
      </c>
      <c r="AV37" s="1">
        <v>0.73539711764119986</v>
      </c>
      <c r="AW37" s="1">
        <v>9.7479571811258201E-6</v>
      </c>
      <c r="AX37" s="1">
        <v>0.52615936552595521</v>
      </c>
      <c r="AY37" s="2">
        <v>5.2615936552595519</v>
      </c>
      <c r="BA37" s="2">
        <v>0.36</v>
      </c>
      <c r="BB37" s="1">
        <f t="shared" si="22"/>
        <v>0.43651583224016594</v>
      </c>
      <c r="BC37" s="1">
        <f t="shared" si="16"/>
        <v>2.3137763292954508E-14</v>
      </c>
      <c r="BD37" s="1">
        <f t="shared" si="17"/>
        <v>2.3137763292954506E-17</v>
      </c>
      <c r="BE37" s="1">
        <f t="shared" si="18"/>
        <v>1</v>
      </c>
      <c r="BF37" s="1">
        <f t="shared" si="19"/>
        <v>-5.3824374141166675</v>
      </c>
      <c r="BG37" s="1">
        <f>(dpSAWB_Cb*dpSAWB_Vb) /(dpSAWB_Ca * BF37)</f>
        <v>-9.2894716934122847</v>
      </c>
      <c r="BI37" s="1">
        <v>1.06</v>
      </c>
      <c r="BJ37" s="1">
        <v>8.7096358995608011E-2</v>
      </c>
      <c r="BK37" s="1">
        <v>1.1596351577118522E-13</v>
      </c>
      <c r="BL37" s="1">
        <v>1.1596351577118519E-16</v>
      </c>
      <c r="BM37" s="1">
        <v>0.99999999999999989</v>
      </c>
      <c r="BN37" s="1">
        <v>5.0856882283190314</v>
      </c>
      <c r="BO37" s="1">
        <v>9.831511047331043</v>
      </c>
    </row>
    <row r="38" spans="1:67" ht="15" customHeight="1" x14ac:dyDescent="0.3">
      <c r="A38" s="2">
        <v>0.37</v>
      </c>
      <c r="B38" s="1">
        <f t="shared" si="23"/>
        <v>0.42657951880159267</v>
      </c>
      <c r="C38" s="1">
        <f t="shared" si="24"/>
        <v>2.3676711034731209E-14</v>
      </c>
      <c r="D38" s="1">
        <f t="shared" si="25"/>
        <v>0.53189526346028249</v>
      </c>
      <c r="E38" s="1">
        <f t="shared" si="26"/>
        <v>-8.5315877243380397E-2</v>
      </c>
      <c r="F38" s="1">
        <f t="shared" si="27"/>
        <v>1.2589238269029693E-6</v>
      </c>
      <c r="G38" s="1">
        <f t="shared" si="28"/>
        <v>-4.0504755539480115</v>
      </c>
      <c r="H38" s="1">
        <f t="shared" si="36"/>
        <v>-40.504755539480115</v>
      </c>
      <c r="S38" s="2">
        <v>0.37</v>
      </c>
      <c r="T38" s="1">
        <f t="shared" si="29"/>
        <v>0.42657951880159267</v>
      </c>
      <c r="U38" s="1">
        <f t="shared" si="30"/>
        <v>2.3676711034731209E-14</v>
      </c>
      <c r="V38" s="1">
        <f t="shared" si="31"/>
        <v>-0.42657997913337048</v>
      </c>
      <c r="W38" s="1">
        <f t="shared" si="32"/>
        <v>0.17552665971112349</v>
      </c>
      <c r="X38" s="1">
        <f t="shared" si="33"/>
        <v>0.99999390504222885</v>
      </c>
      <c r="Y38" s="1">
        <f t="shared" si="34"/>
        <v>-4.6480715652587534</v>
      </c>
      <c r="Z38" s="1">
        <f t="shared" si="35"/>
        <v>-232.40357826293766</v>
      </c>
      <c r="AB38"/>
      <c r="AC38"/>
      <c r="AD38"/>
      <c r="AE38"/>
      <c r="AF38"/>
      <c r="AG38"/>
      <c r="AH38"/>
      <c r="AI38"/>
      <c r="AJ38" s="25"/>
      <c r="AK38" s="2">
        <v>0.37</v>
      </c>
      <c r="AL38" s="1">
        <f t="shared" si="37"/>
        <v>0.42657951880159267</v>
      </c>
      <c r="AM38" s="1">
        <f t="shared" si="11"/>
        <v>2.3676711034731209E-14</v>
      </c>
      <c r="AN38" s="1">
        <f t="shared" si="12"/>
        <v>2.957371621763304E-2</v>
      </c>
      <c r="AO38" s="1">
        <f t="shared" si="13"/>
        <v>4.298308579475106E-9</v>
      </c>
      <c r="AP38" s="1">
        <f t="shared" si="14"/>
        <v>6.5219650924300021</v>
      </c>
      <c r="AQ38" s="1">
        <f t="shared" si="15"/>
        <v>65.219650924300012</v>
      </c>
      <c r="AR38" s="25"/>
      <c r="AS38" s="2">
        <v>2.34</v>
      </c>
      <c r="AT38" s="1">
        <v>4.5708818961487504E-3</v>
      </c>
      <c r="AU38" s="1">
        <v>2.2096392401890477E-12</v>
      </c>
      <c r="AV38" s="1">
        <v>0.73985299177940222</v>
      </c>
      <c r="AW38" s="1">
        <v>1.0035456293231285E-5</v>
      </c>
      <c r="AX38" s="1">
        <v>0.53582069932443155</v>
      </c>
      <c r="AY38" s="2">
        <v>5.3582069932443153</v>
      </c>
      <c r="BA38" s="2">
        <v>0.37</v>
      </c>
      <c r="BB38" s="1">
        <f t="shared" si="22"/>
        <v>0.42657951880159267</v>
      </c>
      <c r="BC38" s="1">
        <f t="shared" si="16"/>
        <v>2.3676711034731209E-14</v>
      </c>
      <c r="BD38" s="1">
        <f t="shared" si="17"/>
        <v>2.3676711034731212E-17</v>
      </c>
      <c r="BE38" s="1">
        <f t="shared" si="18"/>
        <v>1</v>
      </c>
      <c r="BF38" s="1">
        <f t="shared" si="19"/>
        <v>-5.5307692603081851</v>
      </c>
      <c r="BG38" s="1">
        <f>(dpSAWB_Cb*dpSAWB_Vb) /(dpSAWB_Ca * BF38)</f>
        <v>-9.0403337486572184</v>
      </c>
      <c r="BI38" s="1">
        <v>1.07</v>
      </c>
      <c r="BJ38" s="1">
        <v>8.5113803820237616E-2</v>
      </c>
      <c r="BK38" s="1">
        <v>1.1866465304889252E-13</v>
      </c>
      <c r="BL38" s="1">
        <v>1.1866465304889249E-16</v>
      </c>
      <c r="BM38" s="1">
        <v>0.99999999999999989</v>
      </c>
      <c r="BN38" s="1">
        <v>4.963412721467547</v>
      </c>
      <c r="BO38" s="1">
        <v>10.073713955670474</v>
      </c>
    </row>
    <row r="39" spans="1:67" ht="15" customHeight="1" x14ac:dyDescent="0.3">
      <c r="A39" s="2">
        <v>0.38</v>
      </c>
      <c r="B39" s="1">
        <f t="shared" si="23"/>
        <v>0.41686938347033536</v>
      </c>
      <c r="C39" s="1">
        <f t="shared" si="24"/>
        <v>2.4228212482096853E-14</v>
      </c>
      <c r="D39" s="1">
        <f t="shared" si="25"/>
        <v>0.52024310035900057</v>
      </c>
      <c r="E39" s="1">
        <f t="shared" si="26"/>
        <v>-8.3373850059833429E-2</v>
      </c>
      <c r="F39" s="1">
        <f t="shared" si="27"/>
        <v>1.288247892108364E-6</v>
      </c>
      <c r="G39" s="1">
        <f t="shared" si="28"/>
        <v>-4.0326373648449838</v>
      </c>
      <c r="H39" s="1">
        <f t="shared" si="36"/>
        <v>-40.326373648449838</v>
      </c>
      <c r="S39" s="2">
        <v>0.38</v>
      </c>
      <c r="T39" s="1">
        <f t="shared" si="29"/>
        <v>0.41686938347033536</v>
      </c>
      <c r="U39" s="1">
        <f t="shared" si="30"/>
        <v>2.4228212482096853E-14</v>
      </c>
      <c r="V39" s="1">
        <f t="shared" si="31"/>
        <v>-0.4168698343373971</v>
      </c>
      <c r="W39" s="1">
        <f t="shared" si="32"/>
        <v>0.17228994477913237</v>
      </c>
      <c r="X39" s="1">
        <f t="shared" si="33"/>
        <v>0.99999376307331</v>
      </c>
      <c r="Y39" s="1">
        <f t="shared" si="34"/>
        <v>-4.7666365026430775</v>
      </c>
      <c r="Z39" s="1">
        <f t="shared" si="35"/>
        <v>-238.33182513215391</v>
      </c>
      <c r="AB39"/>
      <c r="AC39"/>
      <c r="AD39"/>
      <c r="AE39"/>
      <c r="AF39"/>
      <c r="AG39"/>
      <c r="AH39"/>
      <c r="AI39"/>
      <c r="AJ39" s="25"/>
      <c r="AK39" s="2">
        <v>0.38</v>
      </c>
      <c r="AL39" s="1">
        <f t="shared" si="37"/>
        <v>0.41686938347033536</v>
      </c>
      <c r="AM39" s="1">
        <f t="shared" si="11"/>
        <v>2.4228212482096853E-14</v>
      </c>
      <c r="AN39" s="1">
        <f t="shared" si="12"/>
        <v>3.0241744216766085E-2</v>
      </c>
      <c r="AO39" s="1">
        <f t="shared" si="13"/>
        <v>4.497783276456239E-9</v>
      </c>
      <c r="AP39" s="1">
        <f t="shared" si="14"/>
        <v>6.568393321045896</v>
      </c>
      <c r="AQ39" s="1">
        <f t="shared" si="15"/>
        <v>65.68393321045896</v>
      </c>
      <c r="AR39" s="25"/>
      <c r="AS39" s="2">
        <v>2.35</v>
      </c>
      <c r="AT39" s="1">
        <v>4.4668359215096279E-3</v>
      </c>
      <c r="AU39" s="1">
        <v>2.2611083499540245E-12</v>
      </c>
      <c r="AV39" s="1">
        <v>0.74425990851873902</v>
      </c>
      <c r="AW39" s="1">
        <v>1.0330380416697014E-5</v>
      </c>
      <c r="AX39" s="1">
        <v>0.54529626264321329</v>
      </c>
      <c r="AY39" s="2">
        <v>5.4529626264321323</v>
      </c>
      <c r="BA39" s="2">
        <v>0.38</v>
      </c>
      <c r="BB39" s="1">
        <f t="shared" si="22"/>
        <v>0.41686938347033536</v>
      </c>
      <c r="BC39" s="1">
        <f t="shared" si="16"/>
        <v>2.4228212482096853E-14</v>
      </c>
      <c r="BD39" s="1">
        <f t="shared" si="17"/>
        <v>2.4228212482096851E-17</v>
      </c>
      <c r="BE39" s="1">
        <f t="shared" si="18"/>
        <v>1</v>
      </c>
      <c r="BF39" s="1">
        <f t="shared" si="19"/>
        <v>-5.6888563392329559</v>
      </c>
      <c r="BG39" s="1">
        <f>(dpSAWB_Cb*dpSAWB_Vb) /(dpSAWB_Ca * BF39)</f>
        <v>-8.7891127879565403</v>
      </c>
      <c r="BI39" s="1">
        <v>1.08</v>
      </c>
      <c r="BJ39" s="1">
        <v>8.3176377110267083E-2</v>
      </c>
      <c r="BK39" s="1">
        <v>1.2142870789635872E-13</v>
      </c>
      <c r="BL39" s="1">
        <v>1.2142870789635869E-16</v>
      </c>
      <c r="BM39" s="1">
        <v>0.99999999999999989</v>
      </c>
      <c r="BN39" s="1">
        <v>4.8479300693685019</v>
      </c>
      <c r="BO39" s="1">
        <v>10.313680124208776</v>
      </c>
    </row>
    <row r="40" spans="1:67" ht="15" customHeight="1" x14ac:dyDescent="0.3">
      <c r="A40" s="2">
        <v>0.39</v>
      </c>
      <c r="B40" s="1">
        <f t="shared" si="23"/>
        <v>0.40738027780411268</v>
      </c>
      <c r="C40" s="1">
        <f t="shared" si="24"/>
        <v>2.4792560048418809E-14</v>
      </c>
      <c r="D40" s="1">
        <f t="shared" si="25"/>
        <v>0.50885617283936635</v>
      </c>
      <c r="E40" s="1">
        <f t="shared" si="26"/>
        <v>-8.1476028806561074E-2</v>
      </c>
      <c r="F40" s="1">
        <f t="shared" si="27"/>
        <v>1.3182550007578687E-6</v>
      </c>
      <c r="G40" s="1">
        <f t="shared" si="28"/>
        <v>-4.014545590953059</v>
      </c>
      <c r="H40" s="1">
        <f t="shared" si="36"/>
        <v>-40.14545590953059</v>
      </c>
      <c r="S40" s="2">
        <v>0.39</v>
      </c>
      <c r="T40" s="1">
        <f t="shared" si="29"/>
        <v>0.40738027780411268</v>
      </c>
      <c r="U40" s="1">
        <f t="shared" si="30"/>
        <v>2.4792560048418809E-14</v>
      </c>
      <c r="V40" s="1">
        <f t="shared" si="31"/>
        <v>-0.4073807189859987</v>
      </c>
      <c r="W40" s="1">
        <f t="shared" si="32"/>
        <v>0.16912690632866623</v>
      </c>
      <c r="X40" s="1">
        <f t="shared" si="33"/>
        <v>0.99999361779755191</v>
      </c>
      <c r="Y40" s="1">
        <f t="shared" si="34"/>
        <v>-4.8932294329662778</v>
      </c>
      <c r="Z40" s="1">
        <f t="shared" si="35"/>
        <v>-244.66147164831389</v>
      </c>
      <c r="AB40"/>
      <c r="AC40"/>
      <c r="AD40"/>
      <c r="AE40"/>
      <c r="AF40"/>
      <c r="AG40"/>
      <c r="AH40"/>
      <c r="AI40"/>
      <c r="AJ40" s="25"/>
      <c r="AK40" s="2">
        <v>0.39</v>
      </c>
      <c r="AL40" s="1">
        <f t="shared" si="37"/>
        <v>0.40738027780411268</v>
      </c>
      <c r="AM40" s="1">
        <f t="shared" si="11"/>
        <v>2.4792560048418809E-14</v>
      </c>
      <c r="AN40" s="1">
        <f t="shared" si="12"/>
        <v>3.0924381150140321E-2</v>
      </c>
      <c r="AO40" s="1">
        <f t="shared" si="13"/>
        <v>4.706441955520076E-9</v>
      </c>
      <c r="AP40" s="1">
        <f t="shared" si="14"/>
        <v>6.6165889512937692</v>
      </c>
      <c r="AQ40" s="1">
        <f t="shared" si="15"/>
        <v>66.165889512937696</v>
      </c>
      <c r="AR40" s="25"/>
      <c r="AS40" s="2">
        <v>2.36</v>
      </c>
      <c r="AT40" s="1">
        <v>4.3651583224016566E-3</v>
      </c>
      <c r="AU40" s="1">
        <v>2.3137763292954521E-12</v>
      </c>
      <c r="AV40" s="1">
        <v>0.74861752084036604</v>
      </c>
      <c r="AW40" s="1">
        <v>1.0632898709288079E-5</v>
      </c>
      <c r="AX40" s="1">
        <v>0.55458958400178526</v>
      </c>
      <c r="AY40" s="2">
        <v>5.5458958400178524</v>
      </c>
      <c r="BA40" s="2">
        <v>0.39</v>
      </c>
      <c r="BB40" s="1">
        <f t="shared" si="22"/>
        <v>0.40738027780411268</v>
      </c>
      <c r="BC40" s="1">
        <f t="shared" si="16"/>
        <v>2.4792560048418809E-14</v>
      </c>
      <c r="BD40" s="1">
        <f t="shared" si="17"/>
        <v>2.4792560048418806E-17</v>
      </c>
      <c r="BE40" s="1">
        <f t="shared" si="18"/>
        <v>1</v>
      </c>
      <c r="BF40" s="1">
        <f t="shared" si="19"/>
        <v>-5.8576474507173728</v>
      </c>
      <c r="BG40" s="1">
        <f>(dpSAWB_Cb*dpSAWB_Vb) /(dpSAWB_Ca * BF40)</f>
        <v>-8.5358500013305871</v>
      </c>
      <c r="BI40" s="1">
        <v>1.0900000000000001</v>
      </c>
      <c r="BJ40" s="1">
        <v>8.1283051616409904E-2</v>
      </c>
      <c r="BK40" s="1">
        <v>1.2425714585205055E-13</v>
      </c>
      <c r="BL40" s="1">
        <v>1.2425714585205055E-16</v>
      </c>
      <c r="BM40" s="1">
        <v>0.99999999999999989</v>
      </c>
      <c r="BN40" s="1">
        <v>4.7387176885161946</v>
      </c>
      <c r="BO40" s="1">
        <v>10.551377669357676</v>
      </c>
    </row>
    <row r="41" spans="1:67" ht="15" customHeight="1" x14ac:dyDescent="0.3">
      <c r="A41" s="2">
        <v>0.4</v>
      </c>
      <c r="B41" s="1">
        <f t="shared" si="23"/>
        <v>0.3981071705534972</v>
      </c>
      <c r="C41" s="1">
        <f t="shared" si="24"/>
        <v>2.537005295824676E-14</v>
      </c>
      <c r="D41" s="1">
        <f t="shared" si="25"/>
        <v>0.49772844340168665</v>
      </c>
      <c r="E41" s="1">
        <f t="shared" si="26"/>
        <v>-7.9621407233614439E-2</v>
      </c>
      <c r="F41" s="1">
        <f t="shared" si="27"/>
        <v>1.3489610628932491E-6</v>
      </c>
      <c r="G41" s="1">
        <f t="shared" si="28"/>
        <v>-3.9961996846170047</v>
      </c>
      <c r="H41" s="1">
        <f t="shared" si="36"/>
        <v>-39.961996846170045</v>
      </c>
      <c r="S41" s="2">
        <v>0.4</v>
      </c>
      <c r="T41" s="1">
        <f t="shared" si="29"/>
        <v>0.3981071705534972</v>
      </c>
      <c r="U41" s="1">
        <f t="shared" si="30"/>
        <v>2.537005295824676E-14</v>
      </c>
      <c r="V41" s="1">
        <f t="shared" si="31"/>
        <v>-0.39810760182461263</v>
      </c>
      <c r="W41" s="1">
        <f t="shared" si="32"/>
        <v>0.16603586727487088</v>
      </c>
      <c r="X41" s="1">
        <f t="shared" si="33"/>
        <v>0.99999346913793041</v>
      </c>
      <c r="Y41" s="1">
        <f t="shared" si="34"/>
        <v>-5.028657126096495</v>
      </c>
      <c r="Z41" s="1">
        <f t="shared" si="35"/>
        <v>-251.43285630482475</v>
      </c>
      <c r="AB41"/>
      <c r="AC41"/>
      <c r="AD41"/>
      <c r="AE41"/>
      <c r="AF41"/>
      <c r="AG41"/>
      <c r="AH41"/>
      <c r="AI41"/>
      <c r="AJ41" s="25"/>
      <c r="AK41" s="2">
        <v>0.4</v>
      </c>
      <c r="AL41" s="1">
        <f t="shared" si="37"/>
        <v>0.3981071705534972</v>
      </c>
      <c r="AM41" s="1">
        <f t="shared" si="11"/>
        <v>2.537005295824676E-14</v>
      </c>
      <c r="AN41" s="1">
        <f t="shared" si="12"/>
        <v>3.1621924566473072E-2</v>
      </c>
      <c r="AO41" s="1">
        <f t="shared" si="13"/>
        <v>4.9247023619180775E-9</v>
      </c>
      <c r="AP41" s="1">
        <f t="shared" si="14"/>
        <v>6.6666415827434582</v>
      </c>
      <c r="AQ41" s="1">
        <f t="shared" si="15"/>
        <v>66.666415827434577</v>
      </c>
      <c r="AR41" s="25"/>
      <c r="AS41" s="2">
        <v>2.37</v>
      </c>
      <c r="AT41" s="1">
        <v>4.2657951880159251E-3</v>
      </c>
      <c r="AU41" s="1">
        <v>2.3676711034731221E-12</v>
      </c>
      <c r="AV41" s="1">
        <v>0.75292551527717677</v>
      </c>
      <c r="AW41" s="1">
        <v>1.0943184069954623E-5</v>
      </c>
      <c r="AX41" s="1">
        <v>0.56370410493241252</v>
      </c>
      <c r="AY41" s="2">
        <v>5.6370410493241252</v>
      </c>
      <c r="BA41" s="2">
        <v>0.4</v>
      </c>
      <c r="BB41" s="1">
        <f t="shared" si="22"/>
        <v>0.3981071705534972</v>
      </c>
      <c r="BC41" s="1">
        <f t="shared" si="16"/>
        <v>2.537005295824676E-14</v>
      </c>
      <c r="BD41" s="1">
        <f t="shared" si="17"/>
        <v>2.5370052958246757E-17</v>
      </c>
      <c r="BE41" s="1">
        <f t="shared" si="18"/>
        <v>1</v>
      </c>
      <c r="BF41" s="1">
        <f t="shared" si="19"/>
        <v>-6.038218292477552</v>
      </c>
      <c r="BG41" s="1">
        <f>(dpSAWB_Cb*dpSAWB_Vb) /(dpSAWB_Ca * BF41)</f>
        <v>-8.2805883421422983</v>
      </c>
      <c r="BI41" s="1">
        <v>1.1000000000000001</v>
      </c>
      <c r="BJ41" s="1">
        <v>7.9432823472428096E-2</v>
      </c>
      <c r="BK41" s="1">
        <v>1.2715146659121095E-13</v>
      </c>
      <c r="BL41" s="1">
        <v>1.2715146659121093E-16</v>
      </c>
      <c r="BM41" s="1">
        <v>0.99999999999999989</v>
      </c>
      <c r="BN41" s="1">
        <v>4.6353050891608811</v>
      </c>
      <c r="BO41" s="1">
        <v>10.786776498685954</v>
      </c>
    </row>
    <row r="42" spans="1:67" ht="15" customHeight="1" x14ac:dyDescent="0.3">
      <c r="A42" s="2">
        <v>0.41</v>
      </c>
      <c r="B42" s="1">
        <f t="shared" si="23"/>
        <v>0.38904514499428056</v>
      </c>
      <c r="C42" s="1">
        <f t="shared" si="24"/>
        <v>2.5960997405965525E-14</v>
      </c>
      <c r="D42" s="1">
        <f t="shared" si="25"/>
        <v>0.48685401197652062</v>
      </c>
      <c r="E42" s="1">
        <f t="shared" si="26"/>
        <v>-7.7809001996086757E-2</v>
      </c>
      <c r="F42" s="1">
        <f t="shared" si="27"/>
        <v>1.3803823591447965E-6</v>
      </c>
      <c r="G42" s="1">
        <f t="shared" si="28"/>
        <v>-3.9775992193029341</v>
      </c>
      <c r="H42" s="1">
        <f t="shared" si="36"/>
        <v>-39.775992193029339</v>
      </c>
      <c r="S42" s="2">
        <v>0.41</v>
      </c>
      <c r="T42" s="1">
        <f t="shared" si="29"/>
        <v>0.38904514499428056</v>
      </c>
      <c r="U42" s="1">
        <f t="shared" si="30"/>
        <v>2.5960997405965525E-14</v>
      </c>
      <c r="V42" s="1">
        <f t="shared" si="31"/>
        <v>-0.38904556612377589</v>
      </c>
      <c r="W42" s="1">
        <f t="shared" si="32"/>
        <v>0.16301518870792531</v>
      </c>
      <c r="X42" s="1">
        <f t="shared" si="33"/>
        <v>0.99999331701562733</v>
      </c>
      <c r="Y42" s="1">
        <f t="shared" si="34"/>
        <v>-5.1738379920910456</v>
      </c>
      <c r="Z42" s="1">
        <f t="shared" si="35"/>
        <v>-258.6918996045523</v>
      </c>
      <c r="AB42"/>
      <c r="AC42"/>
      <c r="AD42"/>
      <c r="AE42"/>
      <c r="AF42"/>
      <c r="AG42"/>
      <c r="AH42"/>
      <c r="AI42"/>
      <c r="AJ42" s="25"/>
      <c r="AK42" s="2">
        <v>0.41</v>
      </c>
      <c r="AL42" s="1">
        <f t="shared" si="37"/>
        <v>0.38904514499428056</v>
      </c>
      <c r="AM42" s="1">
        <f t="shared" si="11"/>
        <v>2.5960997405965525E-14</v>
      </c>
      <c r="AN42" s="1">
        <f t="shared" si="12"/>
        <v>3.233467707512281E-2</v>
      </c>
      <c r="AO42" s="1">
        <f t="shared" si="13"/>
        <v>5.1530008906475008E-9</v>
      </c>
      <c r="AP42" s="1">
        <f t="shared" si="14"/>
        <v>6.7186468614505266</v>
      </c>
      <c r="AQ42" s="1">
        <f t="shared" si="15"/>
        <v>67.186468614505259</v>
      </c>
      <c r="AR42" s="25"/>
      <c r="AS42" s="2">
        <v>2.38</v>
      </c>
      <c r="AT42" s="1">
        <v>4.1686938347033527E-3</v>
      </c>
      <c r="AU42" s="1">
        <v>2.4228212482096858E-12</v>
      </c>
      <c r="AV42" s="1">
        <v>0.75718361144929813</v>
      </c>
      <c r="AW42" s="1">
        <v>1.1261413231897168E-5</v>
      </c>
      <c r="AX42" s="1">
        <v>0.57264318374342227</v>
      </c>
      <c r="AY42" s="2">
        <v>5.7264318374342222</v>
      </c>
      <c r="BA42" s="2">
        <v>0.41</v>
      </c>
      <c r="BB42" s="1">
        <f t="shared" si="22"/>
        <v>0.38904514499428056</v>
      </c>
      <c r="BC42" s="1">
        <f t="shared" si="16"/>
        <v>2.5960997405965525E-14</v>
      </c>
      <c r="BD42" s="1">
        <f t="shared" si="17"/>
        <v>2.5960997405965524E-17</v>
      </c>
      <c r="BE42" s="1">
        <f t="shared" si="18"/>
        <v>1</v>
      </c>
      <c r="BF42" s="1">
        <f t="shared" si="19"/>
        <v>-6.2317934164578181</v>
      </c>
      <c r="BG42" s="1">
        <f>(dpSAWB_Cb*dpSAWB_Vb) /(dpSAWB_Ca * BF42)</f>
        <v>-8.0233725123096651</v>
      </c>
      <c r="BI42" s="1">
        <v>1.1100000000000001</v>
      </c>
      <c r="BJ42" s="1">
        <v>7.7624711662869134E-2</v>
      </c>
      <c r="BK42" s="1">
        <v>1.3011320472100659E-13</v>
      </c>
      <c r="BL42" s="1">
        <v>1.3011320472100657E-16</v>
      </c>
      <c r="BM42" s="1">
        <v>0.99999999999999989</v>
      </c>
      <c r="BN42" s="1">
        <v>4.5372675388125314</v>
      </c>
      <c r="BO42" s="1">
        <v>11.01984830567997</v>
      </c>
    </row>
    <row r="43" spans="1:67" ht="15" customHeight="1" x14ac:dyDescent="0.3">
      <c r="A43" s="2">
        <v>0.42</v>
      </c>
      <c r="B43" s="1">
        <f t="shared" si="23"/>
        <v>0.38018939632056115</v>
      </c>
      <c r="C43" s="1">
        <f t="shared" si="24"/>
        <v>2.656570671814336E-14</v>
      </c>
      <c r="D43" s="1">
        <f t="shared" si="25"/>
        <v>0.47622711279638474</v>
      </c>
      <c r="E43" s="1">
        <f t="shared" si="26"/>
        <v>-7.6037852132730788E-2</v>
      </c>
      <c r="F43" s="1">
        <f t="shared" si="27"/>
        <v>1.4125355493632572E-6</v>
      </c>
      <c r="G43" s="1">
        <f t="shared" si="28"/>
        <v>-3.9587438933786938</v>
      </c>
      <c r="H43" s="1">
        <f t="shared" si="36"/>
        <v>-39.587438933786935</v>
      </c>
      <c r="S43" s="2">
        <v>0.42</v>
      </c>
      <c r="T43" s="1">
        <f t="shared" si="29"/>
        <v>0.38018939632056115</v>
      </c>
      <c r="U43" s="1">
        <f t="shared" si="30"/>
        <v>2.656570671814336E-14</v>
      </c>
      <c r="V43" s="1">
        <f t="shared" si="31"/>
        <v>-0.38018980707221001</v>
      </c>
      <c r="W43" s="1">
        <f t="shared" si="32"/>
        <v>0.16006326902407</v>
      </c>
      <c r="X43" s="1">
        <f t="shared" si="33"/>
        <v>0.9999931613499885</v>
      </c>
      <c r="Y43" s="1">
        <f t="shared" si="34"/>
        <v>-5.329822090100544</v>
      </c>
      <c r="Z43" s="1">
        <f t="shared" si="35"/>
        <v>-266.49110450502718</v>
      </c>
      <c r="AB43"/>
      <c r="AC43"/>
      <c r="AD43"/>
      <c r="AE43"/>
      <c r="AF43"/>
      <c r="AG43"/>
      <c r="AH43"/>
      <c r="AI43"/>
      <c r="AJ43" s="25"/>
      <c r="AK43" s="2">
        <v>0.42</v>
      </c>
      <c r="AL43" s="1">
        <f t="shared" si="37"/>
        <v>0.38018939632056115</v>
      </c>
      <c r="AM43" s="1">
        <f t="shared" si="11"/>
        <v>2.656570671814336E-14</v>
      </c>
      <c r="AN43" s="1">
        <f t="shared" si="12"/>
        <v>3.3062946385532713E-2</v>
      </c>
      <c r="AO43" s="1">
        <f t="shared" si="13"/>
        <v>5.3917933949284282E-9</v>
      </c>
      <c r="AP43" s="1">
        <f t="shared" si="14"/>
        <v>6.7727070003565526</v>
      </c>
      <c r="AQ43" s="1">
        <f t="shared" si="15"/>
        <v>67.727070003565515</v>
      </c>
      <c r="AR43" s="25"/>
      <c r="AS43" s="2">
        <v>2.39</v>
      </c>
      <c r="AT43" s="1">
        <v>4.0738027780411225E-3</v>
      </c>
      <c r="AU43" s="1">
        <v>2.4792560048418833E-12</v>
      </c>
      <c r="AV43" s="1">
        <v>0.76139156156530929</v>
      </c>
      <c r="AW43" s="1">
        <v>1.158776685791063E-5</v>
      </c>
      <c r="AX43" s="1">
        <v>0.58141009907442265</v>
      </c>
      <c r="AY43" s="2">
        <v>5.814100990744226</v>
      </c>
      <c r="BA43" s="2">
        <v>0.42</v>
      </c>
      <c r="BB43" s="1">
        <f t="shared" si="22"/>
        <v>0.38018939632056115</v>
      </c>
      <c r="BC43" s="1">
        <f t="shared" si="16"/>
        <v>2.656570671814336E-14</v>
      </c>
      <c r="BD43" s="1">
        <f t="shared" si="17"/>
        <v>2.6565706718143356E-17</v>
      </c>
      <c r="BE43" s="1">
        <f t="shared" si="18"/>
        <v>1</v>
      </c>
      <c r="BF43" s="1">
        <f t="shared" si="19"/>
        <v>-6.4397729074850742</v>
      </c>
      <c r="BG43" s="1">
        <f>(dpSAWB_Cb*dpSAWB_Vb) /(dpSAWB_Ca * BF43)</f>
        <v>-7.7642489445371607</v>
      </c>
      <c r="BI43" s="1">
        <v>1.1200000000000001</v>
      </c>
      <c r="BJ43" s="1">
        <v>7.5857757502918358E-2</v>
      </c>
      <c r="BK43" s="1">
        <v>1.3314393059419713E-13</v>
      </c>
      <c r="BL43" s="1">
        <v>1.3314393059419711E-16</v>
      </c>
      <c r="BM43" s="1">
        <v>0.99999999999999989</v>
      </c>
      <c r="BN43" s="1">
        <v>4.4442206287513164</v>
      </c>
      <c r="BO43" s="1">
        <v>11.25056656200446</v>
      </c>
    </row>
    <row r="44" spans="1:67" ht="15" customHeight="1" x14ac:dyDescent="0.3">
      <c r="A44" s="2">
        <v>0.43</v>
      </c>
      <c r="B44" s="1">
        <f t="shared" si="23"/>
        <v>0.37153522909717251</v>
      </c>
      <c r="C44" s="1">
        <f t="shared" si="24"/>
        <v>2.7184501519661848E-14</v>
      </c>
      <c r="D44" s="1">
        <f t="shared" si="25"/>
        <v>0.4658421113386727</v>
      </c>
      <c r="E44" s="1">
        <f t="shared" si="26"/>
        <v>-7.4307018556445448E-2</v>
      </c>
      <c r="F44" s="1">
        <f t="shared" si="27"/>
        <v>1.4454376814528159E-6</v>
      </c>
      <c r="G44" s="1">
        <f t="shared" si="28"/>
        <v>-3.9396335338483093</v>
      </c>
      <c r="H44" s="1">
        <f t="shared" si="36"/>
        <v>-39.396335338483091</v>
      </c>
      <c r="S44" s="2">
        <v>0.43</v>
      </c>
      <c r="T44" s="1">
        <f t="shared" si="29"/>
        <v>0.37153522909717251</v>
      </c>
      <c r="U44" s="1">
        <f t="shared" si="30"/>
        <v>2.7184501519661848E-14</v>
      </c>
      <c r="V44" s="1">
        <f t="shared" si="31"/>
        <v>-0.37153562922924588</v>
      </c>
      <c r="W44" s="1">
        <f t="shared" si="32"/>
        <v>0.15717854307641529</v>
      </c>
      <c r="X44" s="1">
        <f t="shared" si="33"/>
        <v>0.9999930020584813</v>
      </c>
      <c r="Y44" s="1">
        <f t="shared" si="34"/>
        <v>-5.4978156007352856</v>
      </c>
      <c r="Z44" s="1">
        <f t="shared" si="35"/>
        <v>-274.89078003676428</v>
      </c>
      <c r="AB44"/>
      <c r="AC44"/>
      <c r="AD44"/>
      <c r="AE44"/>
      <c r="AF44"/>
      <c r="AG44"/>
      <c r="AH44"/>
      <c r="AI44"/>
      <c r="AJ44" s="25"/>
      <c r="AK44" s="2">
        <v>0.43</v>
      </c>
      <c r="AL44" s="1">
        <f t="shared" si="37"/>
        <v>0.37153522909717251</v>
      </c>
      <c r="AM44" s="1">
        <f t="shared" si="11"/>
        <v>2.7184501519661848E-14</v>
      </c>
      <c r="AN44" s="1">
        <f t="shared" si="12"/>
        <v>3.3807045344536317E-2</v>
      </c>
      <c r="AO44" s="1">
        <f t="shared" si="13"/>
        <v>5.6415560280908039E-9</v>
      </c>
      <c r="AP44" s="1">
        <f t="shared" si="14"/>
        <v>6.8289313544636352</v>
      </c>
      <c r="AQ44" s="1">
        <f t="shared" si="15"/>
        <v>68.289313544636343</v>
      </c>
      <c r="AR44" s="25"/>
      <c r="AS44" s="2">
        <v>2.4</v>
      </c>
      <c r="AT44" s="1">
        <v>3.9810717055349717E-3</v>
      </c>
      <c r="AU44" s="1">
        <v>2.5370052958246762E-12</v>
      </c>
      <c r="AV44" s="1">
        <v>0.76554914989125289</v>
      </c>
      <c r="AW44" s="1">
        <v>1.1922429638046299E-5</v>
      </c>
      <c r="AX44" s="1">
        <v>0.59000805325414041</v>
      </c>
      <c r="AY44" s="2">
        <v>5.9000805325414039</v>
      </c>
      <c r="BA44" s="2">
        <v>0.43</v>
      </c>
      <c r="BB44" s="1">
        <f t="shared" si="22"/>
        <v>0.37153522909717251</v>
      </c>
      <c r="BC44" s="1">
        <f t="shared" si="16"/>
        <v>2.7184501519661848E-14</v>
      </c>
      <c r="BD44" s="1">
        <f t="shared" si="17"/>
        <v>2.7184501519661847E-17</v>
      </c>
      <c r="BE44" s="1">
        <f t="shared" si="18"/>
        <v>1</v>
      </c>
      <c r="BF44" s="1">
        <f t="shared" si="19"/>
        <v>-6.6637650132319877</v>
      </c>
      <c r="BG44" s="1">
        <f>(dpSAWB_Cb*dpSAWB_Vb) /(dpSAWB_Ca * BF44)</f>
        <v>-7.5032657815389463</v>
      </c>
      <c r="BI44" s="1">
        <v>1.1299999999999999</v>
      </c>
      <c r="BJ44" s="1">
        <v>7.4131024130091761E-2</v>
      </c>
      <c r="BK44" s="1">
        <v>1.36245251141757E-13</v>
      </c>
      <c r="BL44" s="1">
        <v>1.3624525114175696E-16</v>
      </c>
      <c r="BM44" s="1">
        <v>0.99999999999999989</v>
      </c>
      <c r="BN44" s="1">
        <v>4.3558155968947672</v>
      </c>
      <c r="BO44" s="1">
        <v>11.478906507347251</v>
      </c>
    </row>
    <row r="45" spans="1:67" ht="15" customHeight="1" x14ac:dyDescent="0.3">
      <c r="A45" s="2">
        <v>0.44</v>
      </c>
      <c r="B45" s="1">
        <f t="shared" si="23"/>
        <v>0.36307805477010135</v>
      </c>
      <c r="C45" s="1">
        <f t="shared" si="24"/>
        <v>2.7817709903715479E-14</v>
      </c>
      <c r="D45" s="1">
        <f t="shared" si="25"/>
        <v>0.45569350133814807</v>
      </c>
      <c r="E45" s="1">
        <f t="shared" si="26"/>
        <v>-7.2615583556358013E-2</v>
      </c>
      <c r="F45" s="1">
        <f t="shared" si="27"/>
        <v>1.4791062004098185E-6</v>
      </c>
      <c r="G45" s="1">
        <f t="shared" si="28"/>
        <v>-3.9202681000314761</v>
      </c>
      <c r="H45" s="1">
        <f t="shared" si="36"/>
        <v>-39.202681000314762</v>
      </c>
      <c r="S45" s="2">
        <v>0.44</v>
      </c>
      <c r="T45" s="1">
        <f t="shared" si="29"/>
        <v>0.36307805477010135</v>
      </c>
      <c r="U45" s="1">
        <f t="shared" si="30"/>
        <v>2.7817709903715479E-14</v>
      </c>
      <c r="V45" s="1">
        <f t="shared" si="31"/>
        <v>-0.36307844403523998</v>
      </c>
      <c r="W45" s="1">
        <f t="shared" si="32"/>
        <v>0.15435948134508001</v>
      </c>
      <c r="X45" s="1">
        <f t="shared" si="33"/>
        <v>0.99999283905665071</v>
      </c>
      <c r="Y45" s="1">
        <f t="shared" si="34"/>
        <v>-5.6792109683751022</v>
      </c>
      <c r="Z45" s="1">
        <f t="shared" si="35"/>
        <v>-283.96054841875508</v>
      </c>
      <c r="AB45"/>
      <c r="AC45"/>
      <c r="AD45"/>
      <c r="AE45"/>
      <c r="AF45"/>
      <c r="AG45"/>
      <c r="AH45"/>
      <c r="AI45"/>
      <c r="AJ45" s="25"/>
      <c r="AK45" s="2">
        <v>0.44</v>
      </c>
      <c r="AL45" s="1">
        <f t="shared" si="37"/>
        <v>0.36307805477010135</v>
      </c>
      <c r="AM45" s="1">
        <f t="shared" si="11"/>
        <v>2.7817709903715479E-14</v>
      </c>
      <c r="AN45" s="1">
        <f t="shared" si="12"/>
        <v>3.4567291971372156E-2</v>
      </c>
      <c r="AO45" s="1">
        <f t="shared" si="13"/>
        <v>5.9027861201418955E-9</v>
      </c>
      <c r="AP45" s="1">
        <f t="shared" si="14"/>
        <v>6.8874370576302058</v>
      </c>
      <c r="AQ45" s="1">
        <f t="shared" si="15"/>
        <v>68.874370576302056</v>
      </c>
      <c r="AR45" s="25"/>
      <c r="AS45" s="2">
        <v>2.41</v>
      </c>
      <c r="AT45" s="1">
        <v>3.8904514499428023E-3</v>
      </c>
      <c r="AU45" s="1">
        <v>2.5960997405965547E-12</v>
      </c>
      <c r="AV45" s="1">
        <v>0.76965619218951997</v>
      </c>
      <c r="AW45" s="1">
        <v>1.2265590389632494E-5</v>
      </c>
      <c r="AX45" s="1">
        <v>0.59844017547108297</v>
      </c>
      <c r="AY45" s="2">
        <v>5.984401754710829</v>
      </c>
      <c r="BA45" s="2">
        <v>0.44</v>
      </c>
      <c r="BB45" s="1">
        <f t="shared" si="22"/>
        <v>0.36307805477010135</v>
      </c>
      <c r="BC45" s="1">
        <f t="shared" si="16"/>
        <v>2.7817709903715479E-14</v>
      </c>
      <c r="BD45" s="1">
        <f t="shared" si="17"/>
        <v>2.7817709903715472E-17</v>
      </c>
      <c r="BE45" s="1">
        <f t="shared" si="18"/>
        <v>1</v>
      </c>
      <c r="BF45" s="1">
        <f t="shared" si="19"/>
        <v>-6.9056263341375601</v>
      </c>
      <c r="BG45" s="1">
        <f>(dpSAWB_Cb*dpSAWB_Vb) /(dpSAWB_Ca * BF45)</f>
        <v>-7.2404728522346948</v>
      </c>
      <c r="BI45" s="1">
        <v>1.1399999999999999</v>
      </c>
      <c r="BJ45" s="1">
        <v>7.2443596007498987E-2</v>
      </c>
      <c r="BK45" s="1">
        <v>1.394188107248914E-13</v>
      </c>
      <c r="BL45" s="1">
        <v>1.3941881072489138E-16</v>
      </c>
      <c r="BM45" s="1">
        <v>0.99999999999999989</v>
      </c>
      <c r="BN45" s="1">
        <v>4.2717352869727909</v>
      </c>
      <c r="BO45" s="1">
        <v>11.704845136935678</v>
      </c>
    </row>
    <row r="46" spans="1:67" ht="15" customHeight="1" x14ac:dyDescent="0.3">
      <c r="A46" s="2">
        <v>0.45</v>
      </c>
      <c r="B46" s="1">
        <f t="shared" si="23"/>
        <v>0.35481338923357542</v>
      </c>
      <c r="C46" s="1">
        <f t="shared" si="24"/>
        <v>2.8465667605770986E-14</v>
      </c>
      <c r="D46" s="1">
        <f t="shared" si="25"/>
        <v>0.44577590186745508</v>
      </c>
      <c r="E46" s="1">
        <f t="shared" si="26"/>
        <v>-7.0962650311242506E-2</v>
      </c>
      <c r="F46" s="1">
        <f t="shared" si="27"/>
        <v>1.5135589575720222E-6</v>
      </c>
      <c r="G46" s="1">
        <f t="shared" si="28"/>
        <v>-3.9006476871789157</v>
      </c>
      <c r="H46" s="1">
        <f t="shared" si="36"/>
        <v>-39.006476871789154</v>
      </c>
      <c r="S46" s="2">
        <v>0.45</v>
      </c>
      <c r="T46" s="1">
        <f t="shared" si="29"/>
        <v>0.35481338923357542</v>
      </c>
      <c r="U46" s="1">
        <f t="shared" si="30"/>
        <v>2.8465667605770986E-14</v>
      </c>
      <c r="V46" s="1">
        <f t="shared" si="31"/>
        <v>-0.35481376737865816</v>
      </c>
      <c r="W46" s="1">
        <f t="shared" si="32"/>
        <v>0.15160458912621941</v>
      </c>
      <c r="X46" s="1">
        <f t="shared" si="33"/>
        <v>0.99999267225807487</v>
      </c>
      <c r="Y46" s="1">
        <f t="shared" si="34"/>
        <v>-5.8756243075750705</v>
      </c>
      <c r="Z46" s="1">
        <f t="shared" si="35"/>
        <v>-293.78121537875347</v>
      </c>
      <c r="AB46"/>
      <c r="AC46"/>
      <c r="AD46"/>
      <c r="AE46"/>
      <c r="AF46"/>
      <c r="AG46"/>
      <c r="AH46"/>
      <c r="AI46"/>
      <c r="AJ46" s="25"/>
      <c r="AK46" s="2">
        <v>0.45</v>
      </c>
      <c r="AL46" s="1">
        <f t="shared" si="37"/>
        <v>0.35481338923357542</v>
      </c>
      <c r="AM46" s="1">
        <f t="shared" si="11"/>
        <v>2.8465667605770986E-14</v>
      </c>
      <c r="AN46" s="1">
        <f t="shared" si="12"/>
        <v>3.5344009490248511E-2</v>
      </c>
      <c r="AO46" s="1">
        <f t="shared" si="13"/>
        <v>6.1760030903254473E-9</v>
      </c>
      <c r="AP46" s="1">
        <f t="shared" si="14"/>
        <v>6.9483497288313343</v>
      </c>
      <c r="AQ46" s="1">
        <f t="shared" si="15"/>
        <v>69.483497288313345</v>
      </c>
      <c r="AR46" s="25"/>
      <c r="AS46" s="2">
        <v>2.42</v>
      </c>
      <c r="AT46" s="1">
        <v>3.8018939632056123E-3</v>
      </c>
      <c r="AU46" s="1">
        <v>2.6565706718143355E-12</v>
      </c>
      <c r="AV46" s="1">
        <v>0.77371253512968252</v>
      </c>
      <c r="AW46" s="1">
        <v>1.2617442159694976E-5</v>
      </c>
      <c r="AX46" s="1">
        <v>0.60670952476673201</v>
      </c>
      <c r="AY46" s="2">
        <v>6.0670952476673197</v>
      </c>
      <c r="BA46" s="2">
        <v>0.45</v>
      </c>
      <c r="BB46" s="1">
        <f t="shared" si="22"/>
        <v>0.35481338923357542</v>
      </c>
      <c r="BC46" s="1">
        <f t="shared" si="16"/>
        <v>2.8465667605770986E-14</v>
      </c>
      <c r="BD46" s="1">
        <f t="shared" si="17"/>
        <v>2.8465667605770982E-17</v>
      </c>
      <c r="BE46" s="1">
        <f t="shared" si="18"/>
        <v>1</v>
      </c>
      <c r="BF46" s="1">
        <f t="shared" si="19"/>
        <v>-7.1675116988308014</v>
      </c>
      <c r="BG46" s="1">
        <f>(dpSAWB_Cb*dpSAWB_Vb) /(dpSAWB_Ca * BF46)</f>
        <v>-6.9759216449072881</v>
      </c>
      <c r="BI46" s="1">
        <v>1.1499999999999999</v>
      </c>
      <c r="BJ46" s="1">
        <v>7.0794578438413788E-2</v>
      </c>
      <c r="BK46" s="1">
        <v>1.4266629200689818E-13</v>
      </c>
      <c r="BL46" s="1">
        <v>1.4266629200689817E-16</v>
      </c>
      <c r="BM46" s="1">
        <v>0.99999999999999978</v>
      </c>
      <c r="BN46" s="1">
        <v>4.1916906452551128</v>
      </c>
      <c r="BO46" s="1">
        <v>11.928361186815808</v>
      </c>
    </row>
    <row r="47" spans="1:67" ht="15" customHeight="1" x14ac:dyDescent="0.3">
      <c r="A47" s="2">
        <v>0.46</v>
      </c>
      <c r="B47" s="1">
        <f t="shared" si="23"/>
        <v>0.34673685045253166</v>
      </c>
      <c r="C47" s="1">
        <f t="shared" si="24"/>
        <v>2.9128718181578717E-14</v>
      </c>
      <c r="D47" s="1">
        <f t="shared" si="25"/>
        <v>0.43608405448408161</v>
      </c>
      <c r="E47" s="1">
        <f t="shared" si="26"/>
        <v>-6.9347342414013594E-2</v>
      </c>
      <c r="F47" s="1">
        <f t="shared" si="27"/>
        <v>1.5488142200832767E-6</v>
      </c>
      <c r="G47" s="1">
        <f t="shared" si="28"/>
        <v>-3.880772530014104</v>
      </c>
      <c r="H47" s="1">
        <f t="shared" si="36"/>
        <v>-38.807725300141037</v>
      </c>
      <c r="S47" s="2">
        <v>0.46</v>
      </c>
      <c r="T47" s="1">
        <f t="shared" si="29"/>
        <v>0.34673685045253166</v>
      </c>
      <c r="U47" s="1">
        <f t="shared" si="30"/>
        <v>2.9128718181578717E-14</v>
      </c>
      <c r="V47" s="1">
        <f t="shared" si="31"/>
        <v>-0.34673721721854178</v>
      </c>
      <c r="W47" s="1">
        <f t="shared" si="32"/>
        <v>0.14891240573951395</v>
      </c>
      <c r="X47" s="1">
        <f t="shared" si="33"/>
        <v>0.99999250157431863</v>
      </c>
      <c r="Y47" s="1">
        <f t="shared" si="34"/>
        <v>-6.0889422013939054</v>
      </c>
      <c r="Z47" s="1">
        <f t="shared" si="35"/>
        <v>-304.44711006969527</v>
      </c>
      <c r="AB47"/>
      <c r="AC47"/>
      <c r="AD47"/>
      <c r="AE47"/>
      <c r="AF47"/>
      <c r="AG47"/>
      <c r="AH47"/>
      <c r="AI47"/>
      <c r="AJ47" s="25"/>
      <c r="AK47" s="2">
        <v>0.46</v>
      </c>
      <c r="AL47" s="1">
        <f t="shared" si="37"/>
        <v>0.34673685045253166</v>
      </c>
      <c r="AM47" s="1">
        <f t="shared" si="11"/>
        <v>2.9128718181578717E-14</v>
      </c>
      <c r="AN47" s="1">
        <f t="shared" si="12"/>
        <v>3.6137526360293312E-2</v>
      </c>
      <c r="AO47" s="1">
        <f t="shared" si="13"/>
        <v>6.4617493970255517E-9</v>
      </c>
      <c r="AP47" s="1">
        <f t="shared" si="14"/>
        <v>7.0118042568885617</v>
      </c>
      <c r="AQ47" s="1">
        <f t="shared" si="15"/>
        <v>70.118042568885627</v>
      </c>
      <c r="AR47" s="25"/>
      <c r="AS47" s="2">
        <v>2.4300000000000002</v>
      </c>
      <c r="AT47" s="1">
        <v>3.7153522909717223E-3</v>
      </c>
      <c r="AU47" s="1">
        <v>2.718450151966187E-12</v>
      </c>
      <c r="AV47" s="1">
        <v>0.77771805567335639</v>
      </c>
      <c r="AW47" s="1">
        <v>1.2978182329820709E-5</v>
      </c>
      <c r="AX47" s="1">
        <v>0.61481909286056535</v>
      </c>
      <c r="AY47" s="2">
        <v>6.1481909286056533</v>
      </c>
      <c r="BA47" s="2">
        <v>0.46</v>
      </c>
      <c r="BB47" s="1">
        <f t="shared" si="22"/>
        <v>0.34673685045253166</v>
      </c>
      <c r="BC47" s="1">
        <f t="shared" si="16"/>
        <v>2.9128718181578717E-14</v>
      </c>
      <c r="BD47" s="1">
        <f t="shared" si="17"/>
        <v>2.9128718181578714E-17</v>
      </c>
      <c r="BE47" s="1">
        <f t="shared" si="18"/>
        <v>1</v>
      </c>
      <c r="BF47" s="1">
        <f t="shared" si="19"/>
        <v>-7.45193656217225</v>
      </c>
      <c r="BG47" s="1">
        <f>(dpSAWB_Cb*dpSAWB_Vb) /(dpSAWB_Ca * BF47)</f>
        <v>-6.709665277320199</v>
      </c>
      <c r="BI47" s="1">
        <v>1.1599999999999999</v>
      </c>
      <c r="BJ47" s="1">
        <v>6.9183097091893644E-2</v>
      </c>
      <c r="BK47" s="1">
        <v>1.4598941684533867E-13</v>
      </c>
      <c r="BL47" s="1">
        <v>1.4598941684533865E-16</v>
      </c>
      <c r="BM47" s="1">
        <v>0.99999999999999978</v>
      </c>
      <c r="BN47" s="1">
        <v>4.115417673212117</v>
      </c>
      <c r="BO47" s="1">
        <v>12.149435116988888</v>
      </c>
    </row>
    <row r="48" spans="1:67" ht="15" customHeight="1" x14ac:dyDescent="0.3">
      <c r="A48" s="2">
        <v>0.47</v>
      </c>
      <c r="B48" s="1">
        <f t="shared" si="23"/>
        <v>0.33884415613920255</v>
      </c>
      <c r="C48" s="1">
        <f t="shared" si="24"/>
        <v>2.9807213189330497E-14</v>
      </c>
      <c r="D48" s="1">
        <f t="shared" si="25"/>
        <v>0.42661282044225673</v>
      </c>
      <c r="E48" s="1">
        <f t="shared" si="26"/>
        <v>-6.7768803407042805E-2</v>
      </c>
      <c r="F48" s="1">
        <f t="shared" si="27"/>
        <v>1.5848906805786621E-6</v>
      </c>
      <c r="G48" s="1">
        <f t="shared" si="28"/>
        <v>-3.8606430061917001</v>
      </c>
      <c r="H48" s="1">
        <f t="shared" si="36"/>
        <v>-38.606430061916996</v>
      </c>
      <c r="S48" s="2">
        <v>0.47</v>
      </c>
      <c r="T48" s="1">
        <f t="shared" si="29"/>
        <v>0.33884415613920255</v>
      </c>
      <c r="U48" s="1">
        <f t="shared" si="30"/>
        <v>2.9807213189330497E-14</v>
      </c>
      <c r="V48" s="1">
        <f t="shared" si="31"/>
        <v>-0.33884451126109022</v>
      </c>
      <c r="W48" s="1">
        <f t="shared" si="32"/>
        <v>0.14628150375369675</v>
      </c>
      <c r="X48" s="1">
        <f t="shared" si="33"/>
        <v>0.99999232691488726</v>
      </c>
      <c r="Y48" s="1">
        <f t="shared" si="34"/>
        <v>-6.3213807629149263</v>
      </c>
      <c r="Z48" s="1">
        <f t="shared" si="35"/>
        <v>-316.06903814574633</v>
      </c>
      <c r="AB48"/>
      <c r="AC48"/>
      <c r="AD48"/>
      <c r="AE48"/>
      <c r="AF48"/>
      <c r="AG48"/>
      <c r="AH48"/>
      <c r="AI48"/>
      <c r="AJ48" s="25"/>
      <c r="AK48" s="2">
        <v>0.47</v>
      </c>
      <c r="AL48" s="1">
        <f t="shared" si="37"/>
        <v>0.33884415613920255</v>
      </c>
      <c r="AM48" s="1">
        <f t="shared" si="11"/>
        <v>2.9807213189330497E-14</v>
      </c>
      <c r="AN48" s="1">
        <f t="shared" si="12"/>
        <v>3.6948176302718037E-2</v>
      </c>
      <c r="AO48" s="1">
        <f t="shared" si="13"/>
        <v>6.7605915264108221E-9</v>
      </c>
      <c r="AP48" s="1">
        <f t="shared" si="14"/>
        <v>7.0779456740336428</v>
      </c>
      <c r="AQ48" s="1">
        <f t="shared" si="15"/>
        <v>70.779456740336428</v>
      </c>
      <c r="AR48" s="25"/>
      <c r="AS48" s="2">
        <v>2.44</v>
      </c>
      <c r="AT48" s="1">
        <v>3.630780547701011E-3</v>
      </c>
      <c r="AU48" s="1">
        <v>2.7817709903715498E-12</v>
      </c>
      <c r="AV48" s="1">
        <v>0.78167266043515027</v>
      </c>
      <c r="AW48" s="1">
        <v>1.3348012723508241E-5</v>
      </c>
      <c r="AX48" s="1">
        <v>0.6227718068157434</v>
      </c>
      <c r="AY48" s="2">
        <v>6.2277180681574338</v>
      </c>
      <c r="BA48" s="2">
        <v>0.47</v>
      </c>
      <c r="BB48" s="1">
        <f t="shared" si="22"/>
        <v>0.33884415613920255</v>
      </c>
      <c r="BC48" s="1">
        <f t="shared" si="16"/>
        <v>2.9807213189330497E-14</v>
      </c>
      <c r="BD48" s="1">
        <f t="shared" si="17"/>
        <v>2.9807213189330492E-17</v>
      </c>
      <c r="BE48" s="1">
        <f t="shared" si="18"/>
        <v>1</v>
      </c>
      <c r="BF48" s="1">
        <f t="shared" si="19"/>
        <v>-7.7618557542897726</v>
      </c>
      <c r="BG48" s="1">
        <f>(dpSAWB_Cb*dpSAWB_Vb) /(dpSAWB_Ca * BF48)</f>
        <v>-6.4417584638011753</v>
      </c>
      <c r="BI48" s="1">
        <v>1.17</v>
      </c>
      <c r="BJ48" s="1">
        <v>6.7608297539198184E-2</v>
      </c>
      <c r="BK48" s="1">
        <v>1.4938994720498892E-13</v>
      </c>
      <c r="BL48" s="1">
        <v>1.4938994720498888E-16</v>
      </c>
      <c r="BM48" s="1">
        <v>0.99999999999999978</v>
      </c>
      <c r="BN48" s="1">
        <v>4.0426747683523381</v>
      </c>
      <c r="BO48" s="1">
        <v>12.368049092501785</v>
      </c>
    </row>
    <row r="49" spans="1:67" ht="15" customHeight="1" x14ac:dyDescent="0.3">
      <c r="A49" s="2">
        <v>0.48</v>
      </c>
      <c r="B49" s="1">
        <f t="shared" si="23"/>
        <v>0.33113112148259105</v>
      </c>
      <c r="C49" s="1">
        <f t="shared" si="24"/>
        <v>3.0501512376060364E-14</v>
      </c>
      <c r="D49" s="1">
        <f t="shared" si="25"/>
        <v>0.4173571779683255</v>
      </c>
      <c r="E49" s="1">
        <f t="shared" si="26"/>
        <v>-6.6226196328054251E-2</v>
      </c>
      <c r="F49" s="1">
        <f t="shared" si="27"/>
        <v>1.6218074670952033E-6</v>
      </c>
      <c r="G49" s="1">
        <f t="shared" si="28"/>
        <v>-3.8402596396628441</v>
      </c>
      <c r="H49" s="1">
        <f t="shared" si="36"/>
        <v>-38.402596396628439</v>
      </c>
      <c r="S49" s="2">
        <v>0.48</v>
      </c>
      <c r="T49" s="1">
        <f t="shared" si="29"/>
        <v>0.33113112148259105</v>
      </c>
      <c r="U49" s="1">
        <f t="shared" si="30"/>
        <v>3.0501512376060364E-14</v>
      </c>
      <c r="V49" s="1">
        <f t="shared" si="31"/>
        <v>-0.33113146468913252</v>
      </c>
      <c r="W49" s="1">
        <f t="shared" si="32"/>
        <v>0.14371048822971083</v>
      </c>
      <c r="X49" s="1">
        <f t="shared" si="33"/>
        <v>0.9999921481871783</v>
      </c>
      <c r="Y49" s="1">
        <f t="shared" si="34"/>
        <v>-6.5755608802387222</v>
      </c>
      <c r="Z49" s="1">
        <f t="shared" si="35"/>
        <v>-328.77804401193612</v>
      </c>
      <c r="AB49"/>
      <c r="AC49"/>
      <c r="AD49"/>
      <c r="AE49"/>
      <c r="AF49"/>
      <c r="AG49"/>
      <c r="AH49"/>
      <c r="AI49"/>
      <c r="AJ49" s="25"/>
      <c r="AK49" s="2">
        <v>0.48</v>
      </c>
      <c r="AL49" s="1">
        <f t="shared" si="37"/>
        <v>0.33113112148259105</v>
      </c>
      <c r="AM49" s="1">
        <f t="shared" si="11"/>
        <v>3.0501512376060364E-14</v>
      </c>
      <c r="AN49" s="1">
        <f t="shared" si="12"/>
        <v>3.7776298325018158E-2</v>
      </c>
      <c r="AO49" s="1">
        <f t="shared" si="13"/>
        <v>7.0731210212576215E-9</v>
      </c>
      <c r="AP49" s="1">
        <f t="shared" si="14"/>
        <v>7.1469301302651074</v>
      </c>
      <c r="AQ49" s="1">
        <f t="shared" si="15"/>
        <v>71.469301302651076</v>
      </c>
      <c r="AR49" s="25"/>
      <c r="AS49" s="2">
        <v>2.4500000000000002</v>
      </c>
      <c r="AT49" s="1">
        <v>3.5481338923357528E-3</v>
      </c>
      <c r="AU49" s="1">
        <v>2.8465667605770997E-12</v>
      </c>
      <c r="AV49" s="1">
        <v>0.78557628502175358</v>
      </c>
      <c r="AW49" s="1">
        <v>1.3727139716050996E-5</v>
      </c>
      <c r="AX49" s="1">
        <v>0.63057053155392317</v>
      </c>
      <c r="AY49" s="2">
        <v>6.3057053155392317</v>
      </c>
      <c r="BA49" s="2">
        <v>0.48</v>
      </c>
      <c r="BB49" s="1">
        <f t="shared" si="22"/>
        <v>0.33113112148259105</v>
      </c>
      <c r="BC49" s="1">
        <f t="shared" si="16"/>
        <v>3.0501512376060364E-14</v>
      </c>
      <c r="BD49" s="1">
        <f t="shared" si="17"/>
        <v>3.0501512376060364E-17</v>
      </c>
      <c r="BE49" s="1">
        <f t="shared" si="18"/>
        <v>1</v>
      </c>
      <c r="BF49" s="1">
        <f t="shared" si="19"/>
        <v>-8.1007638076701269</v>
      </c>
      <c r="BG49" s="1">
        <f>(dpSAWB_Cb*dpSAWB_Vb) /(dpSAWB_Ca * BF49)</f>
        <v>-6.1722574793080627</v>
      </c>
      <c r="BI49" s="1">
        <v>1.18</v>
      </c>
      <c r="BJ49" s="1">
        <v>6.6069344800759586E-2</v>
      </c>
      <c r="BK49" s="1">
        <v>1.5286968609205704E-13</v>
      </c>
      <c r="BL49" s="1">
        <v>1.5286968609205702E-16</v>
      </c>
      <c r="BM49" s="1">
        <v>0.99999999999999978</v>
      </c>
      <c r="BN49" s="1">
        <v>3.9732403967484213</v>
      </c>
      <c r="BO49" s="1">
        <v>12.584186962590653</v>
      </c>
    </row>
    <row r="50" spans="1:67" ht="15" customHeight="1" x14ac:dyDescent="0.3">
      <c r="A50" s="2">
        <v>0.49</v>
      </c>
      <c r="B50" s="1">
        <f t="shared" si="23"/>
        <v>0.32359365692962827</v>
      </c>
      <c r="C50" s="1">
        <f t="shared" si="24"/>
        <v>3.1211983868387263E-14</v>
      </c>
      <c r="D50" s="1">
        <f t="shared" si="25"/>
        <v>0.40831221959813507</v>
      </c>
      <c r="E50" s="1">
        <f t="shared" si="26"/>
        <v>-6.4718703266355856E-2</v>
      </c>
      <c r="F50" s="1">
        <f t="shared" si="27"/>
        <v>1.6595841532134273E-6</v>
      </c>
      <c r="G50" s="1">
        <f t="shared" si="28"/>
        <v>-3.8196231039372774</v>
      </c>
      <c r="H50" s="1">
        <f t="shared" si="36"/>
        <v>-38.196231039372769</v>
      </c>
      <c r="S50" s="2">
        <v>0.49</v>
      </c>
      <c r="T50" s="1">
        <f t="shared" si="29"/>
        <v>0.32359365692962827</v>
      </c>
      <c r="U50" s="1">
        <f t="shared" si="30"/>
        <v>3.1211983868387263E-14</v>
      </c>
      <c r="V50" s="1">
        <f t="shared" si="31"/>
        <v>-0.32359398794328231</v>
      </c>
      <c r="W50" s="1">
        <f t="shared" si="32"/>
        <v>0.14119799598109409</v>
      </c>
      <c r="X50" s="1">
        <f t="shared" si="33"/>
        <v>0.99999196529643242</v>
      </c>
      <c r="Y50" s="1">
        <f t="shared" si="34"/>
        <v>-6.8546050660274984</v>
      </c>
      <c r="Z50" s="1">
        <f t="shared" si="35"/>
        <v>-342.730253301375</v>
      </c>
      <c r="AB50"/>
      <c r="AC50"/>
      <c r="AD50"/>
      <c r="AE50"/>
      <c r="AF50"/>
      <c r="AG50"/>
      <c r="AH50"/>
      <c r="AI50"/>
      <c r="AJ50" s="25"/>
      <c r="AK50" s="2">
        <v>0.49</v>
      </c>
      <c r="AL50" s="1">
        <f t="shared" si="37"/>
        <v>0.32359365692962827</v>
      </c>
      <c r="AM50" s="1">
        <f t="shared" si="11"/>
        <v>3.1211983868387263E-14</v>
      </c>
      <c r="AN50" s="1">
        <f t="shared" si="12"/>
        <v>3.8622236742026569E-2</v>
      </c>
      <c r="AO50" s="1">
        <f t="shared" si="13"/>
        <v>7.3999555514352841E-9</v>
      </c>
      <c r="AP50" s="1">
        <f t="shared" si="14"/>
        <v>7.2189259823324292</v>
      </c>
      <c r="AQ50" s="1">
        <f t="shared" si="15"/>
        <v>72.189259823324292</v>
      </c>
      <c r="AR50" s="25"/>
      <c r="AS50" s="2">
        <v>2.46</v>
      </c>
      <c r="AT50" s="1">
        <v>3.4673685045253149E-3</v>
      </c>
      <c r="AU50" s="1">
        <v>2.9128718181578731E-12</v>
      </c>
      <c r="AV50" s="1">
        <v>0.78942889335117972</v>
      </c>
      <c r="AW50" s="1">
        <v>1.4115774346999695E-5</v>
      </c>
      <c r="AX50" s="1">
        <v>0.63821807222725768</v>
      </c>
      <c r="AY50" s="2">
        <v>6.3821807222725768</v>
      </c>
      <c r="BA50" s="2">
        <v>0.49</v>
      </c>
      <c r="BB50" s="1">
        <f t="shared" si="22"/>
        <v>0.32359365692962827</v>
      </c>
      <c r="BC50" s="1">
        <f t="shared" si="16"/>
        <v>3.1211983868387263E-14</v>
      </c>
      <c r="BD50" s="1">
        <f t="shared" si="17"/>
        <v>3.1211983868387259E-17</v>
      </c>
      <c r="BE50" s="1">
        <f t="shared" si="18"/>
        <v>1</v>
      </c>
      <c r="BF50" s="1">
        <f t="shared" si="19"/>
        <v>-8.47282409044427</v>
      </c>
      <c r="BG50" s="1">
        <f>(dpSAWB_Cb*dpSAWB_Vb) /(dpSAWB_Ca * BF50)</f>
        <v>-5.9012201205015531</v>
      </c>
      <c r="BI50" s="1">
        <v>1.19</v>
      </c>
      <c r="BJ50" s="1">
        <v>6.4565422903465536E-2</v>
      </c>
      <c r="BK50" s="1">
        <v>1.5643047851016064E-13</v>
      </c>
      <c r="BL50" s="1">
        <v>1.5643047851016062E-16</v>
      </c>
      <c r="BM50" s="1">
        <v>0.99999999999999978</v>
      </c>
      <c r="BN50" s="1">
        <v>3.9069110499666229</v>
      </c>
      <c r="BO50" s="1">
        <v>12.797834237978659</v>
      </c>
    </row>
    <row r="51" spans="1:67" ht="15" customHeight="1" x14ac:dyDescent="0.3">
      <c r="A51" s="2">
        <v>0.5</v>
      </c>
      <c r="B51" s="1">
        <f t="shared" si="23"/>
        <v>0.31622776601683794</v>
      </c>
      <c r="C51" s="1">
        <f t="shared" si="24"/>
        <v>3.193900436770063E-14</v>
      </c>
      <c r="D51" s="1">
        <f t="shared" si="25"/>
        <v>0.39947314957503416</v>
      </c>
      <c r="E51" s="1">
        <f t="shared" si="26"/>
        <v>-6.3245524929172361E-2</v>
      </c>
      <c r="F51" s="1">
        <f t="shared" si="27"/>
        <v>1.6982407684351382E-6</v>
      </c>
      <c r="G51" s="1">
        <f t="shared" si="28"/>
        <v>-3.7987342252321334</v>
      </c>
      <c r="H51" s="1">
        <f t="shared" si="36"/>
        <v>-37.987342252321334</v>
      </c>
      <c r="S51" s="2">
        <v>0.5</v>
      </c>
      <c r="T51" s="1">
        <f t="shared" si="29"/>
        <v>0.31622776601683794</v>
      </c>
      <c r="U51" s="1">
        <f t="shared" si="30"/>
        <v>3.193900436770063E-14</v>
      </c>
      <c r="V51" s="1">
        <f t="shared" si="31"/>
        <v>-0.31622808455359896</v>
      </c>
      <c r="W51" s="1">
        <f t="shared" si="32"/>
        <v>0.13874269485119967</v>
      </c>
      <c r="X51" s="1">
        <f t="shared" si="33"/>
        <v>0.99999177814568296</v>
      </c>
      <c r="Y51" s="1">
        <f t="shared" si="34"/>
        <v>-7.1622635123381739</v>
      </c>
      <c r="Z51" s="1">
        <f t="shared" si="35"/>
        <v>-358.11317561690868</v>
      </c>
      <c r="AB51"/>
      <c r="AC51"/>
      <c r="AD51"/>
      <c r="AE51"/>
      <c r="AF51"/>
      <c r="AG51"/>
      <c r="AH51"/>
      <c r="AI51"/>
      <c r="AJ51" s="25"/>
      <c r="AK51" s="2">
        <v>0.5</v>
      </c>
      <c r="AL51" s="1">
        <f t="shared" si="37"/>
        <v>0.31622776601683794</v>
      </c>
      <c r="AM51" s="1">
        <f t="shared" si="11"/>
        <v>3.193900436770063E-14</v>
      </c>
      <c r="AN51" s="1">
        <f t="shared" si="12"/>
        <v>3.9486341193629794E-2</v>
      </c>
      <c r="AO51" s="1">
        <f t="shared" si="13"/>
        <v>7.7417400275809187E-9</v>
      </c>
      <c r="AP51" s="1">
        <f t="shared" si="14"/>
        <v>7.2941150133962633</v>
      </c>
      <c r="AQ51" s="1">
        <f t="shared" si="15"/>
        <v>72.941150133962623</v>
      </c>
      <c r="AR51" s="25"/>
      <c r="AS51" s="2">
        <v>2.4700000000000002</v>
      </c>
      <c r="AT51" s="1">
        <v>3.3884415613920213E-3</v>
      </c>
      <c r="AU51" s="1">
        <v>2.9807213189330529E-12</v>
      </c>
      <c r="AV51" s="1">
        <v>0.79323047695415827</v>
      </c>
      <c r="AW51" s="1">
        <v>1.4514132435252572E-5</v>
      </c>
      <c r="AX51" s="1">
        <v>0.64571717645527438</v>
      </c>
      <c r="AY51" s="2">
        <v>6.4571717645527436</v>
      </c>
      <c r="BA51" s="2">
        <v>0.5</v>
      </c>
      <c r="BB51" s="1">
        <f t="shared" si="22"/>
        <v>0.31622776601683794</v>
      </c>
      <c r="BC51" s="1">
        <f t="shared" si="16"/>
        <v>3.193900436770063E-14</v>
      </c>
      <c r="BD51" s="1">
        <f t="shared" si="17"/>
        <v>3.1939004367700622E-17</v>
      </c>
      <c r="BE51" s="1">
        <f t="shared" si="18"/>
        <v>1</v>
      </c>
      <c r="BF51" s="1">
        <f t="shared" si="19"/>
        <v>-8.8830368802263955</v>
      </c>
      <c r="BG51" s="1">
        <f>(dpSAWB_Cb*dpSAWB_Vb) /(dpSAWB_Ca * BF51)</f>
        <v>-5.6287056638591464</v>
      </c>
      <c r="BI51" s="1">
        <v>1.2</v>
      </c>
      <c r="BJ51" s="1">
        <v>6.3095734448019317E-2</v>
      </c>
      <c r="BK51" s="1">
        <v>1.6007421243857248E-13</v>
      </c>
      <c r="BL51" s="1">
        <v>1.6007421243857242E-16</v>
      </c>
      <c r="BM51" s="1">
        <v>0.99999999999999978</v>
      </c>
      <c r="BN51" s="1">
        <v>3.8434994466649059</v>
      </c>
      <c r="BO51" s="1">
        <v>13.008978066430101</v>
      </c>
    </row>
    <row r="52" spans="1:67" ht="15" customHeight="1" x14ac:dyDescent="0.3">
      <c r="A52" s="2">
        <v>0.51</v>
      </c>
      <c r="B52" s="1">
        <f t="shared" si="23"/>
        <v>0.30902954325135895</v>
      </c>
      <c r="C52" s="1">
        <f t="shared" si="24"/>
        <v>3.2682959349892461E-14</v>
      </c>
      <c r="D52" s="1">
        <f t="shared" si="25"/>
        <v>0.39083528130709638</v>
      </c>
      <c r="E52" s="1">
        <f t="shared" si="26"/>
        <v>-6.1805880217849399E-2</v>
      </c>
      <c r="F52" s="1">
        <f t="shared" si="27"/>
        <v>1.7377978088029027E-6</v>
      </c>
      <c r="G52" s="1">
        <f t="shared" si="28"/>
        <v>-3.7775939854971359</v>
      </c>
      <c r="H52" s="1">
        <f t="shared" si="36"/>
        <v>-37.775939854971355</v>
      </c>
      <c r="S52" s="2">
        <v>0.51</v>
      </c>
      <c r="T52" s="1">
        <f t="shared" si="29"/>
        <v>0.30902954325135895</v>
      </c>
      <c r="U52" s="1">
        <f t="shared" si="30"/>
        <v>3.2682959349892461E-14</v>
      </c>
      <c r="V52" s="1">
        <f t="shared" si="31"/>
        <v>-0.30902984902060582</v>
      </c>
      <c r="W52" s="1">
        <f t="shared" si="32"/>
        <v>0.1363432830068686</v>
      </c>
      <c r="X52" s="1">
        <f t="shared" si="33"/>
        <v>0.99999158663570509</v>
      </c>
      <c r="Y52" s="1">
        <f t="shared" si="34"/>
        <v>-7.5030801692351652</v>
      </c>
      <c r="Z52" s="1">
        <f t="shared" si="35"/>
        <v>-375.15400846175828</v>
      </c>
      <c r="AB52"/>
      <c r="AC52"/>
      <c r="AD52"/>
      <c r="AE52"/>
      <c r="AF52"/>
      <c r="AG52"/>
      <c r="AH52"/>
      <c r="AI52"/>
      <c r="AJ52" s="25"/>
      <c r="AK52" s="2">
        <v>0.51</v>
      </c>
      <c r="AL52" s="1">
        <f t="shared" si="37"/>
        <v>0.30902954325135895</v>
      </c>
      <c r="AM52" s="1">
        <f t="shared" si="11"/>
        <v>3.2682959349892461E-14</v>
      </c>
      <c r="AN52" s="1">
        <f t="shared" si="12"/>
        <v>4.0368966658950227E-2</v>
      </c>
      <c r="AO52" s="1">
        <f t="shared" si="13"/>
        <v>8.0991477595367657E-9</v>
      </c>
      <c r="AP52" s="1">
        <f t="shared" si="14"/>
        <v>7.3726938020333108</v>
      </c>
      <c r="AQ52" s="1">
        <f t="shared" si="15"/>
        <v>73.726938020333108</v>
      </c>
      <c r="AR52" s="25"/>
      <c r="AS52" s="2">
        <v>2.48</v>
      </c>
      <c r="AT52" s="1">
        <v>3.3113112148259105E-3</v>
      </c>
      <c r="AU52" s="1">
        <v>3.0501512376060364E-12</v>
      </c>
      <c r="AV52" s="1">
        <v>0.79698105425963373</v>
      </c>
      <c r="AW52" s="1">
        <v>1.4922434696823E-5</v>
      </c>
      <c r="AX52" s="1">
        <v>0.65307053643398194</v>
      </c>
      <c r="AY52" s="2">
        <v>6.530705364339819</v>
      </c>
      <c r="BA52" s="2">
        <v>0.51</v>
      </c>
      <c r="BB52" s="1">
        <f t="shared" si="22"/>
        <v>0.30902954325135895</v>
      </c>
      <c r="BC52" s="1">
        <f t="shared" si="16"/>
        <v>3.2682959349892461E-14</v>
      </c>
      <c r="BD52" s="1">
        <f t="shared" si="17"/>
        <v>3.2682959349892461E-17</v>
      </c>
      <c r="BE52" s="1">
        <f t="shared" si="18"/>
        <v>1</v>
      </c>
      <c r="BF52" s="1">
        <f t="shared" si="19"/>
        <v>-9.3374608032237969</v>
      </c>
      <c r="BG52" s="1">
        <f>(dpSAWB_Cb*dpSAWB_Vb) /(dpSAWB_Ca * BF52)</f>
        <v>-5.3547748208739243</v>
      </c>
      <c r="BI52" s="1">
        <v>1.21</v>
      </c>
      <c r="BJ52" s="1">
        <v>6.1659500186148221E-2</v>
      </c>
      <c r="BK52" s="1">
        <v>1.6380281983325191E-13</v>
      </c>
      <c r="BL52" s="1">
        <v>1.6380281983325187E-16</v>
      </c>
      <c r="BM52" s="1">
        <v>0.99999999999999989</v>
      </c>
      <c r="BN52" s="1">
        <v>3.7828329453451213</v>
      </c>
      <c r="BO52" s="1">
        <v>13.217607206664084</v>
      </c>
    </row>
    <row r="53" spans="1:67" ht="15" customHeight="1" x14ac:dyDescent="0.3">
      <c r="A53" s="2">
        <v>0.52</v>
      </c>
      <c r="B53" s="1">
        <f t="shared" si="23"/>
        <v>0.30199517204020154</v>
      </c>
      <c r="C53" s="1">
        <f t="shared" si="24"/>
        <v>3.3444243269741704E-14</v>
      </c>
      <c r="D53" s="1">
        <f t="shared" si="25"/>
        <v>0.38239403488223067</v>
      </c>
      <c r="E53" s="1">
        <f t="shared" si="26"/>
        <v>-6.0399005813705116E-2</v>
      </c>
      <c r="F53" s="1">
        <f t="shared" si="27"/>
        <v>1.7782762477668855E-6</v>
      </c>
      <c r="G53" s="1">
        <f t="shared" si="28"/>
        <v>-3.7562035253058612</v>
      </c>
      <c r="H53" s="1">
        <f t="shared" si="36"/>
        <v>-37.56203525305861</v>
      </c>
      <c r="S53" s="2">
        <v>0.52</v>
      </c>
      <c r="T53" s="1">
        <f t="shared" si="29"/>
        <v>0.30199517204020154</v>
      </c>
      <c r="U53" s="1">
        <f t="shared" si="30"/>
        <v>3.3444243269741704E-14</v>
      </c>
      <c r="V53" s="1">
        <f t="shared" si="31"/>
        <v>-0.30199546474454425</v>
      </c>
      <c r="W53" s="1">
        <f t="shared" si="32"/>
        <v>0.13399848824818142</v>
      </c>
      <c r="X53" s="1">
        <f t="shared" si="33"/>
        <v>0.99999139066496268</v>
      </c>
      <c r="Y53" s="1">
        <f t="shared" si="34"/>
        <v>-7.8826145015638467</v>
      </c>
      <c r="Z53" s="1">
        <f t="shared" si="35"/>
        <v>-394.13072507819237</v>
      </c>
      <c r="AB53"/>
      <c r="AC53"/>
      <c r="AD53"/>
      <c r="AE53"/>
      <c r="AF53"/>
      <c r="AG53"/>
      <c r="AH53"/>
      <c r="AI53"/>
      <c r="AJ53" s="25"/>
      <c r="AK53" s="2">
        <v>0.52</v>
      </c>
      <c r="AL53" s="1">
        <f t="shared" si="37"/>
        <v>0.30199517204020154</v>
      </c>
      <c r="AM53" s="1">
        <f t="shared" si="11"/>
        <v>3.3444243269741704E-14</v>
      </c>
      <c r="AN53" s="1">
        <f t="shared" si="12"/>
        <v>4.1270473466791427E-2</v>
      </c>
      <c r="AO53" s="1">
        <f t="shared" si="13"/>
        <v>8.4728816611692216E-9</v>
      </c>
      <c r="AP53" s="1">
        <f t="shared" si="14"/>
        <v>7.4548752623658592</v>
      </c>
      <c r="AQ53" s="1">
        <f t="shared" si="15"/>
        <v>74.548752623658586</v>
      </c>
      <c r="AR53" s="25"/>
      <c r="AS53" s="2">
        <v>2.4900000000000002</v>
      </c>
      <c r="AT53" s="1">
        <v>3.2359365692962794E-3</v>
      </c>
      <c r="AU53" s="1">
        <v>3.1211983868387292E-12</v>
      </c>
      <c r="AV53" s="1">
        <v>0.80068066986629072</v>
      </c>
      <c r="AW53" s="1">
        <v>1.5340906865336283E-5</v>
      </c>
      <c r="AX53" s="1">
        <v>0.66028079092421399</v>
      </c>
      <c r="AY53" s="2">
        <v>6.6028079092421397</v>
      </c>
      <c r="BA53" s="2">
        <v>0.52</v>
      </c>
      <c r="BB53" s="1">
        <f t="shared" si="22"/>
        <v>0.30199517204020154</v>
      </c>
      <c r="BC53" s="1">
        <f t="shared" si="16"/>
        <v>3.3444243269741704E-14</v>
      </c>
      <c r="BD53" s="1">
        <f t="shared" si="17"/>
        <v>3.344424326974171E-17</v>
      </c>
      <c r="BE53" s="1">
        <f t="shared" si="18"/>
        <v>1</v>
      </c>
      <c r="BF53" s="1">
        <f t="shared" si="19"/>
        <v>-9.8435085112160117</v>
      </c>
      <c r="BG53" s="1">
        <f>(dpSAWB_Cb*dpSAWB_Vb) /(dpSAWB_Ca * BF53)</f>
        <v>-5.0794896903912239</v>
      </c>
      <c r="BI53" s="1">
        <v>1.22</v>
      </c>
      <c r="BJ53" s="1">
        <v>6.0255958607435746E-2</v>
      </c>
      <c r="BK53" s="1">
        <v>1.6761827765119369E-13</v>
      </c>
      <c r="BL53" s="1">
        <v>1.6761827765119364E-16</v>
      </c>
      <c r="BM53" s="1">
        <v>0.99999999999999989</v>
      </c>
      <c r="BN53" s="1">
        <v>3.7247521398905832</v>
      </c>
      <c r="BO53" s="1">
        <v>13.423712000731618</v>
      </c>
    </row>
    <row r="54" spans="1:67" ht="15" customHeight="1" x14ac:dyDescent="0.3">
      <c r="A54" s="2">
        <v>0.53</v>
      </c>
      <c r="B54" s="1">
        <f t="shared" si="23"/>
        <v>0.29512092266663847</v>
      </c>
      <c r="C54" s="1">
        <f t="shared" si="24"/>
        <v>3.4223259770059464E-14</v>
      </c>
      <c r="D54" s="1">
        <f t="shared" si="25"/>
        <v>0.3741449346398501</v>
      </c>
      <c r="E54" s="1">
        <f t="shared" si="26"/>
        <v>-5.902415577330835E-2</v>
      </c>
      <c r="F54" s="1">
        <f t="shared" si="27"/>
        <v>1.8196975473047938E-6</v>
      </c>
      <c r="G54" s="1">
        <f t="shared" si="28"/>
        <v>-3.7345641466026702</v>
      </c>
      <c r="H54" s="1">
        <f t="shared" si="36"/>
        <v>-37.345641466026699</v>
      </c>
      <c r="S54" s="2">
        <v>0.53</v>
      </c>
      <c r="T54" s="1">
        <f t="shared" si="29"/>
        <v>0.29512092266663847</v>
      </c>
      <c r="U54" s="1">
        <f t="shared" si="30"/>
        <v>3.4223259770059464E-14</v>
      </c>
      <c r="V54" s="1">
        <f t="shared" si="31"/>
        <v>-0.29512120200175962</v>
      </c>
      <c r="W54" s="1">
        <f t="shared" si="32"/>
        <v>0.13170706733391987</v>
      </c>
      <c r="X54" s="1">
        <f t="shared" si="33"/>
        <v>0.99999119012955484</v>
      </c>
      <c r="Y54" s="1">
        <f t="shared" si="34"/>
        <v>-8.3077419899393288</v>
      </c>
      <c r="Z54" s="1">
        <f t="shared" si="35"/>
        <v>-415.38709949696641</v>
      </c>
      <c r="AB54"/>
      <c r="AC54"/>
      <c r="AD54"/>
      <c r="AE54"/>
      <c r="AF54"/>
      <c r="AG54"/>
      <c r="AH54"/>
      <c r="AI54"/>
      <c r="AJ54" s="25"/>
      <c r="AK54" s="2">
        <v>0.53</v>
      </c>
      <c r="AL54" s="1">
        <f t="shared" si="37"/>
        <v>0.29512092266663847</v>
      </c>
      <c r="AM54" s="1">
        <f t="shared" si="11"/>
        <v>3.4223259770059464E-14</v>
      </c>
      <c r="AN54" s="1">
        <f t="shared" si="12"/>
        <v>4.2191227302136661E-2</v>
      </c>
      <c r="AO54" s="1">
        <f t="shared" si="13"/>
        <v>8.8636755032352655E-9</v>
      </c>
      <c r="AP54" s="1">
        <f t="shared" si="14"/>
        <v>7.5408903808033623</v>
      </c>
      <c r="AQ54" s="1">
        <f t="shared" si="15"/>
        <v>75.408903808033614</v>
      </c>
      <c r="AR54" s="25"/>
      <c r="AS54" s="2">
        <v>2.5</v>
      </c>
      <c r="AT54" s="1">
        <v>3.1622776601683764E-3</v>
      </c>
      <c r="AU54" s="1">
        <v>3.1939004367700658E-12</v>
      </c>
      <c r="AV54" s="1">
        <v>0.8043293938019731</v>
      </c>
      <c r="AW54" s="1">
        <v>1.5769779815307889E-5</v>
      </c>
      <c r="AX54" s="1">
        <v>0.66735052712588305</v>
      </c>
      <c r="AY54" s="2">
        <v>6.6735052712588301</v>
      </c>
      <c r="BA54" s="2">
        <v>0.53</v>
      </c>
      <c r="BB54" s="1">
        <f t="shared" si="22"/>
        <v>0.29512092266663847</v>
      </c>
      <c r="BC54" s="1">
        <f t="shared" si="16"/>
        <v>3.4223259770059464E-14</v>
      </c>
      <c r="BD54" s="1">
        <f t="shared" si="17"/>
        <v>3.4223259770059461E-17</v>
      </c>
      <c r="BE54" s="1">
        <f t="shared" si="18"/>
        <v>1</v>
      </c>
      <c r="BF54" s="1">
        <f t="shared" si="19"/>
        <v>-10.410347351275961</v>
      </c>
      <c r="BG54" s="1">
        <f>(dpSAWB_Cb*dpSAWB_Vb) /(dpSAWB_Ca * BF54)</f>
        <v>-4.8029137081455469</v>
      </c>
      <c r="BI54" s="1">
        <v>1.23</v>
      </c>
      <c r="BJ54" s="1">
        <v>5.8884365535558883E-2</v>
      </c>
      <c r="BK54" s="1">
        <v>1.7152260889863621E-13</v>
      </c>
      <c r="BL54" s="1">
        <v>1.7152260889863616E-16</v>
      </c>
      <c r="BM54" s="1">
        <v>0.99999999999999989</v>
      </c>
      <c r="BN54" s="1">
        <v>3.6691096137941743</v>
      </c>
      <c r="BO54" s="1">
        <v>13.627284344960112</v>
      </c>
    </row>
    <row r="55" spans="1:67" ht="15" customHeight="1" x14ac:dyDescent="0.3">
      <c r="A55" s="2">
        <v>0.54</v>
      </c>
      <c r="B55" s="1">
        <f t="shared" si="23"/>
        <v>0.28840315031266056</v>
      </c>
      <c r="C55" s="1">
        <f t="shared" si="24"/>
        <v>3.5020421895705695E-14</v>
      </c>
      <c r="D55" s="1">
        <f t="shared" si="25"/>
        <v>0.36608360679781599</v>
      </c>
      <c r="E55" s="1">
        <f t="shared" si="26"/>
        <v>-5.7680601132969328E-2</v>
      </c>
      <c r="F55" s="1">
        <f t="shared" si="27"/>
        <v>1.8620836693008188E-6</v>
      </c>
      <c r="G55" s="1">
        <f t="shared" si="28"/>
        <v>-3.7126773152949015</v>
      </c>
      <c r="H55" s="1">
        <f t="shared" si="36"/>
        <v>-37.126773152949013</v>
      </c>
      <c r="S55" s="2">
        <v>0.54</v>
      </c>
      <c r="T55" s="1">
        <f t="shared" si="29"/>
        <v>0.28840315031266056</v>
      </c>
      <c r="U55" s="1">
        <f t="shared" si="30"/>
        <v>3.5020421895705695E-14</v>
      </c>
      <c r="V55" s="1">
        <f t="shared" si="31"/>
        <v>-0.2884034159671548</v>
      </c>
      <c r="W55" s="1">
        <f t="shared" si="32"/>
        <v>0.12946780532238494</v>
      </c>
      <c r="X55" s="1">
        <f t="shared" si="33"/>
        <v>0.99999098492316052</v>
      </c>
      <c r="Y55" s="1">
        <f t="shared" si="34"/>
        <v>-8.7870680497563889</v>
      </c>
      <c r="Z55" s="1">
        <f t="shared" si="35"/>
        <v>-439.35340248781944</v>
      </c>
      <c r="AB55"/>
      <c r="AC55"/>
      <c r="AD55"/>
      <c r="AE55"/>
      <c r="AF55"/>
      <c r="AG55"/>
      <c r="AH55"/>
      <c r="AI55"/>
      <c r="AJ55" s="25"/>
      <c r="AK55" s="2">
        <v>0.54</v>
      </c>
      <c r="AL55" s="1">
        <f t="shared" si="37"/>
        <v>0.28840315031266056</v>
      </c>
      <c r="AM55" s="1">
        <f t="shared" si="11"/>
        <v>3.5020421895705695E-14</v>
      </c>
      <c r="AN55" s="1">
        <f t="shared" si="12"/>
        <v>4.3131599208484084E-2</v>
      </c>
      <c r="AO55" s="1">
        <f t="shared" si="13"/>
        <v>9.2722952160090204E-9</v>
      </c>
      <c r="AP55" s="1">
        <f t="shared" si="14"/>
        <v>7.6309901793158872</v>
      </c>
      <c r="AQ55" s="1">
        <f t="shared" si="15"/>
        <v>76.309901793158872</v>
      </c>
      <c r="AR55" s="25"/>
      <c r="AS55" s="2">
        <v>2.5099999999999998</v>
      </c>
      <c r="AT55" s="1">
        <v>3.0902954325135908E-3</v>
      </c>
      <c r="AU55" s="1">
        <v>3.2682959349892449E-12</v>
      </c>
      <c r="AV55" s="1">
        <v>0.80792732077283269</v>
      </c>
      <c r="AW55" s="1">
        <v>1.620928968825874E-5</v>
      </c>
      <c r="AX55" s="1">
        <v>0.67428228244453892</v>
      </c>
      <c r="AY55" s="2">
        <v>6.7428228244453887</v>
      </c>
      <c r="BA55" s="2">
        <v>0.54</v>
      </c>
      <c r="BB55" s="1">
        <f t="shared" si="22"/>
        <v>0.28840315031266056</v>
      </c>
      <c r="BC55" s="1">
        <f t="shared" si="16"/>
        <v>3.5020421895705695E-14</v>
      </c>
      <c r="BD55" s="1">
        <f t="shared" si="17"/>
        <v>3.5020421895705692E-17</v>
      </c>
      <c r="BE55" s="1">
        <f t="shared" si="18"/>
        <v>1</v>
      </c>
      <c r="BF55" s="1">
        <f t="shared" si="19"/>
        <v>-11.049451260174674</v>
      </c>
      <c r="BG55" s="1">
        <f>(dpSAWB_Cb*dpSAWB_Vb) /(dpSAWB_Ca * BF55)</f>
        <v>-4.525111593569723</v>
      </c>
      <c r="BI55" s="1">
        <v>1.24</v>
      </c>
      <c r="BJ55" s="1">
        <v>5.7543993733715687E-2</v>
      </c>
      <c r="BK55" s="1">
        <v>1.7551788370368693E-13</v>
      </c>
      <c r="BL55" s="1">
        <v>1.7551788370368691E-16</v>
      </c>
      <c r="BM55" s="1">
        <v>0.99999999999999989</v>
      </c>
      <c r="BN55" s="1">
        <v>3.6157688325448567</v>
      </c>
      <c r="BO55" s="1">
        <v>13.828317659569214</v>
      </c>
    </row>
    <row r="56" spans="1:67" ht="15" customHeight="1" x14ac:dyDescent="0.3">
      <c r="A56" s="2">
        <v>0.55000000000000004</v>
      </c>
      <c r="B56" s="1">
        <f t="shared" si="23"/>
        <v>0.28183829312644532</v>
      </c>
      <c r="C56" s="1">
        <f t="shared" si="24"/>
        <v>3.5836152312591126E-14</v>
      </c>
      <c r="D56" s="1">
        <f t="shared" si="25"/>
        <v>0.3582057771334024</v>
      </c>
      <c r="E56" s="1">
        <f t="shared" si="26"/>
        <v>-5.6367629522233731E-2</v>
      </c>
      <c r="F56" s="1">
        <f t="shared" si="27"/>
        <v>1.9054570871896173E-6</v>
      </c>
      <c r="G56" s="1">
        <f t="shared" si="28"/>
        <v>-3.6905446636799701</v>
      </c>
      <c r="H56" s="1">
        <f t="shared" si="36"/>
        <v>-36.905446636799702</v>
      </c>
      <c r="S56" s="2">
        <v>0.55000000000000004</v>
      </c>
      <c r="T56" s="1">
        <f t="shared" si="29"/>
        <v>0.28183829312644532</v>
      </c>
      <c r="U56" s="1">
        <f t="shared" si="30"/>
        <v>3.5836152312591126E-14</v>
      </c>
      <c r="V56" s="1">
        <f t="shared" si="31"/>
        <v>-0.28183854478165377</v>
      </c>
      <c r="W56" s="1">
        <f t="shared" si="32"/>
        <v>0.12727951492721792</v>
      </c>
      <c r="X56" s="1">
        <f t="shared" si="33"/>
        <v>0.99999077493698241</v>
      </c>
      <c r="Y56" s="1">
        <f t="shared" si="34"/>
        <v>-9.3315086625844526</v>
      </c>
      <c r="Z56" s="1">
        <f t="shared" si="35"/>
        <v>-466.57543312922263</v>
      </c>
      <c r="AB56"/>
      <c r="AC56"/>
      <c r="AD56"/>
      <c r="AE56"/>
      <c r="AF56"/>
      <c r="AG56"/>
      <c r="AH56"/>
      <c r="AI56"/>
      <c r="AJ56" s="25"/>
      <c r="AK56" s="2">
        <v>0.55000000000000004</v>
      </c>
      <c r="AL56" s="1">
        <f t="shared" si="37"/>
        <v>0.28183829312644532</v>
      </c>
      <c r="AM56" s="1">
        <f t="shared" si="11"/>
        <v>3.5836152312591126E-14</v>
      </c>
      <c r="AN56" s="1">
        <f t="shared" si="12"/>
        <v>4.4091965585795714E-2</v>
      </c>
      <c r="AO56" s="1">
        <f t="shared" si="13"/>
        <v>9.6995402434291376E-9</v>
      </c>
      <c r="AP56" s="1">
        <f t="shared" si="14"/>
        <v>7.7254479404785776</v>
      </c>
      <c r="AQ56" s="1">
        <f t="shared" si="15"/>
        <v>77.254479404785769</v>
      </c>
      <c r="AR56" s="25"/>
      <c r="AS56" s="2">
        <v>2.52</v>
      </c>
      <c r="AT56" s="1">
        <v>3.0199517204020135E-3</v>
      </c>
      <c r="AU56" s="1">
        <v>3.3444243269741728E-12</v>
      </c>
      <c r="AV56" s="1">
        <v>0.81147456940397655</v>
      </c>
      <c r="AW56" s="1">
        <v>1.6659678021723182E-5</v>
      </c>
      <c r="AX56" s="1">
        <v>0.68107854615629848</v>
      </c>
      <c r="AY56" s="2">
        <v>6.8107854615629844</v>
      </c>
      <c r="BA56" s="2">
        <v>0.55000000000000004</v>
      </c>
      <c r="BB56" s="1">
        <f t="shared" si="22"/>
        <v>0.28183829312644532</v>
      </c>
      <c r="BC56" s="1">
        <f t="shared" si="16"/>
        <v>3.5836152312591126E-14</v>
      </c>
      <c r="BD56" s="1">
        <f t="shared" si="17"/>
        <v>3.5836152312591131E-17</v>
      </c>
      <c r="BE56" s="1">
        <f t="shared" si="18"/>
        <v>1</v>
      </c>
      <c r="BF56" s="1">
        <f t="shared" si="19"/>
        <v>-11.775374942929227</v>
      </c>
      <c r="BG56" s="1">
        <f>(dpSAWB_Cb*dpSAWB_Vb) /(dpSAWB_Ca * BF56)</f>
        <v>-4.2461492939571785</v>
      </c>
      <c r="BI56" s="1">
        <v>1.25</v>
      </c>
      <c r="BJ56" s="1">
        <v>5.6234132519034884E-2</v>
      </c>
      <c r="BK56" s="1">
        <v>1.7960622041393127E-13</v>
      </c>
      <c r="BL56" s="1">
        <v>1.7960622041393123E-16</v>
      </c>
      <c r="BM56" s="1">
        <v>0.99999999999999989</v>
      </c>
      <c r="BN56" s="1">
        <v>3.5646031566214567</v>
      </c>
      <c r="BO56" s="1">
        <v>14.026806857061242</v>
      </c>
    </row>
    <row r="57" spans="1:67" ht="15" customHeight="1" x14ac:dyDescent="0.3">
      <c r="A57" s="2">
        <v>0.56000000000000005</v>
      </c>
      <c r="B57" s="1">
        <f t="shared" si="23"/>
        <v>0.27542287033381663</v>
      </c>
      <c r="C57" s="1">
        <f t="shared" si="24"/>
        <v>3.6670883531780238E-14</v>
      </c>
      <c r="D57" s="1">
        <f t="shared" si="25"/>
        <v>0.35050726871704546</v>
      </c>
      <c r="E57" s="1">
        <f t="shared" si="26"/>
        <v>-5.5084544786174243E-2</v>
      </c>
      <c r="F57" s="1">
        <f t="shared" si="27"/>
        <v>1.9498407978714944E-6</v>
      </c>
      <c r="G57" s="1">
        <f t="shared" si="28"/>
        <v>-3.668167992697033</v>
      </c>
      <c r="H57" s="1">
        <f t="shared" si="36"/>
        <v>-36.681679926970325</v>
      </c>
      <c r="S57" s="2">
        <v>0.56000000000000005</v>
      </c>
      <c r="T57" s="1">
        <f t="shared" si="29"/>
        <v>0.27542287033381663</v>
      </c>
      <c r="U57" s="1">
        <f t="shared" si="30"/>
        <v>3.6670883531780238E-14</v>
      </c>
      <c r="V57" s="1">
        <f t="shared" si="31"/>
        <v>-0.27542310766365802</v>
      </c>
      <c r="W57" s="1">
        <f t="shared" si="32"/>
        <v>0.12514103588788603</v>
      </c>
      <c r="X57" s="1">
        <f t="shared" si="33"/>
        <v>0.99999056005968923</v>
      </c>
      <c r="Y57" s="1">
        <f t="shared" si="34"/>
        <v>-9.955121693946122</v>
      </c>
      <c r="Z57" s="1">
        <f t="shared" si="35"/>
        <v>-497.75608469730611</v>
      </c>
      <c r="AB57"/>
      <c r="AC57"/>
      <c r="AD57"/>
      <c r="AE57"/>
      <c r="AF57"/>
      <c r="AG57"/>
      <c r="AH57"/>
      <c r="AI57"/>
      <c r="AJ57" s="25"/>
      <c r="AK57" s="2">
        <v>0.56000000000000005</v>
      </c>
      <c r="AL57" s="1">
        <f t="shared" si="37"/>
        <v>0.27542287033381663</v>
      </c>
      <c r="AM57" s="1">
        <f t="shared" si="11"/>
        <v>3.6670883531780238E-14</v>
      </c>
      <c r="AN57" s="1">
        <f t="shared" si="12"/>
        <v>4.5072708183830204E-2</v>
      </c>
      <c r="AO57" s="1">
        <f t="shared" si="13"/>
        <v>1.0146244950575408E-8</v>
      </c>
      <c r="AP57" s="1">
        <f t="shared" si="14"/>
        <v>7.8245617359332114</v>
      </c>
      <c r="AQ57" s="1">
        <f t="shared" si="15"/>
        <v>78.245617359332101</v>
      </c>
      <c r="AR57" s="25"/>
      <c r="AS57" s="2">
        <v>2.5299999999999998</v>
      </c>
      <c r="AT57" s="1">
        <v>2.9512092266663864E-3</v>
      </c>
      <c r="AU57" s="1">
        <v>3.4223259770059446E-12</v>
      </c>
      <c r="AV57" s="1">
        <v>0.81497128147333209</v>
      </c>
      <c r="AW57" s="1">
        <v>1.7121191881207972E-5</v>
      </c>
      <c r="AX57" s="1">
        <v>0.68774176097694417</v>
      </c>
      <c r="AY57" s="2">
        <v>6.8774176097694415</v>
      </c>
      <c r="BA57" s="2">
        <v>0.56000000000000005</v>
      </c>
      <c r="BB57" s="1">
        <f t="shared" si="22"/>
        <v>0.27542287033381663</v>
      </c>
      <c r="BC57" s="1">
        <f t="shared" si="16"/>
        <v>3.6670883531780238E-14</v>
      </c>
      <c r="BD57" s="1">
        <f t="shared" si="17"/>
        <v>3.6670883531780231E-17</v>
      </c>
      <c r="BE57" s="1">
        <f t="shared" si="18"/>
        <v>1</v>
      </c>
      <c r="BF57" s="1">
        <f t="shared" si="19"/>
        <v>-12.606862301310498</v>
      </c>
      <c r="BG57" s="1">
        <f>(dpSAWB_Cb*dpSAWB_Vb) /(dpSAWB_Ca * BF57)</f>
        <v>-3.9660939260677446</v>
      </c>
      <c r="BI57" s="1">
        <v>1.26</v>
      </c>
      <c r="BJ57" s="1">
        <v>5.4954087385762435E-2</v>
      </c>
      <c r="BK57" s="1">
        <v>1.8378978671960838E-13</v>
      </c>
      <c r="BL57" s="1">
        <v>1.8378978671960837E-16</v>
      </c>
      <c r="BM57" s="1">
        <v>0.99999999999999989</v>
      </c>
      <c r="BN57" s="1">
        <v>3.515494960045217</v>
      </c>
      <c r="BO57" s="1">
        <v>14.222748309488939</v>
      </c>
    </row>
    <row r="58" spans="1:67" ht="15" customHeight="1" x14ac:dyDescent="0.3">
      <c r="A58" s="2">
        <v>0.56999999999999995</v>
      </c>
      <c r="B58" s="1">
        <f t="shared" si="23"/>
        <v>0.26915348039269155</v>
      </c>
      <c r="C58" s="1">
        <f t="shared" si="24"/>
        <v>3.7525058138814426E-14</v>
      </c>
      <c r="D58" s="1">
        <f t="shared" si="25"/>
        <v>0.34298399969768156</v>
      </c>
      <c r="E58" s="1">
        <f t="shared" si="26"/>
        <v>-5.3830666616280269E-2</v>
      </c>
      <c r="F58" s="1">
        <f t="shared" si="27"/>
        <v>1.9952583339051162E-6</v>
      </c>
      <c r="G58" s="1">
        <f t="shared" si="28"/>
        <v>-3.6455492739930215</v>
      </c>
      <c r="H58" s="1">
        <f t="shared" si="36"/>
        <v>-36.455492739930214</v>
      </c>
      <c r="S58" s="2">
        <v>0.56999999999999995</v>
      </c>
      <c r="T58" s="1">
        <f t="shared" si="29"/>
        <v>0.26915348039269155</v>
      </c>
      <c r="U58" s="1">
        <f t="shared" si="30"/>
        <v>3.7525058138814426E-14</v>
      </c>
      <c r="V58" s="1">
        <f t="shared" si="31"/>
        <v>-0.26915370306348957</v>
      </c>
      <c r="W58" s="1">
        <f t="shared" si="32"/>
        <v>0.12305123435449652</v>
      </c>
      <c r="X58" s="1">
        <f t="shared" si="33"/>
        <v>0.99999034017735644</v>
      </c>
      <c r="Y58" s="1">
        <f t="shared" si="34"/>
        <v>-10.676324960489012</v>
      </c>
      <c r="Z58" s="1">
        <f t="shared" si="35"/>
        <v>-533.8162480244506</v>
      </c>
      <c r="AB58"/>
      <c r="AC58"/>
      <c r="AD58"/>
      <c r="AE58"/>
      <c r="AF58"/>
      <c r="AG58"/>
      <c r="AH58"/>
      <c r="AI58"/>
      <c r="AJ58" s="25"/>
      <c r="AK58" s="2">
        <v>0.56999999999999995</v>
      </c>
      <c r="AL58" s="1">
        <f t="shared" si="37"/>
        <v>0.26915348039269155</v>
      </c>
      <c r="AM58" s="1">
        <f t="shared" si="11"/>
        <v>3.7525058138814426E-14</v>
      </c>
      <c r="AN58" s="1">
        <f t="shared" si="12"/>
        <v>4.6074214090623317E-2</v>
      </c>
      <c r="AO58" s="1">
        <f t="shared" si="13"/>
        <v>1.0613280086331784E-8</v>
      </c>
      <c r="AP58" s="1">
        <f t="shared" si="14"/>
        <v>7.9286573076612603</v>
      </c>
      <c r="AQ58" s="1">
        <f t="shared" si="15"/>
        <v>79.286573076612598</v>
      </c>
      <c r="AR58" s="25"/>
      <c r="AS58" s="2">
        <v>2.54</v>
      </c>
      <c r="AT58" s="1">
        <v>2.8840315031266042E-3</v>
      </c>
      <c r="AU58" s="1">
        <v>3.5020421895705715E-12</v>
      </c>
      <c r="AV58" s="1">
        <v>0.81841762114040095</v>
      </c>
      <c r="AW58" s="1">
        <v>1.7594083995162714E-5</v>
      </c>
      <c r="AX58" s="1">
        <v>0.69427432454072324</v>
      </c>
      <c r="AY58" s="2">
        <v>6.9427432454072324</v>
      </c>
      <c r="BA58" s="2">
        <v>0.56999999999999995</v>
      </c>
      <c r="BB58" s="1">
        <f t="shared" si="22"/>
        <v>0.26915348039269155</v>
      </c>
      <c r="BC58" s="1">
        <f t="shared" si="16"/>
        <v>3.7525058138814426E-14</v>
      </c>
      <c r="BD58" s="1">
        <f t="shared" si="17"/>
        <v>3.7525058138814433E-17</v>
      </c>
      <c r="BE58" s="1">
        <f t="shared" si="18"/>
        <v>1</v>
      </c>
      <c r="BF58" s="1">
        <f t="shared" si="19"/>
        <v>-13.568470530443211</v>
      </c>
      <c r="BG58" s="1">
        <f>(dpSAWB_Cb*dpSAWB_Vb) /(dpSAWB_Ca * BF58)</f>
        <v>-3.6850137152758928</v>
      </c>
      <c r="BI58" s="1">
        <v>1.27</v>
      </c>
      <c r="BJ58" s="1">
        <v>5.3703179637025256E-2</v>
      </c>
      <c r="BK58" s="1">
        <v>1.8807080080294967E-13</v>
      </c>
      <c r="BL58" s="1">
        <v>1.8807080080294961E-16</v>
      </c>
      <c r="BM58" s="1">
        <v>0.99999999999999989</v>
      </c>
      <c r="BN58" s="1">
        <v>3.468334841550925</v>
      </c>
      <c r="BO58" s="1">
        <v>14.416139814701872</v>
      </c>
    </row>
    <row r="59" spans="1:67" ht="15" customHeight="1" x14ac:dyDescent="0.3">
      <c r="A59" s="2">
        <v>0.57999999999999996</v>
      </c>
      <c r="B59" s="1">
        <f t="shared" si="23"/>
        <v>0.2630267991895382</v>
      </c>
      <c r="C59" s="1">
        <f t="shared" si="24"/>
        <v>3.8399129028376676E-14</v>
      </c>
      <c r="D59" s="1">
        <f t="shared" si="25"/>
        <v>0.33563198113849374</v>
      </c>
      <c r="E59" s="1">
        <f t="shared" si="26"/>
        <v>-5.2605330189748951E-2</v>
      </c>
      <c r="F59" s="1">
        <f t="shared" si="27"/>
        <v>2.0417337759842049E-6</v>
      </c>
      <c r="G59" s="1">
        <f t="shared" si="28"/>
        <v>-3.6226906517929609</v>
      </c>
      <c r="H59" s="1">
        <f t="shared" si="36"/>
        <v>-36.226906517929606</v>
      </c>
      <c r="S59" s="2">
        <v>0.57999999999999996</v>
      </c>
      <c r="T59" s="1">
        <f t="shared" si="29"/>
        <v>0.2630267991895382</v>
      </c>
      <c r="U59" s="1">
        <f t="shared" si="30"/>
        <v>3.8399129028376676E-14</v>
      </c>
      <c r="V59" s="1">
        <f t="shared" si="31"/>
        <v>-0.26302700685984431</v>
      </c>
      <c r="W59" s="1">
        <f t="shared" si="32"/>
        <v>0.12100900228661478</v>
      </c>
      <c r="X59" s="1">
        <f t="shared" si="33"/>
        <v>0.9999901151734063</v>
      </c>
      <c r="Y59" s="1">
        <f t="shared" si="34"/>
        <v>-11.519728603553148</v>
      </c>
      <c r="Z59" s="1">
        <f t="shared" si="35"/>
        <v>-575.98643017765733</v>
      </c>
      <c r="AB59"/>
      <c r="AC59"/>
      <c r="AD59"/>
      <c r="AE59"/>
      <c r="AF59"/>
      <c r="AG59"/>
      <c r="AH59"/>
      <c r="AI59"/>
      <c r="AJ59" s="25"/>
      <c r="AK59" s="2">
        <v>0.57999999999999996</v>
      </c>
      <c r="AL59" s="1">
        <f t="shared" si="37"/>
        <v>0.2630267991895382</v>
      </c>
      <c r="AM59" s="1">
        <f t="shared" si="11"/>
        <v>3.8399129028376676E-14</v>
      </c>
      <c r="AN59" s="1">
        <f t="shared" si="12"/>
        <v>4.7096875715872566E-2</v>
      </c>
      <c r="AO59" s="1">
        <f t="shared" si="13"/>
        <v>1.1101554303141295E-8</v>
      </c>
      <c r="AP59" s="1">
        <f t="shared" si="14"/>
        <v>8.0380913608711921</v>
      </c>
      <c r="AQ59" s="1">
        <f t="shared" si="15"/>
        <v>80.380913608711921</v>
      </c>
      <c r="AR59" s="25"/>
      <c r="AS59" s="2">
        <v>2.5499999999999998</v>
      </c>
      <c r="AT59" s="1">
        <v>2.8183829312644522E-3</v>
      </c>
      <c r="AU59" s="1">
        <v>3.5836152312591138E-12</v>
      </c>
      <c r="AV59" s="1">
        <v>0.8218137741714947</v>
      </c>
      <c r="AW59" s="1">
        <v>1.8078612893022712E-5</v>
      </c>
      <c r="AX59" s="1">
        <v>0.70067859079409434</v>
      </c>
      <c r="AY59" s="2">
        <v>7.0067859079409427</v>
      </c>
      <c r="BA59" s="2">
        <v>0.57999999999999996</v>
      </c>
      <c r="BB59" s="1">
        <f t="shared" si="22"/>
        <v>0.2630267991895382</v>
      </c>
      <c r="BC59" s="1">
        <f t="shared" si="16"/>
        <v>3.8399129028376676E-14</v>
      </c>
      <c r="BD59" s="1">
        <f t="shared" si="17"/>
        <v>3.8399129028376677E-17</v>
      </c>
      <c r="BE59" s="1">
        <f t="shared" si="18"/>
        <v>1</v>
      </c>
      <c r="BF59" s="1">
        <f t="shared" si="19"/>
        <v>-14.693013294149321</v>
      </c>
      <c r="BG59" s="1">
        <f>(dpSAWB_Cb*dpSAWB_Vb) /(dpSAWB_Ca * BF59)</f>
        <v>-3.402977932369375</v>
      </c>
      <c r="BI59" s="1">
        <v>1.28</v>
      </c>
      <c r="BJ59" s="1">
        <v>5.2480746024977244E-2</v>
      </c>
      <c r="BK59" s="1">
        <v>1.9245153251428801E-13</v>
      </c>
      <c r="BL59" s="1">
        <v>1.9245153251428799E-16</v>
      </c>
      <c r="BM59" s="1">
        <v>0.99999999999999989</v>
      </c>
      <c r="BN59" s="1">
        <v>3.4230209172180901</v>
      </c>
      <c r="BO59" s="1">
        <v>14.606980561671618</v>
      </c>
    </row>
    <row r="60" spans="1:67" ht="15" customHeight="1" x14ac:dyDescent="0.3">
      <c r="A60" s="2">
        <v>0.59</v>
      </c>
      <c r="B60" s="1">
        <f t="shared" si="23"/>
        <v>0.25703957827688634</v>
      </c>
      <c r="C60" s="1">
        <f t="shared" si="24"/>
        <v>3.9293559644422347E-14</v>
      </c>
      <c r="D60" s="1">
        <f t="shared" si="25"/>
        <v>0.32844731490192702</v>
      </c>
      <c r="E60" s="1">
        <f t="shared" si="26"/>
        <v>-5.1407885816987832E-2</v>
      </c>
      <c r="F60" s="1">
        <f t="shared" si="27"/>
        <v>2.0892917657048366E-6</v>
      </c>
      <c r="G60" s="1">
        <f t="shared" si="28"/>
        <v>-3.599594444564691</v>
      </c>
      <c r="H60" s="1">
        <f t="shared" si="36"/>
        <v>-35.995944445646906</v>
      </c>
      <c r="S60" s="2">
        <v>0.59</v>
      </c>
      <c r="T60" s="1">
        <f t="shared" si="29"/>
        <v>0.25703957827688634</v>
      </c>
      <c r="U60" s="1">
        <f t="shared" si="30"/>
        <v>3.9293559644422347E-14</v>
      </c>
      <c r="V60" s="1">
        <f t="shared" si="31"/>
        <v>-0.25703977059729882</v>
      </c>
      <c r="W60" s="1">
        <f t="shared" si="32"/>
        <v>0.11901325686576626</v>
      </c>
      <c r="X60" s="1">
        <f t="shared" si="33"/>
        <v>0.99998988492854579</v>
      </c>
      <c r="Y60" s="1">
        <f t="shared" si="34"/>
        <v>-12.518976386423512</v>
      </c>
      <c r="Z60" s="1">
        <f t="shared" si="35"/>
        <v>-625.94881932117562</v>
      </c>
      <c r="AB60"/>
      <c r="AC60"/>
      <c r="AD60"/>
      <c r="AE60"/>
      <c r="AF60"/>
      <c r="AG60"/>
      <c r="AH60"/>
      <c r="AI60"/>
      <c r="AJ60" s="25"/>
      <c r="AK60" s="2">
        <v>0.59</v>
      </c>
      <c r="AL60" s="1">
        <f t="shared" si="37"/>
        <v>0.25703957827688634</v>
      </c>
      <c r="AM60" s="1">
        <f t="shared" si="11"/>
        <v>3.9293559644422347E-14</v>
      </c>
      <c r="AN60" s="1">
        <f t="shared" si="12"/>
        <v>4.8141090768976769E-2</v>
      </c>
      <c r="AO60" s="1">
        <f t="shared" si="13"/>
        <v>1.1612015735807623E-8</v>
      </c>
      <c r="AP60" s="1">
        <f t="shared" si="14"/>
        <v>8.1532553387766367</v>
      </c>
      <c r="AQ60" s="1">
        <f t="shared" si="15"/>
        <v>81.532553387766356</v>
      </c>
      <c r="AR60" s="25"/>
      <c r="AS60" s="2">
        <v>2.56</v>
      </c>
      <c r="AT60" s="1">
        <v>2.7542287033381651E-3</v>
      </c>
      <c r="AU60" s="1">
        <v>3.6670883531780252E-12</v>
      </c>
      <c r="AV60" s="1">
        <v>0.82515994716300367</v>
      </c>
      <c r="AW60" s="1">
        <v>1.8575043046388873E-5</v>
      </c>
      <c r="AX60" s="1">
        <v>0.70695687130944396</v>
      </c>
      <c r="AY60" s="2">
        <v>7.0695687130944389</v>
      </c>
      <c r="BA60" s="2">
        <v>0.59</v>
      </c>
      <c r="BB60" s="1">
        <f t="shared" si="22"/>
        <v>0.25703957827688634</v>
      </c>
      <c r="BC60" s="1">
        <f t="shared" si="16"/>
        <v>3.9293559644422347E-14</v>
      </c>
      <c r="BD60" s="1">
        <f t="shared" si="17"/>
        <v>3.929355964442234E-17</v>
      </c>
      <c r="BE60" s="1">
        <f t="shared" si="18"/>
        <v>1</v>
      </c>
      <c r="BF60" s="1">
        <f t="shared" si="19"/>
        <v>-16.025349137700914</v>
      </c>
      <c r="BG60" s="1">
        <f>(dpSAWB_Cb*dpSAWB_Vb) /(dpSAWB_Ca * BF60)</f>
        <v>-3.1200568281143406</v>
      </c>
      <c r="BI60" s="1">
        <v>1.29</v>
      </c>
      <c r="BJ60" s="1">
        <v>5.1286138399136455E-2</v>
      </c>
      <c r="BK60" s="1">
        <v>1.9693430457556267E-13</v>
      </c>
      <c r="BL60" s="1">
        <v>1.9693430457556263E-16</v>
      </c>
      <c r="BM60" s="1">
        <v>0.99999999999999989</v>
      </c>
      <c r="BN60" s="1">
        <v>3.3794581849140495</v>
      </c>
      <c r="BO60" s="1">
        <v>14.79527109499408</v>
      </c>
    </row>
    <row r="61" spans="1:67" ht="15" customHeight="1" x14ac:dyDescent="0.3">
      <c r="A61" s="2">
        <v>0.6</v>
      </c>
      <c r="B61" s="1">
        <f t="shared" si="23"/>
        <v>0.25118864315095801</v>
      </c>
      <c r="C61" s="1">
        <f t="shared" si="24"/>
        <v>4.0208824225903217E-14</v>
      </c>
      <c r="D61" s="1">
        <f t="shared" si="25"/>
        <v>0.32142619158284225</v>
      </c>
      <c r="E61" s="1">
        <f t="shared" si="26"/>
        <v>-5.0237698597140369E-2</v>
      </c>
      <c r="F61" s="1">
        <f t="shared" si="27"/>
        <v>2.1379575186301073E-6</v>
      </c>
      <c r="G61" s="1">
        <f t="shared" si="28"/>
        <v>-3.5762631464683077</v>
      </c>
      <c r="H61" s="1">
        <f t="shared" si="36"/>
        <v>-35.762631464683075</v>
      </c>
      <c r="S61" s="2">
        <v>0.6</v>
      </c>
      <c r="T61" s="1">
        <f t="shared" si="29"/>
        <v>0.25118864315095801</v>
      </c>
      <c r="U61" s="1">
        <f t="shared" si="30"/>
        <v>4.0208824225903217E-14</v>
      </c>
      <c r="V61" s="1">
        <f t="shared" si="31"/>
        <v>-0.25118881976393681</v>
      </c>
      <c r="W61" s="1">
        <f t="shared" si="32"/>
        <v>0.11706293992131227</v>
      </c>
      <c r="X61" s="1">
        <f t="shared" si="33"/>
        <v>0.99998964932070322</v>
      </c>
      <c r="Y61" s="1">
        <f t="shared" si="34"/>
        <v>-13.72130951186157</v>
      </c>
      <c r="Z61" s="1">
        <f t="shared" si="35"/>
        <v>-686.06547559307853</v>
      </c>
      <c r="AB61"/>
      <c r="AC61"/>
      <c r="AD61"/>
      <c r="AE61"/>
      <c r="AF61"/>
      <c r="AG61"/>
      <c r="AH61"/>
      <c r="AI61"/>
      <c r="AJ61" s="25"/>
      <c r="AK61" s="2">
        <v>0.6</v>
      </c>
      <c r="AL61" s="1">
        <f t="shared" si="37"/>
        <v>0.25118864315095801</v>
      </c>
      <c r="AM61" s="1">
        <f t="shared" si="11"/>
        <v>4.0208824225903217E-14</v>
      </c>
      <c r="AN61" s="1">
        <f t="shared" si="12"/>
        <v>4.9207262231474008E-2</v>
      </c>
      <c r="AO61" s="1">
        <f t="shared" si="13"/>
        <v>1.2145653641346772E-8</v>
      </c>
      <c r="AP61" s="1">
        <f t="shared" si="14"/>
        <v>8.2745797635972522</v>
      </c>
      <c r="AQ61" s="1">
        <f t="shared" si="15"/>
        <v>82.745797635972522</v>
      </c>
      <c r="AR61" s="25"/>
      <c r="AS61" s="2">
        <v>2.57</v>
      </c>
      <c r="AT61" s="1">
        <v>2.6915348039269148E-3</v>
      </c>
      <c r="AU61" s="1">
        <v>3.7525058138814435E-12</v>
      </c>
      <c r="AV61" s="1">
        <v>0.82845636676417078</v>
      </c>
      <c r="AW61" s="1">
        <v>1.9083645013409722E-5</v>
      </c>
      <c r="AX61" s="1">
        <v>0.71311143652353171</v>
      </c>
      <c r="AY61" s="2">
        <v>7.1311143652353168</v>
      </c>
      <c r="BA61" s="2">
        <v>0.6</v>
      </c>
      <c r="BB61" s="1">
        <f t="shared" si="22"/>
        <v>0.25118864315095801</v>
      </c>
      <c r="BC61" s="1">
        <f t="shared" si="16"/>
        <v>4.0208824225903217E-14</v>
      </c>
      <c r="BD61" s="1">
        <f t="shared" si="17"/>
        <v>4.0208824225903212E-17</v>
      </c>
      <c r="BE61" s="1">
        <f t="shared" si="18"/>
        <v>1</v>
      </c>
      <c r="BF61" s="1">
        <f t="shared" si="19"/>
        <v>-17.628466604230667</v>
      </c>
      <c r="BG61" s="1">
        <f>(dpSAWB_Cb*dpSAWB_Vb) /(dpSAWB_Ca * BF61)</f>
        <v>-2.8363215657112493</v>
      </c>
      <c r="BI61" s="1">
        <v>1.3</v>
      </c>
      <c r="BJ61" s="1">
        <v>5.0118723362727206E-2</v>
      </c>
      <c r="BK61" s="1">
        <v>2.0152149381185691E-13</v>
      </c>
      <c r="BL61" s="1">
        <v>2.0152149381185687E-16</v>
      </c>
      <c r="BM61" s="1">
        <v>0.99999999999999978</v>
      </c>
      <c r="BN61" s="1">
        <v>3.3375579521850605</v>
      </c>
      <c r="BO61" s="1">
        <v>14.981013278665491</v>
      </c>
    </row>
    <row r="62" spans="1:67" ht="15" customHeight="1" x14ac:dyDescent="0.3">
      <c r="A62" s="2">
        <v>0.61</v>
      </c>
      <c r="B62" s="1">
        <f t="shared" si="23"/>
        <v>0.24547089156850299</v>
      </c>
      <c r="C62" s="1">
        <f t="shared" si="24"/>
        <v>4.1145408058215392E-14</v>
      </c>
      <c r="D62" s="1">
        <f t="shared" si="25"/>
        <v>0.31456488848872022</v>
      </c>
      <c r="E62" s="1">
        <f t="shared" si="26"/>
        <v>-4.9094148081453362E-2</v>
      </c>
      <c r="F62" s="1">
        <f t="shared" si="27"/>
        <v>2.1877568376590997E-6</v>
      </c>
      <c r="G62" s="1">
        <f t="shared" si="28"/>
        <v>-3.552699428580949</v>
      </c>
      <c r="H62" s="1">
        <f t="shared" si="36"/>
        <v>-35.526994285809486</v>
      </c>
      <c r="S62" s="2">
        <v>0.61</v>
      </c>
      <c r="T62" s="1">
        <f t="shared" si="29"/>
        <v>0.24547089156850299</v>
      </c>
      <c r="U62" s="1">
        <f t="shared" si="30"/>
        <v>4.1145408058215392E-14</v>
      </c>
      <c r="V62" s="1">
        <f t="shared" si="31"/>
        <v>-0.24547105210818004</v>
      </c>
      <c r="W62" s="1">
        <f t="shared" si="32"/>
        <v>0.11515701736939335</v>
      </c>
      <c r="X62" s="1">
        <f t="shared" si="33"/>
        <v>0.99998940822496396</v>
      </c>
      <c r="Y62" s="1">
        <f t="shared" si="34"/>
        <v>-15.195208207906468</v>
      </c>
      <c r="Z62" s="1">
        <f t="shared" si="35"/>
        <v>-759.76041039532345</v>
      </c>
      <c r="AB62"/>
      <c r="AC62"/>
      <c r="AD62"/>
      <c r="AE62"/>
      <c r="AF62"/>
      <c r="AG62"/>
      <c r="AH62"/>
      <c r="AI62"/>
      <c r="AJ62" s="25"/>
      <c r="AK62" s="2">
        <v>0.61</v>
      </c>
      <c r="AL62" s="1">
        <f t="shared" si="37"/>
        <v>0.24547089156850299</v>
      </c>
      <c r="AM62" s="1">
        <f t="shared" si="11"/>
        <v>4.1145408058215392E-14</v>
      </c>
      <c r="AN62" s="1">
        <f t="shared" si="12"/>
        <v>5.0295798323615436E-2</v>
      </c>
      <c r="AO62" s="1">
        <f t="shared" si="13"/>
        <v>1.2703500101941532E-8</v>
      </c>
      <c r="AP62" s="1">
        <f t="shared" si="14"/>
        <v>8.4025392454131911</v>
      </c>
      <c r="AQ62" s="1">
        <f t="shared" si="15"/>
        <v>84.025392454131904</v>
      </c>
      <c r="AR62" s="25"/>
      <c r="AS62" s="2">
        <v>2.58</v>
      </c>
      <c r="AT62" s="1">
        <v>2.6302679918953791E-3</v>
      </c>
      <c r="AU62" s="1">
        <v>3.8399129028376718E-12</v>
      </c>
      <c r="AV62" s="1">
        <v>0.8317032789007851</v>
      </c>
      <c r="AW62" s="1">
        <v>1.9604695586433508E-5</v>
      </c>
      <c r="AX62" s="1">
        <v>0.71914451690519821</v>
      </c>
      <c r="AY62" s="2">
        <v>7.1914451690519821</v>
      </c>
      <c r="BA62" s="2">
        <v>0.61</v>
      </c>
      <c r="BB62" s="1">
        <f t="shared" si="22"/>
        <v>0.24547089156850299</v>
      </c>
      <c r="BC62" s="1">
        <f t="shared" si="16"/>
        <v>4.1145408058215392E-14</v>
      </c>
      <c r="BD62" s="1">
        <f t="shared" si="17"/>
        <v>4.1145408058215389E-17</v>
      </c>
      <c r="BE62" s="1">
        <f t="shared" si="18"/>
        <v>1</v>
      </c>
      <c r="BF62" s="1">
        <f t="shared" si="19"/>
        <v>-19.593673059950991</v>
      </c>
      <c r="BG62" s="1">
        <f>(dpSAWB_Cb*dpSAWB_Vb) /(dpSAWB_Ca * BF62)</f>
        <v>-2.5518441512734449</v>
      </c>
      <c r="BI62" s="1">
        <v>1.31</v>
      </c>
      <c r="BJ62" s="1">
        <v>4.8977881936844603E-2</v>
      </c>
      <c r="BK62" s="1">
        <v>2.0621553241162252E-13</v>
      </c>
      <c r="BL62" s="1">
        <v>2.0621553241162245E-16</v>
      </c>
      <c r="BM62" s="1">
        <v>0.99999999999999978</v>
      </c>
      <c r="BN62" s="1">
        <v>3.2972373203265395</v>
      </c>
      <c r="BO62" s="1">
        <v>15.164210259226437</v>
      </c>
    </row>
    <row r="63" spans="1:67" ht="15" customHeight="1" x14ac:dyDescent="0.3">
      <c r="A63" s="2">
        <v>0.62</v>
      </c>
      <c r="B63" s="1">
        <f t="shared" si="23"/>
        <v>0.23988329190194901</v>
      </c>
      <c r="C63" s="1">
        <f t="shared" si="24"/>
        <v>4.210380773050388E-14</v>
      </c>
      <c r="D63" s="1">
        <f t="shared" si="25"/>
        <v>0.3078597676658405</v>
      </c>
      <c r="E63" s="1">
        <f t="shared" si="26"/>
        <v>-4.7976627944306738E-2</v>
      </c>
      <c r="F63" s="1">
        <f t="shared" si="27"/>
        <v>2.2387161267072226E-6</v>
      </c>
      <c r="G63" s="1">
        <f t="shared" si="28"/>
        <v>-3.5289061398878157</v>
      </c>
      <c r="H63" s="1">
        <f t="shared" si="36"/>
        <v>-35.289061398878154</v>
      </c>
      <c r="S63" s="2">
        <v>0.62</v>
      </c>
      <c r="T63" s="1">
        <f t="shared" si="29"/>
        <v>0.23988329190194901</v>
      </c>
      <c r="U63" s="1">
        <f t="shared" si="30"/>
        <v>4.210380773050388E-14</v>
      </c>
      <c r="V63" s="1">
        <f t="shared" si="31"/>
        <v>-0.23988343599393439</v>
      </c>
      <c r="W63" s="1">
        <f t="shared" si="32"/>
        <v>0.1132944786646448</v>
      </c>
      <c r="X63" s="1">
        <f t="shared" si="33"/>
        <v>0.99998916151350392</v>
      </c>
      <c r="Y63" s="1">
        <f t="shared" si="34"/>
        <v>-17.043839254252074</v>
      </c>
      <c r="Z63" s="1">
        <f t="shared" si="35"/>
        <v>-852.19196271260364</v>
      </c>
      <c r="AB63"/>
      <c r="AC63"/>
      <c r="AD63"/>
      <c r="AE63"/>
      <c r="AF63"/>
      <c r="AG63"/>
      <c r="AH63"/>
      <c r="AI63"/>
      <c r="AJ63" s="25"/>
      <c r="AK63" s="2">
        <v>0.62</v>
      </c>
      <c r="AL63" s="1">
        <f t="shared" si="37"/>
        <v>0.23988329190194901</v>
      </c>
      <c r="AM63" s="1">
        <f t="shared" si="11"/>
        <v>4.210380773050388E-14</v>
      </c>
      <c r="AN63" s="1">
        <f t="shared" si="12"/>
        <v>5.1407112464805706E-2</v>
      </c>
      <c r="AO63" s="1">
        <f t="shared" si="13"/>
        <v>1.3286631793100126E-8</v>
      </c>
      <c r="AP63" s="1">
        <f t="shared" si="14"/>
        <v>8.5376582818998354</v>
      </c>
      <c r="AQ63" s="1">
        <f t="shared" si="15"/>
        <v>85.376582818998344</v>
      </c>
      <c r="AR63" s="25"/>
      <c r="AS63" s="2">
        <v>2.59</v>
      </c>
      <c r="AT63" s="1">
        <v>2.5703957827688637E-3</v>
      </c>
      <c r="AU63" s="1">
        <v>3.9293559644422336E-12</v>
      </c>
      <c r="AV63" s="1">
        <v>0.83490094800114412</v>
      </c>
      <c r="AW63" s="1">
        <v>2.0138477942999982E-5</v>
      </c>
      <c r="AX63" s="1">
        <v>0.72505830405665228</v>
      </c>
      <c r="AY63" s="2">
        <v>7.2505830405665224</v>
      </c>
      <c r="BA63" s="2">
        <v>0.62</v>
      </c>
      <c r="BB63" s="1">
        <f t="shared" si="22"/>
        <v>0.23988329190194901</v>
      </c>
      <c r="BC63" s="1">
        <f t="shared" si="16"/>
        <v>4.210380773050388E-14</v>
      </c>
      <c r="BD63" s="1">
        <f t="shared" si="17"/>
        <v>4.2103807730503876E-17</v>
      </c>
      <c r="BE63" s="1">
        <f t="shared" si="18"/>
        <v>1</v>
      </c>
      <c r="BF63" s="1">
        <f t="shared" si="19"/>
        <v>-22.05852480701952</v>
      </c>
      <c r="BG63" s="1">
        <f>(dpSAWB_Cb*dpSAWB_Vb) /(dpSAWB_Ca * BF63)</f>
        <v>-2.2666973624677236</v>
      </c>
      <c r="BI63" s="1">
        <v>1.32</v>
      </c>
      <c r="BJ63" s="1">
        <v>4.7863009232263824E-2</v>
      </c>
      <c r="BK63" s="1">
        <v>2.1101890921625801E-13</v>
      </c>
      <c r="BL63" s="1">
        <v>2.1101890921625799E-16</v>
      </c>
      <c r="BM63" s="1">
        <v>0.99999999999999978</v>
      </c>
      <c r="BN63" s="1">
        <v>3.2584187182999482</v>
      </c>
      <c r="BO63" s="1">
        <v>15.344866428365924</v>
      </c>
    </row>
    <row r="64" spans="1:67" ht="15" customHeight="1" x14ac:dyDescent="0.3">
      <c r="A64" s="2">
        <v>0.63</v>
      </c>
      <c r="B64" s="1">
        <f t="shared" si="23"/>
        <v>0.23442288153199217</v>
      </c>
      <c r="C64" s="1">
        <f t="shared" si="24"/>
        <v>4.3084531398960864E-14</v>
      </c>
      <c r="D64" s="1">
        <f t="shared" si="25"/>
        <v>0.30130727397038959</v>
      </c>
      <c r="E64" s="1">
        <f t="shared" si="26"/>
        <v>-4.68845456617316E-2</v>
      </c>
      <c r="F64" s="1">
        <f t="shared" si="27"/>
        <v>2.2908624047051921E-6</v>
      </c>
      <c r="G64" s="1">
        <f t="shared" si="28"/>
        <v>-3.5048863080307116</v>
      </c>
      <c r="H64" s="1">
        <f t="shared" si="36"/>
        <v>-35.048863080307115</v>
      </c>
      <c r="S64" s="2">
        <v>0.63</v>
      </c>
      <c r="T64" s="1">
        <f t="shared" si="29"/>
        <v>0.23442288153199217</v>
      </c>
      <c r="U64" s="1">
        <f t="shared" si="30"/>
        <v>4.3084531398960864E-14</v>
      </c>
      <c r="V64" s="1">
        <f t="shared" si="31"/>
        <v>-0.23442300879317554</v>
      </c>
      <c r="W64" s="1">
        <f t="shared" si="32"/>
        <v>0.11147433626439185</v>
      </c>
      <c r="X64" s="1">
        <f t="shared" si="33"/>
        <v>0.99998890905552162</v>
      </c>
      <c r="Y64" s="1">
        <f t="shared" si="34"/>
        <v>-19.430202095493527</v>
      </c>
      <c r="Z64" s="1">
        <f t="shared" si="35"/>
        <v>-971.51010477467628</v>
      </c>
      <c r="AB64"/>
      <c r="AC64"/>
      <c r="AD64"/>
      <c r="AE64"/>
      <c r="AF64"/>
      <c r="AG64"/>
      <c r="AH64"/>
      <c r="AI64"/>
      <c r="AJ64" s="25"/>
      <c r="AK64" s="2">
        <v>0.63</v>
      </c>
      <c r="AL64" s="1">
        <f t="shared" si="37"/>
        <v>0.23442288153199217</v>
      </c>
      <c r="AM64" s="1">
        <f t="shared" si="11"/>
        <v>4.3084531398960864E-14</v>
      </c>
      <c r="AN64" s="1">
        <f t="shared" si="12"/>
        <v>5.2541623227635254E-2</v>
      </c>
      <c r="AO64" s="1">
        <f t="shared" si="13"/>
        <v>1.3896171819169523E-8</v>
      </c>
      <c r="AP64" s="1">
        <f t="shared" si="14"/>
        <v>8.6805179985701546</v>
      </c>
      <c r="AQ64" s="1">
        <f t="shared" si="15"/>
        <v>86.805179985701542</v>
      </c>
      <c r="AR64" s="25"/>
      <c r="AS64" s="2">
        <v>2.6</v>
      </c>
      <c r="AT64" s="1">
        <v>2.5118864315095777E-3</v>
      </c>
      <c r="AU64" s="1">
        <v>4.0208824225903259E-12</v>
      </c>
      <c r="AV64" s="1">
        <v>0.83804965622556427</v>
      </c>
      <c r="AW64" s="1">
        <v>2.0685281800244028E-5</v>
      </c>
      <c r="AX64" s="1">
        <v>0.73085495175242843</v>
      </c>
      <c r="AY64" s="2">
        <v>7.3085495175242849</v>
      </c>
      <c r="BA64" s="2">
        <v>0.63</v>
      </c>
      <c r="BB64" s="1">
        <f t="shared" si="22"/>
        <v>0.23442288153199217</v>
      </c>
      <c r="BC64" s="1">
        <f t="shared" si="16"/>
        <v>4.3084531398960864E-14</v>
      </c>
      <c r="BD64" s="1">
        <f t="shared" si="17"/>
        <v>4.3084531398960863E-17</v>
      </c>
      <c r="BE64" s="1">
        <f t="shared" si="18"/>
        <v>1</v>
      </c>
      <c r="BF64" s="1">
        <f t="shared" si="19"/>
        <v>-25.240355379821764</v>
      </c>
      <c r="BG64" s="1">
        <f>(dpSAWB_Cb*dpSAWB_Vb) /(dpSAWB_Ca * BF64)</f>
        <v>-1.9809546754627776</v>
      </c>
      <c r="BI64" s="1">
        <v>1.33</v>
      </c>
      <c r="BJ64" s="1">
        <v>4.6773514128719787E-2</v>
      </c>
      <c r="BK64" s="1">
        <v>2.1593417103972558E-13</v>
      </c>
      <c r="BL64" s="1">
        <v>2.1593417103972553E-16</v>
      </c>
      <c r="BM64" s="1">
        <v>0.99999999999999978</v>
      </c>
      <c r="BN64" s="1">
        <v>3.2210294809666413</v>
      </c>
      <c r="BO64" s="1">
        <v>15.522987385075044</v>
      </c>
    </row>
    <row r="65" spans="1:67" ht="15" customHeight="1" x14ac:dyDescent="0.3">
      <c r="A65" s="2">
        <v>0.64</v>
      </c>
      <c r="B65" s="1">
        <f t="shared" si="23"/>
        <v>0.22908676527677729</v>
      </c>
      <c r="C65" s="1">
        <f t="shared" si="24"/>
        <v>4.4088099056256763E-14</v>
      </c>
      <c r="D65" s="1">
        <f t="shared" si="25"/>
        <v>0.29490393318347796</v>
      </c>
      <c r="E65" s="1">
        <f t="shared" si="26"/>
        <v>-4.5817322197246317E-2</v>
      </c>
      <c r="F65" s="1">
        <f t="shared" si="27"/>
        <v>2.344223319924065E-6</v>
      </c>
      <c r="G65" s="1">
        <f t="shared" si="28"/>
        <v>-3.4806431398057729</v>
      </c>
      <c r="H65" s="1">
        <f t="shared" si="36"/>
        <v>-34.806431398057725</v>
      </c>
      <c r="S65" s="2">
        <v>0.64</v>
      </c>
      <c r="T65" s="1">
        <f t="shared" si="29"/>
        <v>0.22908676527677729</v>
      </c>
      <c r="U65" s="1">
        <f t="shared" si="30"/>
        <v>4.4088099056256763E-14</v>
      </c>
      <c r="V65" s="1">
        <f t="shared" si="31"/>
        <v>-0.22908687531512478</v>
      </c>
      <c r="W65" s="1">
        <f t="shared" si="32"/>
        <v>0.10969562510504159</v>
      </c>
      <c r="X65" s="1">
        <f t="shared" si="33"/>
        <v>0.99998865071716947</v>
      </c>
      <c r="Y65" s="1">
        <f t="shared" si="34"/>
        <v>-22.62786028061284</v>
      </c>
      <c r="Z65" s="1">
        <f t="shared" si="35"/>
        <v>-1131.393014030642</v>
      </c>
      <c r="AB65"/>
      <c r="AC65"/>
      <c r="AD65"/>
      <c r="AE65"/>
      <c r="AF65"/>
      <c r="AG65"/>
      <c r="AH65"/>
      <c r="AI65"/>
      <c r="AJ65" s="25"/>
      <c r="AK65" s="2">
        <v>0.64</v>
      </c>
      <c r="AL65" s="1">
        <f t="shared" si="37"/>
        <v>0.22908676527677729</v>
      </c>
      <c r="AM65" s="1">
        <f t="shared" ref="AM65:AM128" si="38">Kw/AL65</f>
        <v>4.4088099056256763E-14</v>
      </c>
      <c r="AN65" s="1">
        <f t="shared" ref="AN65:AN128" si="39">(AL65*dpWASB_Ka1)/((AL65^2)+(AL65*dpWASB_Ka1)+(dpWASB_Ka1*dpWASB_Ka2))</f>
        <v>5.3699754285222223E-2</v>
      </c>
      <c r="AO65" s="1">
        <f t="shared" ref="AO65:AO128" si="40">(dpWASB_Ka1*dpWASB_Ka2)/((AL65^2)+(AL65*dpWASB_Ka1)+(dpWASB_Ka1*dpWASB_Ka2))</f>
        <v>1.4533291618401843E-8</v>
      </c>
      <c r="AP65" s="1">
        <f t="shared" ref="AP65:AP128" si="41">(AN65+(2*AO65) - ((AL65-AM65)/dpWASB_Ca))/(1-((AL65-AM65)/dpWASB_Cb))</f>
        <v>8.8317640124023811</v>
      </c>
      <c r="AQ65" s="1">
        <f t="shared" ref="AQ65:AQ128" si="42">AP65*dpWASB_Ca*dpWASB_Va/dpWASB_Cb</f>
        <v>88.317640124023811</v>
      </c>
      <c r="AR65" s="25"/>
      <c r="AS65" s="2">
        <v>2.61</v>
      </c>
      <c r="AT65" s="1">
        <v>2.4547089156850303E-3</v>
      </c>
      <c r="AU65" s="1">
        <v>4.114540805821538E-12</v>
      </c>
      <c r="AV65" s="1">
        <v>0.84114970270065037</v>
      </c>
      <c r="AW65" s="1">
        <v>2.1245403572784343E-5</v>
      </c>
      <c r="AX65" s="1">
        <v>0.7365365769199006</v>
      </c>
      <c r="AY65" s="2">
        <v>7.3653657691990055</v>
      </c>
      <c r="BA65" s="2">
        <v>0.64</v>
      </c>
      <c r="BB65" s="1">
        <f t="shared" si="22"/>
        <v>0.22908676527677729</v>
      </c>
      <c r="BC65" s="1">
        <f t="shared" ref="BC65:BC128" si="43">Kw/BB65</f>
        <v>4.4088099056256763E-14</v>
      </c>
      <c r="BD65" s="1">
        <f t="shared" ref="BD65:BD128" si="44">(BB65*(Kw/dpSAWB_Kb1))/(BB65^2+(BB65*(Kw/dpSAWB_Kb1))+((Kw/dpSAWB_Kb1)*(Kw/dpSAWB_Kb2)))</f>
        <v>4.4088099056256766E-17</v>
      </c>
      <c r="BE65" s="1">
        <f t="shared" ref="BE65:BE128" si="45">BB65^2 / (BB65^2+(BB65*(Kw/dpSAWB_Kb1))+((Kw/dpSAWB_Kb1)*(Kw/dpSAWB_Kb2)))</f>
        <v>1</v>
      </c>
      <c r="BF65" s="1">
        <f t="shared" ref="BF65:BF128" si="46">(BD65+(2*BE65)+((BB65-BC65)/dpSAWB_Cb))/(1-((BB65-BC65)/dpSAWB_Ca))</f>
        <v>-29.503917757397645</v>
      </c>
      <c r="BG65" s="1">
        <f>(dpSAWB_Cb*dpSAWB_Vb) /(dpSAWB_Ca * BF65)</f>
        <v>-1.694690190337969</v>
      </c>
      <c r="BI65" s="1">
        <v>1.34</v>
      </c>
      <c r="BJ65" s="1">
        <v>4.5708818961487478E-2</v>
      </c>
      <c r="BK65" s="1">
        <v>2.2096392401890492E-13</v>
      </c>
      <c r="BL65" s="1">
        <v>2.2096392401890484E-16</v>
      </c>
      <c r="BM65" s="1">
        <v>0.99999999999999978</v>
      </c>
      <c r="BN65" s="1">
        <v>3.1850014667991084</v>
      </c>
      <c r="BO65" s="1">
        <v>15.698579897437048</v>
      </c>
    </row>
    <row r="66" spans="1:67" ht="15" customHeight="1" x14ac:dyDescent="0.3">
      <c r="A66" s="2">
        <v>0.65</v>
      </c>
      <c r="B66" s="1">
        <f t="shared" si="23"/>
        <v>0.22387211385683392</v>
      </c>
      <c r="C66" s="1">
        <f t="shared" si="24"/>
        <v>4.5115042807247282E-14</v>
      </c>
      <c r="D66" s="1">
        <f t="shared" si="25"/>
        <v>0.28864635016906193</v>
      </c>
      <c r="E66" s="1">
        <f t="shared" si="26"/>
        <v>-4.4774391694843658E-2</v>
      </c>
      <c r="F66" s="1">
        <f t="shared" si="27"/>
        <v>2.39882716463392E-6</v>
      </c>
      <c r="G66" s="1">
        <f t="shared" si="28"/>
        <v>-3.4561800214024947</v>
      </c>
      <c r="H66" s="1">
        <f t="shared" si="36"/>
        <v>-34.561800214024942</v>
      </c>
      <c r="S66" s="2">
        <v>0.65</v>
      </c>
      <c r="T66" s="1">
        <f t="shared" si="29"/>
        <v>0.22387211385683392</v>
      </c>
      <c r="U66" s="1">
        <f t="shared" si="30"/>
        <v>4.5115042807247282E-14</v>
      </c>
      <c r="V66" s="1">
        <f t="shared" si="31"/>
        <v>-0.22387220627118026</v>
      </c>
      <c r="W66" s="1">
        <f t="shared" si="32"/>
        <v>0.10795740209039342</v>
      </c>
      <c r="X66" s="1">
        <f t="shared" si="33"/>
        <v>0.99998838636148224</v>
      </c>
      <c r="Y66" s="1">
        <f t="shared" si="34"/>
        <v>-27.133831083067964</v>
      </c>
      <c r="Z66" s="1">
        <f t="shared" si="35"/>
        <v>-1356.6915541533983</v>
      </c>
      <c r="AB66"/>
      <c r="AC66"/>
      <c r="AD66"/>
      <c r="AE66"/>
      <c r="AF66"/>
      <c r="AG66"/>
      <c r="AH66"/>
      <c r="AI66"/>
      <c r="AJ66" s="25"/>
      <c r="AK66" s="2">
        <v>0.65</v>
      </c>
      <c r="AL66" s="1">
        <f t="shared" si="37"/>
        <v>0.22387211385683392</v>
      </c>
      <c r="AM66" s="1">
        <f t="shared" si="38"/>
        <v>4.5115042807247282E-14</v>
      </c>
      <c r="AN66" s="1">
        <f t="shared" si="39"/>
        <v>5.488193435157783E-2</v>
      </c>
      <c r="AO66" s="1">
        <f t="shared" si="40"/>
        <v>1.5199212939820798E-8</v>
      </c>
      <c r="AP66" s="1">
        <f t="shared" si="41"/>
        <v>8.9921156435314824</v>
      </c>
      <c r="AQ66" s="1">
        <f t="shared" si="42"/>
        <v>89.921156435314813</v>
      </c>
      <c r="AR66" s="25"/>
      <c r="AS66" s="2">
        <v>2.62</v>
      </c>
      <c r="AT66" s="1">
        <v>2.3988329190194886E-3</v>
      </c>
      <c r="AU66" s="1">
        <v>4.2103807730503903E-12</v>
      </c>
      <c r="AV66" s="1">
        <v>0.84420140275947653</v>
      </c>
      <c r="AW66" s="1">
        <v>2.1819146534174405E-5</v>
      </c>
      <c r="AX66" s="1">
        <v>0.74210526056505388</v>
      </c>
      <c r="AY66" s="2">
        <v>7.4210526056505381</v>
      </c>
      <c r="BA66" s="2">
        <v>0.65</v>
      </c>
      <c r="BB66" s="1">
        <f t="shared" ref="BB66:BB129" si="47">10^-BA66</f>
        <v>0.22387211385683392</v>
      </c>
      <c r="BC66" s="1">
        <f t="shared" si="43"/>
        <v>4.5115042807247282E-14</v>
      </c>
      <c r="BD66" s="1">
        <f t="shared" si="44"/>
        <v>4.5115042807247276E-17</v>
      </c>
      <c r="BE66" s="1">
        <f t="shared" si="45"/>
        <v>1</v>
      </c>
      <c r="BF66" s="1">
        <f t="shared" si="46"/>
        <v>-35.511904509138958</v>
      </c>
      <c r="BG66" s="1">
        <f>(dpSAWB_Cb*dpSAWB_Vb) /(dpSAWB_Ca * BF66)</f>
        <v>-1.4079785551105135</v>
      </c>
      <c r="BI66" s="1">
        <v>1.35</v>
      </c>
      <c r="BJ66" s="1">
        <v>4.4668359215096293E-2</v>
      </c>
      <c r="BK66" s="1">
        <v>2.2611083499540238E-13</v>
      </c>
      <c r="BL66" s="1">
        <v>2.2611083499540231E-16</v>
      </c>
      <c r="BM66" s="1">
        <v>0.99999999999999978</v>
      </c>
      <c r="BN66" s="1">
        <v>3.1502707108247159</v>
      </c>
      <c r="BO66" s="1">
        <v>15.871651864137856</v>
      </c>
    </row>
    <row r="67" spans="1:67" ht="15" customHeight="1" x14ac:dyDescent="0.3">
      <c r="A67" s="2">
        <v>0.66</v>
      </c>
      <c r="B67" s="1">
        <f t="shared" ref="B67:B130" si="48">10^(-A67)</f>
        <v>0.21877616239495523</v>
      </c>
      <c r="C67" s="1">
        <f t="shared" ref="C67:C130" si="49">Kw/B67</f>
        <v>4.616590715110238E-14</v>
      </c>
      <c r="D67" s="1">
        <f t="shared" ref="D67:D130" si="50">((WASB_Ca*WASB_Va)-(WASB_Cb*H67))/(WASB_Va+H67)</f>
        <v>0.28253120707379892</v>
      </c>
      <c r="E67" s="1">
        <f t="shared" ref="E67:E130" si="51">(WASB_Ca*H67)/(WASB_Va+H67)</f>
        <v>-4.3755201178966481E-2</v>
      </c>
      <c r="F67" s="1">
        <f t="shared" ref="F67:F130" si="52">WASB_Ka/(B67+WASB_Ka)</f>
        <v>2.4547028901039598E-6</v>
      </c>
      <c r="G67" s="1">
        <f t="shared" ref="G67:G130" si="53">(F67-((B67-C67)/WASB_Ca)) / (1 + ((B67-C67)/WASB_Cb))</f>
        <v>-3.4315005183766711</v>
      </c>
      <c r="H67" s="1">
        <f t="shared" si="36"/>
        <v>-34.315005183766708</v>
      </c>
      <c r="S67" s="2">
        <v>0.66</v>
      </c>
      <c r="T67" s="1">
        <f t="shared" ref="T67:T130" si="54">10^-S67</f>
        <v>0.21877616239495523</v>
      </c>
      <c r="U67" s="1">
        <f t="shared" ref="U67:U130" si="55">Kw/T67</f>
        <v>4.616590715110238E-14</v>
      </c>
      <c r="V67" s="1">
        <f t="shared" ref="V67:V130" si="56">((SAWB_Cb*SAWB_Vb)-(SAWB_Ca*Z67))/(Z67+SAWB_Vb)</f>
        <v>-0.21877623677479111</v>
      </c>
      <c r="W67" s="1">
        <f t="shared" ref="W67:W130" si="57">(SAWB_Cb*Z67)/(Z67+SAWB_Vb)</f>
        <v>0.10625874559159704</v>
      </c>
      <c r="X67" s="1">
        <f t="shared" ref="X67:X130" si="58">T67/(T67+SAWB_Ka)</f>
        <v>0.99998811584830483</v>
      </c>
      <c r="Y67" s="1">
        <f t="shared" ref="Y67:Y130" si="59">(X67+((T67-U67)/SAWB_Cb))/(1-((T67-U67)/SAWB_Ca))</f>
        <v>-33.955285140287408</v>
      </c>
      <c r="Z67" s="1">
        <f t="shared" ref="Z67:Z130" si="60">(Y67*SAWB_Cb*SAWB_Vb)/SAWB_Ca</f>
        <v>-1697.7642570143705</v>
      </c>
      <c r="AB67"/>
      <c r="AC67"/>
      <c r="AD67"/>
      <c r="AE67"/>
      <c r="AF67"/>
      <c r="AG67"/>
      <c r="AH67"/>
      <c r="AI67"/>
      <c r="AJ67" s="25"/>
      <c r="AK67" s="2">
        <v>0.66</v>
      </c>
      <c r="AL67" s="1">
        <f t="shared" si="37"/>
        <v>0.21877616239495523</v>
      </c>
      <c r="AM67" s="1">
        <f t="shared" si="38"/>
        <v>4.616590715110238E-14</v>
      </c>
      <c r="AN67" s="1">
        <f t="shared" si="39"/>
        <v>5.6088597114701488E-2</v>
      </c>
      <c r="AO67" s="1">
        <f t="shared" si="40"/>
        <v>1.5895209894182144E-8</v>
      </c>
      <c r="AP67" s="1">
        <f t="shared" si="41"/>
        <v>9.1623767525484414</v>
      </c>
      <c r="AQ67" s="1">
        <f t="shared" si="42"/>
        <v>91.623767525484411</v>
      </c>
      <c r="AR67" s="25"/>
      <c r="AS67" s="2">
        <v>2.63</v>
      </c>
      <c r="AT67" s="1">
        <v>2.3442288153199204E-3</v>
      </c>
      <c r="AU67" s="1">
        <v>4.3084531398960887E-12</v>
      </c>
      <c r="AV67" s="1">
        <v>0.84720508718874943</v>
      </c>
      <c r="AW67" s="1">
        <v>2.2406820981992775E-5</v>
      </c>
      <c r="AX67" s="1">
        <v>0.74756304864699863</v>
      </c>
      <c r="AY67" s="2">
        <v>7.4756304864699858</v>
      </c>
      <c r="BA67" s="2">
        <v>0.66</v>
      </c>
      <c r="BB67" s="1">
        <f t="shared" si="47"/>
        <v>0.21877616239495523</v>
      </c>
      <c r="BC67" s="1">
        <f t="shared" si="43"/>
        <v>4.616590715110238E-14</v>
      </c>
      <c r="BD67" s="1">
        <f t="shared" si="44"/>
        <v>4.6165907151102374E-17</v>
      </c>
      <c r="BE67" s="1">
        <f t="shared" si="45"/>
        <v>1</v>
      </c>
      <c r="BF67" s="1">
        <f t="shared" si="46"/>
        <v>-44.607215637254527</v>
      </c>
      <c r="BG67" s="1">
        <f>(dpSAWB_Cb*dpSAWB_Vb) /(dpSAWB_Ca * BF67)</f>
        <v>-1.1208948885444801</v>
      </c>
      <c r="BI67" s="1">
        <v>1.36</v>
      </c>
      <c r="BJ67" s="1">
        <v>4.3651583224016584E-2</v>
      </c>
      <c r="BK67" s="1">
        <v>2.3137763292954511E-13</v>
      </c>
      <c r="BL67" s="1">
        <v>2.3137763292954507E-16</v>
      </c>
      <c r="BM67" s="1">
        <v>0.99999999999999978</v>
      </c>
      <c r="BN67" s="1">
        <v>3.1167771090708194</v>
      </c>
      <c r="BO67" s="1">
        <v>16.042212275778073</v>
      </c>
    </row>
    <row r="68" spans="1:67" ht="15" customHeight="1" x14ac:dyDescent="0.3">
      <c r="A68" s="2">
        <v>0.67</v>
      </c>
      <c r="B68" s="1">
        <f t="shared" si="48"/>
        <v>0.21379620895022314</v>
      </c>
      <c r="C68" s="1">
        <f t="shared" si="49"/>
        <v>4.724124927000703E-14</v>
      </c>
      <c r="D68" s="1">
        <f t="shared" si="50"/>
        <v>0.27655526156787574</v>
      </c>
      <c r="E68" s="1">
        <f t="shared" si="51"/>
        <v>-4.275921026131263E-2</v>
      </c>
      <c r="F68" s="1">
        <f t="shared" si="52"/>
        <v>2.5118801219519835E-6</v>
      </c>
      <c r="G68" s="1">
        <f t="shared" si="53"/>
        <v>-3.4066083753503804</v>
      </c>
      <c r="H68" s="1">
        <f t="shared" ref="H68:H131" si="61">G68*(WASB_Va * WASB_Ca)/WASB_Cb</f>
        <v>-34.066083753503804</v>
      </c>
      <c r="S68" s="2">
        <v>0.67</v>
      </c>
      <c r="T68" s="1">
        <f t="shared" si="54"/>
        <v>0.21379620895022314</v>
      </c>
      <c r="U68" s="1">
        <f t="shared" si="55"/>
        <v>4.724124927000703E-14</v>
      </c>
      <c r="V68" s="1">
        <f t="shared" si="56"/>
        <v>-0.21379626487547759</v>
      </c>
      <c r="W68" s="1">
        <f t="shared" si="57"/>
        <v>0.10459875495849252</v>
      </c>
      <c r="X68" s="1">
        <f t="shared" si="58"/>
        <v>0.99998783903421751</v>
      </c>
      <c r="Y68" s="1">
        <f t="shared" si="59"/>
        <v>-45.490031933678019</v>
      </c>
      <c r="Z68" s="1">
        <f t="shared" si="60"/>
        <v>-2274.5015966839005</v>
      </c>
      <c r="AB68"/>
      <c r="AC68"/>
      <c r="AD68"/>
      <c r="AE68"/>
      <c r="AF68"/>
      <c r="AG68"/>
      <c r="AH68"/>
      <c r="AI68"/>
      <c r="AJ68" s="25"/>
      <c r="AK68" s="2">
        <v>0.67</v>
      </c>
      <c r="AL68" s="1">
        <f t="shared" ref="AL68:AL131" si="62">10^(-AK68)</f>
        <v>0.21379620895022314</v>
      </c>
      <c r="AM68" s="1">
        <f t="shared" si="38"/>
        <v>4.724124927000703E-14</v>
      </c>
      <c r="AN68" s="1">
        <f t="shared" si="39"/>
        <v>5.7320181162107839E-2</v>
      </c>
      <c r="AO68" s="1">
        <f t="shared" si="40"/>
        <v>1.6622611081369116E-8</v>
      </c>
      <c r="AP68" s="1">
        <f t="shared" si="41"/>
        <v>9.3434485482348144</v>
      </c>
      <c r="AQ68" s="1">
        <f t="shared" si="42"/>
        <v>93.434485482348137</v>
      </c>
      <c r="AR68" s="25"/>
      <c r="AS68" s="2">
        <v>2.64</v>
      </c>
      <c r="AT68" s="1">
        <v>2.2908676527677715E-3</v>
      </c>
      <c r="AU68" s="1">
        <v>4.4088099056256792E-12</v>
      </c>
      <c r="AV68" s="1">
        <v>0.85016110148397384</v>
      </c>
      <c r="AW68" s="1">
        <v>2.3008744406654584E-5</v>
      </c>
      <c r="AX68" s="1">
        <v>0.75291195290455726</v>
      </c>
      <c r="AY68" s="2">
        <v>7.5291195290455724</v>
      </c>
      <c r="BA68" s="2">
        <v>0.67</v>
      </c>
      <c r="BB68" s="1">
        <f t="shared" si="47"/>
        <v>0.21379620895022314</v>
      </c>
      <c r="BC68" s="1">
        <f t="shared" si="43"/>
        <v>4.724124927000703E-14</v>
      </c>
      <c r="BD68" s="1">
        <f t="shared" si="44"/>
        <v>4.7241249270007028E-17</v>
      </c>
      <c r="BE68" s="1">
        <f t="shared" si="45"/>
        <v>1</v>
      </c>
      <c r="BF68" s="1">
        <f t="shared" si="46"/>
        <v>-59.986944303985858</v>
      </c>
      <c r="BG68" s="1">
        <f>(dpSAWB_Cb*dpSAWB_Vb) /(dpSAWB_Ca * BF68)</f>
        <v>-0.83351470190952404</v>
      </c>
      <c r="BI68" s="1">
        <v>1.37</v>
      </c>
      <c r="BJ68" s="1">
        <v>4.2657951880159237E-2</v>
      </c>
      <c r="BK68" s="1">
        <v>2.367671103473123E-13</v>
      </c>
      <c r="BL68" s="1">
        <v>2.3676711034731221E-16</v>
      </c>
      <c r="BM68" s="1">
        <v>0.99999999999999978</v>
      </c>
      <c r="BN68" s="1">
        <v>3.0844641312249226</v>
      </c>
      <c r="BO68" s="1">
        <v>16.210271176064438</v>
      </c>
    </row>
    <row r="69" spans="1:67" ht="15" customHeight="1" x14ac:dyDescent="0.3">
      <c r="A69" s="2">
        <v>0.68</v>
      </c>
      <c r="B69" s="1">
        <f t="shared" si="48"/>
        <v>0.20892961308540392</v>
      </c>
      <c r="C69" s="1">
        <f t="shared" si="49"/>
        <v>4.8341639324586476E-14</v>
      </c>
      <c r="D69" s="1">
        <f t="shared" si="50"/>
        <v>0.27071534512588458</v>
      </c>
      <c r="E69" s="1">
        <f t="shared" si="51"/>
        <v>-4.1785890854314098E-2</v>
      </c>
      <c r="F69" s="1">
        <f t="shared" si="52"/>
        <v>2.5703891758513653E-6</v>
      </c>
      <c r="G69" s="1">
        <f t="shared" si="53"/>
        <v>-3.3815075154327463</v>
      </c>
      <c r="H69" s="1">
        <f t="shared" si="61"/>
        <v>-33.815075154327459</v>
      </c>
      <c r="S69" s="2">
        <v>0.68</v>
      </c>
      <c r="T69" s="1">
        <f t="shared" si="54"/>
        <v>0.20892961308540392</v>
      </c>
      <c r="U69" s="1">
        <f t="shared" si="55"/>
        <v>4.8341639324586476E-14</v>
      </c>
      <c r="V69" s="1">
        <f t="shared" si="56"/>
        <v>-0.20892965012622158</v>
      </c>
      <c r="W69" s="1">
        <f t="shared" si="57"/>
        <v>0.10297655004207386</v>
      </c>
      <c r="X69" s="1">
        <f t="shared" si="58"/>
        <v>0.99998755577246035</v>
      </c>
      <c r="Y69" s="1">
        <f t="shared" si="59"/>
        <v>-69.191882270742468</v>
      </c>
      <c r="Z69" s="1">
        <f t="shared" si="60"/>
        <v>-3459.5941135371236</v>
      </c>
      <c r="AB69"/>
      <c r="AC69"/>
      <c r="AD69"/>
      <c r="AE69"/>
      <c r="AF69"/>
      <c r="AG69"/>
      <c r="AH69"/>
      <c r="AI69"/>
      <c r="AJ69" s="25"/>
      <c r="AK69" s="2">
        <v>0.68</v>
      </c>
      <c r="AL69" s="1">
        <f t="shared" si="62"/>
        <v>0.20892961308540392</v>
      </c>
      <c r="AM69" s="1">
        <f t="shared" si="38"/>
        <v>4.8341639324586476E-14</v>
      </c>
      <c r="AN69" s="1">
        <f t="shared" si="39"/>
        <v>5.8577129898482093E-2</v>
      </c>
      <c r="AO69" s="1">
        <f t="shared" si="40"/>
        <v>1.738280179660951E-8</v>
      </c>
      <c r="AP69" s="1">
        <f t="shared" si="41"/>
        <v>9.536344796766965</v>
      </c>
      <c r="AQ69" s="1">
        <f t="shared" si="42"/>
        <v>95.363447967669643</v>
      </c>
      <c r="AR69" s="25"/>
      <c r="AS69" s="2">
        <v>2.65</v>
      </c>
      <c r="AT69" s="1">
        <v>2.2387211385683386E-3</v>
      </c>
      <c r="AU69" s="1">
        <v>4.5115042807247296E-12</v>
      </c>
      <c r="AV69" s="1">
        <v>0.85306980511355923</v>
      </c>
      <c r="AW69" s="1">
        <v>2.3625241664026103E-5</v>
      </c>
      <c r="AX69" s="1">
        <v>0.75815395163805377</v>
      </c>
      <c r="AY69" s="2">
        <v>7.5815395163805377</v>
      </c>
      <c r="BA69" s="2">
        <v>0.68</v>
      </c>
      <c r="BB69" s="1">
        <f t="shared" si="47"/>
        <v>0.20892961308540392</v>
      </c>
      <c r="BC69" s="1">
        <f t="shared" si="43"/>
        <v>4.8341639324586476E-14</v>
      </c>
      <c r="BD69" s="1">
        <f t="shared" si="44"/>
        <v>4.834163932458647E-17</v>
      </c>
      <c r="BE69" s="1">
        <f t="shared" si="45"/>
        <v>1</v>
      </c>
      <c r="BF69" s="1">
        <f t="shared" si="46"/>
        <v>-91.589547985230055</v>
      </c>
      <c r="BG69" s="1">
        <f>(dpSAWB_Cb*dpSAWB_Vb) /(dpSAWB_Ca * BF69)</f>
        <v>-0.54591381986144438</v>
      </c>
      <c r="BI69" s="1">
        <v>1.38</v>
      </c>
      <c r="BJ69" s="1">
        <v>4.1686938347033534E-2</v>
      </c>
      <c r="BK69" s="1">
        <v>2.4228212482096858E-13</v>
      </c>
      <c r="BL69" s="1">
        <v>2.4228212482096849E-16</v>
      </c>
      <c r="BM69" s="1">
        <v>0.99999999999999978</v>
      </c>
      <c r="BN69" s="1">
        <v>3.0532785586096032</v>
      </c>
      <c r="BO69" s="1">
        <v>16.375839622955631</v>
      </c>
    </row>
    <row r="70" spans="1:67" ht="15" customHeight="1" x14ac:dyDescent="0.3">
      <c r="A70" s="2">
        <v>0.69</v>
      </c>
      <c r="B70" s="1">
        <f t="shared" si="48"/>
        <v>0.20417379446695291</v>
      </c>
      <c r="C70" s="1">
        <f t="shared" si="49"/>
        <v>4.9467660756213065E-14</v>
      </c>
      <c r="D70" s="1">
        <f t="shared" si="50"/>
        <v>0.26500836134682709</v>
      </c>
      <c r="E70" s="1">
        <f t="shared" si="51"/>
        <v>-4.0834726891137846E-2</v>
      </c>
      <c r="F70" s="1">
        <f t="shared" si="52"/>
        <v>2.6302610736038686E-6</v>
      </c>
      <c r="G70" s="1">
        <f t="shared" si="53"/>
        <v>-3.3562020393557885</v>
      </c>
      <c r="H70" s="1">
        <f t="shared" si="61"/>
        <v>-33.56202039355788</v>
      </c>
      <c r="S70" s="2">
        <v>0.69</v>
      </c>
      <c r="T70" s="1">
        <f t="shared" si="54"/>
        <v>0.20417379446695291</v>
      </c>
      <c r="U70" s="1">
        <f t="shared" si="55"/>
        <v>4.9467660756213065E-14</v>
      </c>
      <c r="V70" s="1">
        <f t="shared" si="56"/>
        <v>-0.20417381218346617</v>
      </c>
      <c r="W70" s="1">
        <f t="shared" si="57"/>
        <v>0.10139127072782206</v>
      </c>
      <c r="X70" s="1">
        <f t="shared" si="58"/>
        <v>0.99998726591285547</v>
      </c>
      <c r="Y70" s="1">
        <f t="shared" si="59"/>
        <v>-145.75347371326396</v>
      </c>
      <c r="Z70" s="1">
        <f t="shared" si="60"/>
        <v>-7287.6736856631969</v>
      </c>
      <c r="AB70"/>
      <c r="AC70"/>
      <c r="AD70"/>
      <c r="AE70"/>
      <c r="AF70"/>
      <c r="AG70"/>
      <c r="AH70"/>
      <c r="AI70"/>
      <c r="AJ70" s="25"/>
      <c r="AK70" s="2">
        <v>0.69</v>
      </c>
      <c r="AL70" s="1">
        <f t="shared" si="62"/>
        <v>0.20417379446695291</v>
      </c>
      <c r="AM70" s="1">
        <f t="shared" si="38"/>
        <v>4.9467660756213065E-14</v>
      </c>
      <c r="AN70" s="1">
        <f t="shared" si="39"/>
        <v>5.9859891455155516E-2</v>
      </c>
      <c r="AO70" s="1">
        <f t="shared" si="40"/>
        <v>1.8177226317946235E-8</v>
      </c>
      <c r="AP70" s="1">
        <f t="shared" si="41"/>
        <v>9.7422099746591257</v>
      </c>
      <c r="AQ70" s="1">
        <f t="shared" si="42"/>
        <v>97.422099746591257</v>
      </c>
      <c r="AR70" s="25"/>
      <c r="AS70" s="2">
        <v>2.66</v>
      </c>
      <c r="AT70" s="1">
        <v>2.1877616239495499E-3</v>
      </c>
      <c r="AU70" s="1">
        <v>4.616590715110243E-12</v>
      </c>
      <c r="AV70" s="1">
        <v>0.85593157079275251</v>
      </c>
      <c r="AW70" s="1">
        <v>2.4256645151928309E-5</v>
      </c>
      <c r="AX70" s="1">
        <v>0.76329099044928428</v>
      </c>
      <c r="AY70" s="2">
        <v>7.6329099044928421</v>
      </c>
      <c r="BA70" s="2">
        <v>0.69</v>
      </c>
      <c r="BB70" s="1">
        <f t="shared" si="47"/>
        <v>0.20417379446695291</v>
      </c>
      <c r="BC70" s="1">
        <f t="shared" si="43"/>
        <v>4.9467660756213065E-14</v>
      </c>
      <c r="BD70" s="1">
        <f t="shared" si="44"/>
        <v>4.946766075621306E-17</v>
      </c>
      <c r="BE70" s="1">
        <f t="shared" si="45"/>
        <v>1</v>
      </c>
      <c r="BF70" s="1">
        <f t="shared" si="46"/>
        <v>-193.67211187414384</v>
      </c>
      <c r="BG70" s="1">
        <f>(dpSAWB_Cb*dpSAWB_Vb) /(dpSAWB_Ca * BF70)</f>
        <v>-0.25816830061982321</v>
      </c>
      <c r="BI70" s="1">
        <v>1.39</v>
      </c>
      <c r="BJ70" s="1">
        <v>4.0738027780411273E-2</v>
      </c>
      <c r="BK70" s="1">
        <v>2.4792560048418805E-13</v>
      </c>
      <c r="BL70" s="1">
        <v>2.4792560048418795E-16</v>
      </c>
      <c r="BM70" s="1">
        <v>0.99999999999999978</v>
      </c>
      <c r="BN70" s="1">
        <v>3.0231702449076985</v>
      </c>
      <c r="BO70" s="1">
        <v>16.538929649834049</v>
      </c>
    </row>
    <row r="71" spans="1:67" ht="15" customHeight="1" x14ac:dyDescent="0.3">
      <c r="A71" s="2">
        <v>0.7</v>
      </c>
      <c r="B71" s="1">
        <f t="shared" si="48"/>
        <v>0.19952623149688795</v>
      </c>
      <c r="C71" s="1">
        <f t="shared" si="49"/>
        <v>5.0619910596354503E-14</v>
      </c>
      <c r="D71" s="1">
        <f t="shared" si="50"/>
        <v>0.25943128431236329</v>
      </c>
      <c r="E71" s="1">
        <f t="shared" si="51"/>
        <v>-3.9905214052060552E-2</v>
      </c>
      <c r="F71" s="1">
        <f t="shared" si="52"/>
        <v>2.6915275595868123E-6</v>
      </c>
      <c r="G71" s="1">
        <f t="shared" si="53"/>
        <v>-3.3306962243203886</v>
      </c>
      <c r="H71" s="1">
        <f t="shared" si="61"/>
        <v>-33.306962243203884</v>
      </c>
      <c r="S71" s="2">
        <v>0.7</v>
      </c>
      <c r="T71" s="1">
        <f t="shared" si="54"/>
        <v>0.19952623149688795</v>
      </c>
      <c r="U71" s="1">
        <f t="shared" si="55"/>
        <v>5.0619910596354503E-14</v>
      </c>
      <c r="V71" s="1">
        <f t="shared" si="56"/>
        <v>-0.19952622943898357</v>
      </c>
      <c r="W71" s="1">
        <f t="shared" si="57"/>
        <v>9.9842076479661201E-2</v>
      </c>
      <c r="X71" s="1">
        <f t="shared" si="58"/>
        <v>0.99998696930172704</v>
      </c>
      <c r="Y71" s="1">
        <f t="shared" si="59"/>
        <v>1264.4358011454808</v>
      </c>
      <c r="Z71" s="1">
        <f t="shared" si="60"/>
        <v>63221.790057274033</v>
      </c>
      <c r="AB71"/>
      <c r="AC71"/>
      <c r="AD71"/>
      <c r="AE71"/>
      <c r="AF71"/>
      <c r="AG71"/>
      <c r="AH71"/>
      <c r="AI71"/>
      <c r="AJ71" s="25"/>
      <c r="AK71" s="2">
        <v>0.7</v>
      </c>
      <c r="AL71" s="1">
        <f t="shared" si="62"/>
        <v>0.19952623149688795</v>
      </c>
      <c r="AM71" s="1">
        <f t="shared" si="38"/>
        <v>5.0619910596354503E-14</v>
      </c>
      <c r="AN71" s="1">
        <f t="shared" si="39"/>
        <v>6.1168918591088299E-2</v>
      </c>
      <c r="AO71" s="1">
        <f t="shared" si="40"/>
        <v>1.9007390277436409E-8</v>
      </c>
      <c r="AP71" s="1">
        <f t="shared" si="41"/>
        <v>9.9623410523195339</v>
      </c>
      <c r="AQ71" s="1">
        <f t="shared" si="42"/>
        <v>99.623410523195332</v>
      </c>
      <c r="AR71" s="25"/>
      <c r="AS71" s="2">
        <v>2.67</v>
      </c>
      <c r="AT71" s="1">
        <v>2.1379620895022318E-3</v>
      </c>
      <c r="AU71" s="1">
        <v>4.7241249270007018E-12</v>
      </c>
      <c r="AV71" s="1">
        <v>0.85874678376820923</v>
      </c>
      <c r="AW71" s="1">
        <v>2.4903294990616527E-5</v>
      </c>
      <c r="AX71" s="1">
        <v>0.76832498294247309</v>
      </c>
      <c r="AY71" s="2">
        <v>7.6832498294247307</v>
      </c>
      <c r="BA71" s="2">
        <v>0.7</v>
      </c>
      <c r="BB71" s="1">
        <f t="shared" si="47"/>
        <v>0.19952623149688795</v>
      </c>
      <c r="BC71" s="1">
        <f t="shared" si="43"/>
        <v>5.0619910596354503E-14</v>
      </c>
      <c r="BD71" s="1">
        <f t="shared" si="44"/>
        <v>5.0619910596354496E-17</v>
      </c>
      <c r="BE71" s="1">
        <f t="shared" si="45"/>
        <v>1</v>
      </c>
      <c r="BF71" s="1">
        <f t="shared" si="46"/>
        <v>1686.5884026893018</v>
      </c>
      <c r="BG71" s="1">
        <f>(dpSAWB_Cb*dpSAWB_Vb) /(dpSAWB_Ca * BF71)</f>
        <v>2.9645644379075482E-2</v>
      </c>
      <c r="BI71" s="1">
        <v>1.4</v>
      </c>
      <c r="BJ71" s="1">
        <v>3.9810717055349727E-2</v>
      </c>
      <c r="BK71" s="1">
        <v>2.5370052958246757E-13</v>
      </c>
      <c r="BL71" s="1">
        <v>2.5370052958246747E-16</v>
      </c>
      <c r="BM71" s="1">
        <v>0.99999999999999978</v>
      </c>
      <c r="BN71" s="1">
        <v>2.9940918973659092</v>
      </c>
      <c r="BO71" s="1">
        <v>16.699554226771777</v>
      </c>
    </row>
    <row r="72" spans="1:67" ht="15" customHeight="1" x14ac:dyDescent="0.3">
      <c r="A72" s="2">
        <v>0.71</v>
      </c>
      <c r="B72" s="1">
        <f t="shared" si="48"/>
        <v>0.19498445997580449</v>
      </c>
      <c r="C72" s="1">
        <f t="shared" si="49"/>
        <v>5.1798999783127857E-14</v>
      </c>
      <c r="D72" s="1">
        <f t="shared" si="50"/>
        <v>0.25398115698242768</v>
      </c>
      <c r="E72" s="1">
        <f t="shared" si="51"/>
        <v>-3.8996859497071275E-2</v>
      </c>
      <c r="F72" s="1">
        <f t="shared" si="52"/>
        <v>2.7542211175833081E-6</v>
      </c>
      <c r="G72" s="1">
        <f t="shared" si="53"/>
        <v>-3.3049945225480317</v>
      </c>
      <c r="H72" s="1">
        <f t="shared" si="61"/>
        <v>-33.049945225480315</v>
      </c>
      <c r="S72" s="2">
        <v>0.71</v>
      </c>
      <c r="T72" s="1">
        <f t="shared" si="54"/>
        <v>0.19498445997580449</v>
      </c>
      <c r="U72" s="1">
        <f t="shared" si="55"/>
        <v>5.1798999783127857E-14</v>
      </c>
      <c r="V72" s="1">
        <f t="shared" si="56"/>
        <v>-0.19498443768288529</v>
      </c>
      <c r="W72" s="1">
        <f t="shared" si="57"/>
        <v>9.8328145894295088E-2</v>
      </c>
      <c r="X72" s="1">
        <f t="shared" si="58"/>
        <v>0.99998666578182005</v>
      </c>
      <c r="Y72" s="1">
        <f t="shared" si="59"/>
        <v>117.62766327368834</v>
      </c>
      <c r="Z72" s="1">
        <f t="shared" si="60"/>
        <v>5881.3831636844179</v>
      </c>
      <c r="AB72"/>
      <c r="AC72"/>
      <c r="AD72"/>
      <c r="AE72"/>
      <c r="AF72"/>
      <c r="AG72"/>
      <c r="AH72"/>
      <c r="AI72"/>
      <c r="AJ72" s="25"/>
      <c r="AK72" s="2">
        <v>0.71</v>
      </c>
      <c r="AL72" s="1">
        <f t="shared" si="62"/>
        <v>0.19498445997580449</v>
      </c>
      <c r="AM72" s="1">
        <f t="shared" si="38"/>
        <v>5.1798999783127857E-14</v>
      </c>
      <c r="AN72" s="1">
        <f t="shared" si="39"/>
        <v>6.2504668585042902E-2</v>
      </c>
      <c r="AO72" s="1">
        <f t="shared" si="40"/>
        <v>1.9874863118596948E-8</v>
      </c>
      <c r="AP72" s="1">
        <f t="shared" si="41"/>
        <v>10.198213784576613</v>
      </c>
      <c r="AQ72" s="1">
        <f t="shared" si="42"/>
        <v>101.98213784576612</v>
      </c>
      <c r="AR72" s="25"/>
      <c r="AS72" s="2">
        <v>2.68</v>
      </c>
      <c r="AT72" s="1">
        <v>2.0892961308540373E-3</v>
      </c>
      <c r="AU72" s="1">
        <v>4.834163932458652E-12</v>
      </c>
      <c r="AV72" s="1">
        <v>0.86151584111395785</v>
      </c>
      <c r="AW72" s="1">
        <v>2.5565539207326948E-5</v>
      </c>
      <c r="AX72" s="1">
        <v>0.77325781138887262</v>
      </c>
      <c r="AY72" s="2">
        <v>7.7325781138887262</v>
      </c>
      <c r="BA72" s="2">
        <v>0.71</v>
      </c>
      <c r="BB72" s="1">
        <f t="shared" si="47"/>
        <v>0.19498445997580449</v>
      </c>
      <c r="BC72" s="1">
        <f t="shared" si="43"/>
        <v>5.1798999783127857E-14</v>
      </c>
      <c r="BD72" s="1">
        <f t="shared" si="44"/>
        <v>5.1798999783127857E-17</v>
      </c>
      <c r="BE72" s="1">
        <f t="shared" si="45"/>
        <v>1</v>
      </c>
      <c r="BF72" s="1">
        <f t="shared" si="46"/>
        <v>157.50425998645221</v>
      </c>
      <c r="BG72" s="1">
        <f>(dpSAWB_Cb*dpSAWB_Vb) /(dpSAWB_Ca * BF72)</f>
        <v>0.31745173117413311</v>
      </c>
      <c r="BI72" s="1">
        <v>1.41</v>
      </c>
      <c r="BJ72" s="1">
        <v>3.8904514499428049E-2</v>
      </c>
      <c r="BK72" s="1">
        <v>2.5960997405965531E-13</v>
      </c>
      <c r="BL72" s="1">
        <v>2.5960997405965522E-16</v>
      </c>
      <c r="BM72" s="1">
        <v>0.99999999999999967</v>
      </c>
      <c r="BN72" s="1">
        <v>2.9659988764605716</v>
      </c>
      <c r="BO72" s="1">
        <v>16.857727221955901</v>
      </c>
    </row>
    <row r="73" spans="1:67" ht="15" customHeight="1" x14ac:dyDescent="0.3">
      <c r="A73" s="2">
        <v>0.72</v>
      </c>
      <c r="B73" s="1">
        <f t="shared" si="48"/>
        <v>0.19054607179632471</v>
      </c>
      <c r="C73" s="1">
        <f t="shared" si="49"/>
        <v>5.3005553485227029E-14</v>
      </c>
      <c r="D73" s="1">
        <f t="shared" si="50"/>
        <v>0.24865508962736926</v>
      </c>
      <c r="E73" s="1">
        <f t="shared" si="51"/>
        <v>-3.8109181604561546E-2</v>
      </c>
      <c r="F73" s="1">
        <f t="shared" si="52"/>
        <v>2.8183749880044921E-6</v>
      </c>
      <c r="G73" s="1">
        <f t="shared" si="53"/>
        <v>-3.2791015595347837</v>
      </c>
      <c r="H73" s="1">
        <f t="shared" si="61"/>
        <v>-32.791015595347837</v>
      </c>
      <c r="S73" s="2">
        <v>0.72</v>
      </c>
      <c r="T73" s="1">
        <f t="shared" si="54"/>
        <v>0.19054607179632471</v>
      </c>
      <c r="U73" s="1">
        <f t="shared" si="55"/>
        <v>5.3005553485227029E-14</v>
      </c>
      <c r="V73" s="1">
        <f t="shared" si="56"/>
        <v>-0.19054602879706509</v>
      </c>
      <c r="W73" s="1">
        <f t="shared" si="57"/>
        <v>9.6848676265688369E-2</v>
      </c>
      <c r="X73" s="1">
        <f t="shared" si="58"/>
        <v>0.9999863551922169</v>
      </c>
      <c r="Y73" s="1">
        <f t="shared" si="59"/>
        <v>61.465393232183132</v>
      </c>
      <c r="Z73" s="1">
        <f t="shared" si="60"/>
        <v>3073.2696616091566</v>
      </c>
      <c r="AB73"/>
      <c r="AC73"/>
      <c r="AD73"/>
      <c r="AE73"/>
      <c r="AF73"/>
      <c r="AG73"/>
      <c r="AH73"/>
      <c r="AI73"/>
      <c r="AJ73" s="25"/>
      <c r="AK73" s="2">
        <v>0.72</v>
      </c>
      <c r="AL73" s="1">
        <f t="shared" si="62"/>
        <v>0.19054607179632471</v>
      </c>
      <c r="AM73" s="1">
        <f t="shared" si="38"/>
        <v>5.3005553485227029E-14</v>
      </c>
      <c r="AN73" s="1">
        <f t="shared" si="39"/>
        <v>6.3867603118627631E-2</v>
      </c>
      <c r="AO73" s="1">
        <f t="shared" si="40"/>
        <v>2.0781280642655E-8</v>
      </c>
      <c r="AP73" s="1">
        <f t="shared" si="41"/>
        <v>10.451514634919878</v>
      </c>
      <c r="AQ73" s="1">
        <f t="shared" si="42"/>
        <v>104.51514634919877</v>
      </c>
      <c r="AR73" s="25"/>
      <c r="AS73" s="2">
        <v>2.69</v>
      </c>
      <c r="AT73" s="1">
        <v>2.0417379446695293E-3</v>
      </c>
      <c r="AU73" s="1">
        <v>4.946766075621306E-12</v>
      </c>
      <c r="AV73" s="1">
        <v>0.86423915103944338</v>
      </c>
      <c r="AW73" s="1">
        <v>2.6243733924981382E-5</v>
      </c>
      <c r="AX73" s="1">
        <v>0.77809132735750575</v>
      </c>
      <c r="AY73" s="2">
        <v>7.7809132735750568</v>
      </c>
      <c r="BA73" s="2">
        <v>0.72</v>
      </c>
      <c r="BB73" s="1">
        <f t="shared" si="47"/>
        <v>0.19054607179632471</v>
      </c>
      <c r="BC73" s="1">
        <f t="shared" si="43"/>
        <v>5.3005553485227029E-14</v>
      </c>
      <c r="BD73" s="1">
        <f t="shared" si="44"/>
        <v>5.3005553485227025E-17</v>
      </c>
      <c r="BE73" s="1">
        <f t="shared" si="45"/>
        <v>1</v>
      </c>
      <c r="BF73" s="1">
        <f t="shared" si="46"/>
        <v>82.620909188257613</v>
      </c>
      <c r="BG73" s="1">
        <f>(dpSAWB_Cb*dpSAWB_Vb) /(dpSAWB_Ca * BF73)</f>
        <v>0.60517368413450223</v>
      </c>
      <c r="BI73" s="1">
        <v>1.42</v>
      </c>
      <c r="BJ73" s="1">
        <v>3.801893963205611E-2</v>
      </c>
      <c r="BK73" s="1">
        <v>2.656570671814336E-13</v>
      </c>
      <c r="BL73" s="1">
        <v>2.6565706718143351E-16</v>
      </c>
      <c r="BM73" s="1">
        <v>0.99999999999999967</v>
      </c>
      <c r="BN73" s="1">
        <v>2.9388490122330877</v>
      </c>
      <c r="BO73" s="1">
        <v>17.013463363334697</v>
      </c>
    </row>
    <row r="74" spans="1:67" ht="15" customHeight="1" x14ac:dyDescent="0.3">
      <c r="A74" s="2">
        <v>0.73</v>
      </c>
      <c r="B74" s="1">
        <f t="shared" si="48"/>
        <v>0.18620871366628672</v>
      </c>
      <c r="C74" s="1">
        <f t="shared" si="49"/>
        <v>5.4240211433395528E-14</v>
      </c>
      <c r="D74" s="1">
        <f t="shared" si="50"/>
        <v>0.24345025829577729</v>
      </c>
      <c r="E74" s="1">
        <f t="shared" si="51"/>
        <v>-3.7241709715962884E-2</v>
      </c>
      <c r="F74" s="1">
        <f t="shared" si="52"/>
        <v>2.8840231855128822E-6</v>
      </c>
      <c r="G74" s="1">
        <f t="shared" si="53"/>
        <v>-3.2530221320046775</v>
      </c>
      <c r="H74" s="1">
        <f t="shared" si="61"/>
        <v>-32.53022132004677</v>
      </c>
      <c r="S74" s="2">
        <v>0.73</v>
      </c>
      <c r="T74" s="1">
        <f t="shared" si="54"/>
        <v>0.18620871366628672</v>
      </c>
      <c r="U74" s="1">
        <f t="shared" si="55"/>
        <v>5.4240211433395528E-14</v>
      </c>
      <c r="V74" s="1">
        <f t="shared" si="56"/>
        <v>-0.18620864947838295</v>
      </c>
      <c r="W74" s="1">
        <f t="shared" si="57"/>
        <v>9.5402883159460994E-2</v>
      </c>
      <c r="X74" s="1">
        <f t="shared" si="58"/>
        <v>0.9999860373682522</v>
      </c>
      <c r="Y74" s="1">
        <f t="shared" si="59"/>
        <v>41.505528995114602</v>
      </c>
      <c r="Z74" s="1">
        <f t="shared" si="60"/>
        <v>2075.27644975573</v>
      </c>
      <c r="AB74"/>
      <c r="AC74"/>
      <c r="AD74"/>
      <c r="AE74"/>
      <c r="AF74"/>
      <c r="AG74"/>
      <c r="AH74"/>
      <c r="AI74"/>
      <c r="AJ74" s="25"/>
      <c r="AK74" s="2">
        <v>0.73</v>
      </c>
      <c r="AL74" s="1">
        <f t="shared" si="62"/>
        <v>0.18620871366628672</v>
      </c>
      <c r="AM74" s="1">
        <f t="shared" si="38"/>
        <v>5.4240211433395528E-14</v>
      </c>
      <c r="AN74" s="1">
        <f t="shared" si="39"/>
        <v>6.5258188149886875E-2</v>
      </c>
      <c r="AO74" s="1">
        <f t="shared" si="40"/>
        <v>2.1728347646201051E-8</v>
      </c>
      <c r="AP74" s="1">
        <f t="shared" si="41"/>
        <v>10.724179794050599</v>
      </c>
      <c r="AQ74" s="1">
        <f t="shared" si="42"/>
        <v>107.24179794050599</v>
      </c>
      <c r="AR74" s="25"/>
      <c r="AS74" s="2">
        <v>2.7</v>
      </c>
      <c r="AT74" s="1">
        <v>1.9952623149688781E-3</v>
      </c>
      <c r="AU74" s="1">
        <v>5.0619910596354535E-12</v>
      </c>
      <c r="AV74" s="1">
        <v>0.86691713221028521</v>
      </c>
      <c r="AW74" s="1">
        <v>2.6938243555146806E-5</v>
      </c>
      <c r="AX74" s="1">
        <v>0.78282735231442291</v>
      </c>
      <c r="AY74" s="2">
        <v>7.8282735231442286</v>
      </c>
      <c r="BA74" s="2">
        <v>0.73</v>
      </c>
      <c r="BB74" s="1">
        <f t="shared" si="47"/>
        <v>0.18620871366628672</v>
      </c>
      <c r="BC74" s="1">
        <f t="shared" si="43"/>
        <v>5.4240211433395528E-14</v>
      </c>
      <c r="BD74" s="1">
        <f t="shared" si="44"/>
        <v>5.4240211433395536E-17</v>
      </c>
      <c r="BE74" s="1">
        <f t="shared" si="45"/>
        <v>1</v>
      </c>
      <c r="BF74" s="1">
        <f t="shared" si="46"/>
        <v>56.007641973267283</v>
      </c>
      <c r="BG74" s="1">
        <f>(dpSAWB_Cb*dpSAWB_Vb) /(dpSAWB_Ca * BF74)</f>
        <v>0.89273531679596929</v>
      </c>
      <c r="BI74" s="1">
        <v>1.43</v>
      </c>
      <c r="BJ74" s="1">
        <v>3.7153522909717254E-2</v>
      </c>
      <c r="BK74" s="1">
        <v>2.7184501519661849E-13</v>
      </c>
      <c r="BL74" s="1">
        <v>2.7184501519661838E-16</v>
      </c>
      <c r="BM74" s="1">
        <v>0.99999999999999967</v>
      </c>
      <c r="BN74" s="1">
        <v>2.912602435698632</v>
      </c>
      <c r="BO74" s="1">
        <v>17.166778200543096</v>
      </c>
    </row>
    <row r="75" spans="1:67" ht="15" customHeight="1" x14ac:dyDescent="0.3">
      <c r="A75" s="2">
        <v>0.74</v>
      </c>
      <c r="B75" s="1">
        <f t="shared" si="48"/>
        <v>0.18197008586099833</v>
      </c>
      <c r="C75" s="1">
        <f t="shared" si="49"/>
        <v>5.5503628259620082E-14</v>
      </c>
      <c r="D75" s="1">
        <f t="shared" si="50"/>
        <v>0.2383639033171859</v>
      </c>
      <c r="E75" s="1">
        <f t="shared" si="51"/>
        <v>-3.6393983886197655E-2</v>
      </c>
      <c r="F75" s="1">
        <f t="shared" si="52"/>
        <v>2.9512005170561887E-6</v>
      </c>
      <c r="G75" s="1">
        <f t="shared" si="53"/>
        <v>-3.226761205560531</v>
      </c>
      <c r="H75" s="1">
        <f t="shared" si="61"/>
        <v>-32.267612055605305</v>
      </c>
      <c r="S75" s="2">
        <v>0.74</v>
      </c>
      <c r="T75" s="1">
        <f t="shared" si="54"/>
        <v>0.18197008586099833</v>
      </c>
      <c r="U75" s="1">
        <f t="shared" si="55"/>
        <v>5.5503628259620082E-14</v>
      </c>
      <c r="V75" s="1">
        <f t="shared" si="56"/>
        <v>-0.18196999999091273</v>
      </c>
      <c r="W75" s="1">
        <f t="shared" si="57"/>
        <v>9.3989999996970913E-2</v>
      </c>
      <c r="X75" s="1">
        <f t="shared" si="58"/>
        <v>0.99998571214142562</v>
      </c>
      <c r="Y75" s="1">
        <f t="shared" si="59"/>
        <v>31.27787019953384</v>
      </c>
      <c r="Z75" s="1">
        <f t="shared" si="60"/>
        <v>1563.8935099766923</v>
      </c>
      <c r="AB75"/>
      <c r="AC75"/>
      <c r="AD75"/>
      <c r="AE75"/>
      <c r="AF75"/>
      <c r="AG75"/>
      <c r="AH75"/>
      <c r="AI75"/>
      <c r="AJ75" s="25"/>
      <c r="AK75" s="2">
        <v>0.74</v>
      </c>
      <c r="AL75" s="1">
        <f t="shared" si="62"/>
        <v>0.18197008586099833</v>
      </c>
      <c r="AM75" s="1">
        <f t="shared" si="38"/>
        <v>5.5503628259620082E-14</v>
      </c>
      <c r="AN75" s="1">
        <f t="shared" si="39"/>
        <v>6.6676893777111376E-2</v>
      </c>
      <c r="AO75" s="1">
        <f t="shared" si="40"/>
        <v>2.2717840652879192E-8</v>
      </c>
      <c r="AP75" s="1">
        <f t="shared" si="41"/>
        <v>11.018443202751167</v>
      </c>
      <c r="AQ75" s="1">
        <f t="shared" si="42"/>
        <v>110.18443202751166</v>
      </c>
      <c r="AR75" s="25"/>
      <c r="AS75" s="2">
        <v>2.71</v>
      </c>
      <c r="AT75" s="1">
        <v>1.9498445997580441E-3</v>
      </c>
      <c r="AU75" s="1">
        <v>5.1798999783127878E-12</v>
      </c>
      <c r="AV75" s="1">
        <v>0.86955021308231217</v>
      </c>
      <c r="AW75" s="1">
        <v>2.7649440995345627E-5</v>
      </c>
      <c r="AX75" s="1">
        <v>0.7874676781926857</v>
      </c>
      <c r="AY75" s="2">
        <v>7.8746767819268566</v>
      </c>
      <c r="BA75" s="2">
        <v>0.74</v>
      </c>
      <c r="BB75" s="1">
        <f t="shared" si="47"/>
        <v>0.18197008586099833</v>
      </c>
      <c r="BC75" s="1">
        <f t="shared" si="43"/>
        <v>5.5503628259620082E-14</v>
      </c>
      <c r="BD75" s="1">
        <f t="shared" si="44"/>
        <v>5.5503628259620077E-17</v>
      </c>
      <c r="BE75" s="1">
        <f t="shared" si="45"/>
        <v>1</v>
      </c>
      <c r="BF75" s="1">
        <f t="shared" si="46"/>
        <v>42.370704920164037</v>
      </c>
      <c r="BG75" s="1">
        <f>(dpSAWB_Cb*dpSAWB_Vb) /(dpSAWB_Ca * BF75)</f>
        <v>1.1800606124965651</v>
      </c>
      <c r="BI75" s="1">
        <v>1.44</v>
      </c>
      <c r="BJ75" s="1">
        <v>3.6307805477010131E-2</v>
      </c>
      <c r="BK75" s="1">
        <v>2.7817709903715482E-13</v>
      </c>
      <c r="BL75" s="1">
        <v>2.7817709903715473E-16</v>
      </c>
      <c r="BM75" s="1">
        <v>0.99999999999999967</v>
      </c>
      <c r="BN75" s="1">
        <v>2.8872214239041418</v>
      </c>
      <c r="BO75" s="1">
        <v>17.317688067162262</v>
      </c>
    </row>
    <row r="76" spans="1:67" ht="15" customHeight="1" x14ac:dyDescent="0.3">
      <c r="A76" s="2">
        <v>0.75</v>
      </c>
      <c r="B76" s="1">
        <f t="shared" si="48"/>
        <v>0.17782794100389224</v>
      </c>
      <c r="C76" s="1">
        <f t="shared" si="49"/>
        <v>5.6796473844225264E-14</v>
      </c>
      <c r="D76" s="1">
        <f t="shared" si="50"/>
        <v>0.23339332783885988</v>
      </c>
      <c r="E76" s="1">
        <f t="shared" si="51"/>
        <v>-3.5565554639809982E-2</v>
      </c>
      <c r="F76" s="1">
        <f t="shared" si="52"/>
        <v>3.019942600321164E-6</v>
      </c>
      <c r="G76" s="1">
        <f t="shared" si="53"/>
        <v>-3.200323912031017</v>
      </c>
      <c r="H76" s="1">
        <f t="shared" si="61"/>
        <v>-32.00323912031017</v>
      </c>
      <c r="S76" s="2">
        <v>0.75</v>
      </c>
      <c r="T76" s="1">
        <f t="shared" si="54"/>
        <v>0.17782794100389224</v>
      </c>
      <c r="U76" s="1">
        <f t="shared" si="55"/>
        <v>5.6796473844225264E-14</v>
      </c>
      <c r="V76" s="1">
        <f t="shared" si="56"/>
        <v>-0.17782783294659169</v>
      </c>
      <c r="W76" s="1">
        <f t="shared" si="57"/>
        <v>9.2609277648863897E-2</v>
      </c>
      <c r="X76" s="1">
        <f t="shared" si="58"/>
        <v>0.99998537933931197</v>
      </c>
      <c r="Y76" s="1">
        <f t="shared" si="59"/>
        <v>25.060954328673439</v>
      </c>
      <c r="Z76" s="1">
        <f t="shared" si="60"/>
        <v>1253.0477164336719</v>
      </c>
      <c r="AB76"/>
      <c r="AC76"/>
      <c r="AD76"/>
      <c r="AE76"/>
      <c r="AF76"/>
      <c r="AG76"/>
      <c r="AH76"/>
      <c r="AI76"/>
      <c r="AJ76" s="25"/>
      <c r="AK76" s="2">
        <v>0.75</v>
      </c>
      <c r="AL76" s="1">
        <f t="shared" si="62"/>
        <v>0.17782794100389224</v>
      </c>
      <c r="AM76" s="1">
        <f t="shared" si="38"/>
        <v>5.6796473844225264E-14</v>
      </c>
      <c r="AN76" s="1">
        <f t="shared" si="39"/>
        <v>6.8124194092540682E-2</v>
      </c>
      <c r="AO76" s="1">
        <f t="shared" si="40"/>
        <v>2.375161074178481E-8</v>
      </c>
      <c r="AP76" s="1">
        <f t="shared" si="41"/>
        <v>11.336896100285102</v>
      </c>
      <c r="AQ76" s="1">
        <f t="shared" si="42"/>
        <v>113.36896100285102</v>
      </c>
      <c r="AR76" s="25"/>
      <c r="AS76" s="2">
        <v>2.72</v>
      </c>
      <c r="AT76" s="1">
        <v>1.905460717963246E-3</v>
      </c>
      <c r="AU76" s="1">
        <v>5.3005553485227058E-12</v>
      </c>
      <c r="AV76" s="1">
        <v>0.87213883124939273</v>
      </c>
      <c r="AW76" s="1">
        <v>2.8377707830818338E-5</v>
      </c>
      <c r="AX76" s="1">
        <v>0.79201406793518647</v>
      </c>
      <c r="AY76" s="2">
        <v>7.9201406793518654</v>
      </c>
      <c r="BA76" s="2">
        <v>0.75</v>
      </c>
      <c r="BB76" s="1">
        <f t="shared" si="47"/>
        <v>0.17782794100389224</v>
      </c>
      <c r="BC76" s="1">
        <f t="shared" si="43"/>
        <v>5.6796473844225264E-14</v>
      </c>
      <c r="BD76" s="1">
        <f t="shared" si="44"/>
        <v>5.6796473844225256E-17</v>
      </c>
      <c r="BE76" s="1">
        <f t="shared" si="45"/>
        <v>1</v>
      </c>
      <c r="BF76" s="1">
        <f t="shared" si="46"/>
        <v>34.081448283102077</v>
      </c>
      <c r="BG76" s="1">
        <f>(dpSAWB_Cb*dpSAWB_Vb) /(dpSAWB_Ca * BF76)</f>
        <v>1.4670738046302596</v>
      </c>
      <c r="BI76" s="1">
        <v>1.45</v>
      </c>
      <c r="BJ76" s="1">
        <v>3.548133892335753E-2</v>
      </c>
      <c r="BK76" s="1">
        <v>2.8465667605770992E-13</v>
      </c>
      <c r="BL76" s="1">
        <v>2.8465667605770981E-16</v>
      </c>
      <c r="BM76" s="1">
        <v>0.99999999999999967</v>
      </c>
      <c r="BN76" s="1">
        <v>2.8626702573632583</v>
      </c>
      <c r="BO76" s="1">
        <v>17.466210043364857</v>
      </c>
    </row>
    <row r="77" spans="1:67" ht="15" customHeight="1" x14ac:dyDescent="0.3">
      <c r="A77" s="2">
        <v>0.76</v>
      </c>
      <c r="B77" s="1">
        <f t="shared" si="48"/>
        <v>0.17378008287493749</v>
      </c>
      <c r="C77" s="1">
        <f t="shared" si="49"/>
        <v>5.8119433671052863E-14</v>
      </c>
      <c r="D77" s="1">
        <f t="shared" si="50"/>
        <v>0.22853589639588667</v>
      </c>
      <c r="E77" s="1">
        <f t="shared" si="51"/>
        <v>-3.475598273264778E-2</v>
      </c>
      <c r="F77" s="1">
        <f t="shared" si="52"/>
        <v>3.0902858826172419E-6</v>
      </c>
      <c r="G77" s="1">
        <f t="shared" si="53"/>
        <v>-3.1737155465136806</v>
      </c>
      <c r="H77" s="1">
        <f t="shared" si="61"/>
        <v>-31.737155465136805</v>
      </c>
      <c r="S77" s="2">
        <v>0.76</v>
      </c>
      <c r="T77" s="1">
        <f t="shared" si="54"/>
        <v>0.17378008287493749</v>
      </c>
      <c r="U77" s="1">
        <f t="shared" si="55"/>
        <v>5.8119433671052863E-14</v>
      </c>
      <c r="V77" s="1">
        <f t="shared" si="56"/>
        <v>-0.17377995211362557</v>
      </c>
      <c r="W77" s="1">
        <f t="shared" si="57"/>
        <v>9.1259984037875191E-2</v>
      </c>
      <c r="X77" s="1">
        <f t="shared" si="58"/>
        <v>0.99998503878547063</v>
      </c>
      <c r="Y77" s="1">
        <f t="shared" si="59"/>
        <v>20.883253402134216</v>
      </c>
      <c r="Z77" s="1">
        <f t="shared" si="60"/>
        <v>1044.1626701067107</v>
      </c>
      <c r="AB77"/>
      <c r="AC77"/>
      <c r="AD77"/>
      <c r="AE77"/>
      <c r="AF77"/>
      <c r="AG77"/>
      <c r="AH77"/>
      <c r="AI77"/>
      <c r="AJ77" s="25"/>
      <c r="AK77" s="2">
        <v>0.76</v>
      </c>
      <c r="AL77" s="1">
        <f t="shared" si="62"/>
        <v>0.17378008287493749</v>
      </c>
      <c r="AM77" s="1">
        <f t="shared" si="38"/>
        <v>5.8119433671052863E-14</v>
      </c>
      <c r="AN77" s="1">
        <f t="shared" si="39"/>
        <v>6.9600567025627655E-2</v>
      </c>
      <c r="AO77" s="1">
        <f t="shared" si="40"/>
        <v>2.4831586475271825E-8</v>
      </c>
      <c r="AP77" s="1">
        <f t="shared" si="41"/>
        <v>11.682561459943686</v>
      </c>
      <c r="AQ77" s="1">
        <f t="shared" si="42"/>
        <v>116.82561459943686</v>
      </c>
      <c r="AR77" s="25"/>
      <c r="AS77" s="2">
        <v>2.73</v>
      </c>
      <c r="AT77" s="1">
        <v>1.8620871366628665E-3</v>
      </c>
      <c r="AU77" s="1">
        <v>5.424021143339555E-12</v>
      </c>
      <c r="AV77" s="1">
        <v>0.87468343280551542</v>
      </c>
      <c r="AW77" s="1">
        <v>2.9123434540840413E-5</v>
      </c>
      <c r="AX77" s="1">
        <v>0.79646825601226168</v>
      </c>
      <c r="AY77" s="2">
        <v>7.9646825601226174</v>
      </c>
      <c r="BA77" s="2">
        <v>0.76</v>
      </c>
      <c r="BB77" s="1">
        <f t="shared" si="47"/>
        <v>0.17378008287493749</v>
      </c>
      <c r="BC77" s="1">
        <f t="shared" si="43"/>
        <v>5.8119433671052863E-14</v>
      </c>
      <c r="BD77" s="1">
        <f t="shared" si="44"/>
        <v>5.8119433671052858E-17</v>
      </c>
      <c r="BE77" s="1">
        <f t="shared" si="45"/>
        <v>0.99999999999999989</v>
      </c>
      <c r="BF77" s="1">
        <f t="shared" si="46"/>
        <v>28.511156697499249</v>
      </c>
      <c r="BG77" s="1">
        <f>(dpSAWB_Cb*dpSAWB_Vb) /(dpSAWB_Ca * BF77)</f>
        <v>1.7536994563389834</v>
      </c>
      <c r="BI77" s="1">
        <v>1.46</v>
      </c>
      <c r="BJ77" s="1">
        <v>3.4673685045253158E-2</v>
      </c>
      <c r="BK77" s="1">
        <v>2.9128718181578725E-13</v>
      </c>
      <c r="BL77" s="1">
        <v>2.9128718181578708E-16</v>
      </c>
      <c r="BM77" s="1">
        <v>0.99999999999999967</v>
      </c>
      <c r="BN77" s="1">
        <v>2.8389150887296228</v>
      </c>
      <c r="BO77" s="1">
        <v>17.612361918994324</v>
      </c>
    </row>
    <row r="78" spans="1:67" ht="15" customHeight="1" x14ac:dyDescent="0.3">
      <c r="A78" s="2">
        <v>0.77</v>
      </c>
      <c r="B78" s="1">
        <f t="shared" si="48"/>
        <v>0.16982436524617442</v>
      </c>
      <c r="C78" s="1">
        <f t="shared" si="49"/>
        <v>5.9473209190914482E-14</v>
      </c>
      <c r="D78" s="1">
        <f t="shared" si="50"/>
        <v>0.22378903351382004</v>
      </c>
      <c r="E78" s="1">
        <f t="shared" si="51"/>
        <v>-3.3964838918970001E-2</v>
      </c>
      <c r="F78" s="1">
        <f t="shared" si="52"/>
        <v>3.1622676602000008E-6</v>
      </c>
      <c r="G78" s="1">
        <f t="shared" si="53"/>
        <v>-3.1469415641144911</v>
      </c>
      <c r="H78" s="1">
        <f t="shared" si="61"/>
        <v>-31.469415641144909</v>
      </c>
      <c r="S78" s="2">
        <v>0.77</v>
      </c>
      <c r="T78" s="1">
        <f t="shared" si="54"/>
        <v>0.16982436524617442</v>
      </c>
      <c r="U78" s="1">
        <f t="shared" si="55"/>
        <v>5.9473209190914482E-14</v>
      </c>
      <c r="V78" s="1">
        <f t="shared" si="56"/>
        <v>-0.16982421125201741</v>
      </c>
      <c r="W78" s="1">
        <f t="shared" si="57"/>
        <v>8.9941403750672472E-2</v>
      </c>
      <c r="X78" s="1">
        <f t="shared" si="58"/>
        <v>0.99998469029935133</v>
      </c>
      <c r="Y78" s="1">
        <f t="shared" si="59"/>
        <v>17.883490205044371</v>
      </c>
      <c r="Z78" s="1">
        <f t="shared" si="60"/>
        <v>894.17451025221862</v>
      </c>
      <c r="AB78"/>
      <c r="AC78"/>
      <c r="AD78"/>
      <c r="AE78"/>
      <c r="AF78"/>
      <c r="AG78"/>
      <c r="AH78"/>
      <c r="AI78"/>
      <c r="AJ78" s="25"/>
      <c r="AK78" s="2">
        <v>0.77</v>
      </c>
      <c r="AL78" s="1">
        <f t="shared" si="62"/>
        <v>0.16982436524617442</v>
      </c>
      <c r="AM78" s="1">
        <f t="shared" si="38"/>
        <v>5.9473209190914482E-14</v>
      </c>
      <c r="AN78" s="1">
        <f t="shared" si="39"/>
        <v>7.1106494175534538E-2</v>
      </c>
      <c r="AO78" s="1">
        <f t="shared" si="40"/>
        <v>2.5959776928902444E-8</v>
      </c>
      <c r="AP78" s="1">
        <f t="shared" si="41"/>
        <v>12.058987842612947</v>
      </c>
      <c r="AQ78" s="1">
        <f t="shared" si="42"/>
        <v>120.58987842612946</v>
      </c>
      <c r="AR78" s="25"/>
      <c r="AS78" s="2">
        <v>2.74</v>
      </c>
      <c r="AT78" s="1">
        <v>1.8197008586099809E-3</v>
      </c>
      <c r="AU78" s="1">
        <v>5.5503628259620149E-12</v>
      </c>
      <c r="AV78" s="1">
        <v>0.87718447172152136</v>
      </c>
      <c r="AW78" s="1">
        <v>2.9887020709699425E-5</v>
      </c>
      <c r="AX78" s="1">
        <v>0.80083194891595755</v>
      </c>
      <c r="AY78" s="2">
        <v>8.0083194891595753</v>
      </c>
      <c r="BA78" s="2">
        <v>0.77</v>
      </c>
      <c r="BB78" s="1">
        <f t="shared" si="47"/>
        <v>0.16982436524617442</v>
      </c>
      <c r="BC78" s="1">
        <f t="shared" si="43"/>
        <v>5.9473209190914482E-14</v>
      </c>
      <c r="BD78" s="1">
        <f t="shared" si="44"/>
        <v>5.9473209190914485E-17</v>
      </c>
      <c r="BE78" s="1">
        <f t="shared" si="45"/>
        <v>1</v>
      </c>
      <c r="BF78" s="1">
        <f t="shared" si="46"/>
        <v>24.51145556754199</v>
      </c>
      <c r="BG78" s="1">
        <f>(dpSAWB_Cb*dpSAWB_Vb) /(dpSAWB_Ca * BF78)</f>
        <v>2.0398625394654193</v>
      </c>
      <c r="BI78" s="1">
        <v>1.47</v>
      </c>
      <c r="BJ78" s="1">
        <v>3.3884415613920249E-2</v>
      </c>
      <c r="BK78" s="1">
        <v>2.9807213189330497E-13</v>
      </c>
      <c r="BL78" s="1">
        <v>2.9807213189330487E-16</v>
      </c>
      <c r="BM78" s="1">
        <v>0.99999999999999967</v>
      </c>
      <c r="BN78" s="1">
        <v>2.8159238216881186</v>
      </c>
      <c r="BO78" s="1">
        <v>17.756162157123089</v>
      </c>
    </row>
    <row r="79" spans="1:67" ht="15" customHeight="1" x14ac:dyDescent="0.3">
      <c r="A79" s="2">
        <v>0.78</v>
      </c>
      <c r="B79" s="1">
        <f t="shared" si="48"/>
        <v>0.16595869074375599</v>
      </c>
      <c r="C79" s="1">
        <f t="shared" si="49"/>
        <v>6.0858518193510149E-14</v>
      </c>
      <c r="D79" s="1">
        <f t="shared" si="50"/>
        <v>0.21915022234312745</v>
      </c>
      <c r="E79" s="1">
        <f t="shared" si="51"/>
        <v>-3.3191703723854576E-2</v>
      </c>
      <c r="F79" s="1">
        <f t="shared" si="52"/>
        <v>3.2359260980446863E-6</v>
      </c>
      <c r="G79" s="1">
        <f t="shared" si="53"/>
        <v>-3.1200075763853832</v>
      </c>
      <c r="H79" s="1">
        <f t="shared" si="61"/>
        <v>-31.200075763853832</v>
      </c>
      <c r="S79" s="2">
        <v>0.78</v>
      </c>
      <c r="T79" s="1">
        <f t="shared" si="54"/>
        <v>0.16595869074375599</v>
      </c>
      <c r="U79" s="1">
        <f t="shared" si="55"/>
        <v>6.0858518193510149E-14</v>
      </c>
      <c r="V79" s="1">
        <f t="shared" si="56"/>
        <v>-0.1659585129756026</v>
      </c>
      <c r="W79" s="1">
        <f t="shared" si="57"/>
        <v>8.8652837658534198E-2</v>
      </c>
      <c r="X79" s="1">
        <f t="shared" si="58"/>
        <v>0.99998433369619899</v>
      </c>
      <c r="Y79" s="1">
        <f t="shared" si="59"/>
        <v>15.625552008641169</v>
      </c>
      <c r="Z79" s="1">
        <f t="shared" si="60"/>
        <v>781.27760043205853</v>
      </c>
      <c r="AB79"/>
      <c r="AC79"/>
      <c r="AD79"/>
      <c r="AE79"/>
      <c r="AF79"/>
      <c r="AG79"/>
      <c r="AH79"/>
      <c r="AI79"/>
      <c r="AJ79" s="25"/>
      <c r="AK79" s="2">
        <v>0.78</v>
      </c>
      <c r="AL79" s="1">
        <f t="shared" si="62"/>
        <v>0.16595869074375599</v>
      </c>
      <c r="AM79" s="1">
        <f t="shared" si="38"/>
        <v>6.0858518193510149E-14</v>
      </c>
      <c r="AN79" s="1">
        <f t="shared" si="39"/>
        <v>7.2642460632530131E-2</v>
      </c>
      <c r="AO79" s="1">
        <f t="shared" si="40"/>
        <v>2.713827482629932E-8</v>
      </c>
      <c r="AP79" s="1">
        <f t="shared" si="41"/>
        <v>12.470368846825421</v>
      </c>
      <c r="AQ79" s="1">
        <f t="shared" si="42"/>
        <v>124.7036884682542</v>
      </c>
      <c r="AR79" s="25"/>
      <c r="AS79" s="2">
        <v>2.75</v>
      </c>
      <c r="AT79" s="1">
        <v>1.7782794100389223E-3</v>
      </c>
      <c r="AU79" s="1">
        <v>5.6796473844225267E-12</v>
      </c>
      <c r="AV79" s="1">
        <v>0.87964240923684156</v>
      </c>
      <c r="AW79" s="1">
        <v>3.0668875242440371E-5</v>
      </c>
      <c r="AX79" s="1">
        <v>0.80510682563267932</v>
      </c>
      <c r="AY79" s="2">
        <v>8.0510682563267935</v>
      </c>
      <c r="BA79" s="2">
        <v>0.78</v>
      </c>
      <c r="BB79" s="1">
        <f t="shared" si="47"/>
        <v>0.16595869074375599</v>
      </c>
      <c r="BC79" s="1">
        <f t="shared" si="43"/>
        <v>6.0858518193510149E-14</v>
      </c>
      <c r="BD79" s="1">
        <f t="shared" si="44"/>
        <v>6.0858518193510154E-17</v>
      </c>
      <c r="BE79" s="1">
        <f t="shared" si="45"/>
        <v>1</v>
      </c>
      <c r="BF79" s="1">
        <f t="shared" si="46"/>
        <v>21.500858735385737</v>
      </c>
      <c r="BG79" s="1">
        <f>(dpSAWB_Cb*dpSAWB_Vb) /(dpSAWB_Ca * BF79)</f>
        <v>2.3254885125918658</v>
      </c>
      <c r="BI79" s="1">
        <v>1.48</v>
      </c>
      <c r="BJ79" s="1">
        <v>3.3113112148259106E-2</v>
      </c>
      <c r="BK79" s="1">
        <v>3.0501512376060365E-13</v>
      </c>
      <c r="BL79" s="1">
        <v>3.0501512376060354E-16</v>
      </c>
      <c r="BM79" s="1">
        <v>0.99999999999999956</v>
      </c>
      <c r="BN79" s="1">
        <v>2.7936659991481316</v>
      </c>
      <c r="BO79" s="1">
        <v>17.897629858131367</v>
      </c>
    </row>
    <row r="80" spans="1:67" ht="15" customHeight="1" x14ac:dyDescent="0.3">
      <c r="A80" s="2">
        <v>0.79</v>
      </c>
      <c r="B80" s="1">
        <f t="shared" si="48"/>
        <v>0.16218100973589297</v>
      </c>
      <c r="C80" s="1">
        <f t="shared" si="49"/>
        <v>6.2276095188009702E-14</v>
      </c>
      <c r="D80" s="1">
        <f t="shared" si="50"/>
        <v>0.2146170033247245</v>
      </c>
      <c r="E80" s="1">
        <f t="shared" si="51"/>
        <v>-3.2436167220787418E-2</v>
      </c>
      <c r="F80" s="1">
        <f t="shared" si="52"/>
        <v>3.3113002500802562E-6</v>
      </c>
      <c r="G80" s="1">
        <f t="shared" si="53"/>
        <v>-3.092919347462209</v>
      </c>
      <c r="H80" s="1">
        <f t="shared" si="61"/>
        <v>-30.929193474622089</v>
      </c>
      <c r="S80" s="2">
        <v>0.79</v>
      </c>
      <c r="T80" s="1">
        <f t="shared" si="54"/>
        <v>0.16218100973589297</v>
      </c>
      <c r="U80" s="1">
        <f t="shared" si="55"/>
        <v>6.2276095188009702E-14</v>
      </c>
      <c r="V80" s="1">
        <f t="shared" si="56"/>
        <v>-0.16218080763998738</v>
      </c>
      <c r="W80" s="1">
        <f t="shared" si="57"/>
        <v>8.7393602546662452E-2</v>
      </c>
      <c r="X80" s="1">
        <f t="shared" si="58"/>
        <v>0.99998396878695561</v>
      </c>
      <c r="Y80" s="1">
        <f t="shared" si="59"/>
        <v>13.864960686849519</v>
      </c>
      <c r="Z80" s="1">
        <f t="shared" si="60"/>
        <v>693.24803434247599</v>
      </c>
      <c r="AB80"/>
      <c r="AC80"/>
      <c r="AD80"/>
      <c r="AE80"/>
      <c r="AF80"/>
      <c r="AG80"/>
      <c r="AH80"/>
      <c r="AI80"/>
      <c r="AJ80" s="25"/>
      <c r="AK80" s="2">
        <v>0.79</v>
      </c>
      <c r="AL80" s="1">
        <f t="shared" si="62"/>
        <v>0.16218100973589297</v>
      </c>
      <c r="AM80" s="1">
        <f t="shared" si="38"/>
        <v>6.2276095188009702E-14</v>
      </c>
      <c r="AN80" s="1">
        <f t="shared" si="39"/>
        <v>7.4208954787957498E-2</v>
      </c>
      <c r="AO80" s="1">
        <f t="shared" si="40"/>
        <v>2.8369259781683966E-8</v>
      </c>
      <c r="AP80" s="1">
        <f t="shared" si="41"/>
        <v>12.921696687461681</v>
      </c>
      <c r="AQ80" s="1">
        <f t="shared" si="42"/>
        <v>129.21696687461682</v>
      </c>
      <c r="AR80" s="25"/>
      <c r="AS80" s="2">
        <v>2.76</v>
      </c>
      <c r="AT80" s="1">
        <v>1.737800828749375E-3</v>
      </c>
      <c r="AU80" s="1">
        <v>5.8119433671052859E-12</v>
      </c>
      <c r="AV80" s="1">
        <v>0.8820577132665397</v>
      </c>
      <c r="AW80" s="1">
        <v>3.1469416585490929E-5</v>
      </c>
      <c r="AX80" s="1">
        <v>0.80929453809585661</v>
      </c>
      <c r="AY80" s="2">
        <v>8.0929453809585663</v>
      </c>
      <c r="BA80" s="2">
        <v>0.79</v>
      </c>
      <c r="BB80" s="1">
        <f t="shared" si="47"/>
        <v>0.16218100973589297</v>
      </c>
      <c r="BC80" s="1">
        <f t="shared" si="43"/>
        <v>6.2276095188009702E-14</v>
      </c>
      <c r="BD80" s="1">
        <f t="shared" si="44"/>
        <v>6.2276095188009699E-17</v>
      </c>
      <c r="BE80" s="1">
        <f t="shared" si="45"/>
        <v>1</v>
      </c>
      <c r="BF80" s="1">
        <f t="shared" si="46"/>
        <v>19.153393953987724</v>
      </c>
      <c r="BG80" s="1">
        <f>(dpSAWB_Cb*dpSAWB_Vb) /(dpSAWB_Ca * BF80)</f>
        <v>2.6105033979938597</v>
      </c>
      <c r="BI80" s="1">
        <v>1.49</v>
      </c>
      <c r="BJ80" s="1">
        <v>3.2359365692962813E-2</v>
      </c>
      <c r="BK80" s="1">
        <v>3.1211983868387276E-13</v>
      </c>
      <c r="BL80" s="1">
        <v>3.1211983868387256E-16</v>
      </c>
      <c r="BM80" s="1">
        <v>0.99999999999999956</v>
      </c>
      <c r="BN80" s="1">
        <v>2.772112699915549</v>
      </c>
      <c r="BO80" s="1">
        <v>18.036784724345161</v>
      </c>
    </row>
    <row r="81" spans="1:67" ht="15" customHeight="1" x14ac:dyDescent="0.3">
      <c r="A81" s="2">
        <v>0.8</v>
      </c>
      <c r="B81" s="1">
        <f t="shared" si="48"/>
        <v>0.15848931924611132</v>
      </c>
      <c r="C81" s="1">
        <f t="shared" si="49"/>
        <v>6.3726691792499529E-14</v>
      </c>
      <c r="D81" s="1">
        <f t="shared" si="50"/>
        <v>0.21018697288588323</v>
      </c>
      <c r="E81" s="1">
        <f t="shared" si="51"/>
        <v>-3.1697828814313871E-2</v>
      </c>
      <c r="F81" s="1">
        <f t="shared" si="52"/>
        <v>3.3884300798947137E-6</v>
      </c>
      <c r="G81" s="1">
        <f t="shared" si="53"/>
        <v>-3.0656827899064027</v>
      </c>
      <c r="H81" s="1">
        <f t="shared" si="61"/>
        <v>-30.656827899064027</v>
      </c>
      <c r="S81" s="2">
        <v>0.8</v>
      </c>
      <c r="T81" s="1">
        <f t="shared" si="54"/>
        <v>0.15848931924611132</v>
      </c>
      <c r="U81" s="1">
        <f t="shared" si="55"/>
        <v>6.3726691792499529E-14</v>
      </c>
      <c r="V81" s="1">
        <f t="shared" si="56"/>
        <v>-0.15848909225579966</v>
      </c>
      <c r="W81" s="1">
        <f t="shared" si="57"/>
        <v>8.6163030751933226E-2</v>
      </c>
      <c r="X81" s="1">
        <f t="shared" si="58"/>
        <v>0.99998359537815962</v>
      </c>
      <c r="Y81" s="1">
        <f t="shared" si="59"/>
        <v>12.454032267791794</v>
      </c>
      <c r="Z81" s="1">
        <f t="shared" si="60"/>
        <v>622.70161338958962</v>
      </c>
      <c r="AB81"/>
      <c r="AC81"/>
      <c r="AD81"/>
      <c r="AE81"/>
      <c r="AF81"/>
      <c r="AG81"/>
      <c r="AH81"/>
      <c r="AI81"/>
      <c r="AJ81" s="25"/>
      <c r="AK81" s="2">
        <v>0.8</v>
      </c>
      <c r="AL81" s="1">
        <f t="shared" si="62"/>
        <v>0.15848931924611132</v>
      </c>
      <c r="AM81" s="1">
        <f t="shared" si="38"/>
        <v>6.3726691792499529E-14</v>
      </c>
      <c r="AN81" s="1">
        <f t="shared" si="39"/>
        <v>7.5806468132444738E-2</v>
      </c>
      <c r="AO81" s="1">
        <f t="shared" si="40"/>
        <v>2.965500165290723E-8</v>
      </c>
      <c r="AP81" s="1">
        <f t="shared" si="41"/>
        <v>13.41896184813316</v>
      </c>
      <c r="AQ81" s="1">
        <f t="shared" si="42"/>
        <v>134.18961848133159</v>
      </c>
      <c r="AR81" s="25"/>
      <c r="AS81" s="2">
        <v>2.77</v>
      </c>
      <c r="AT81" s="1">
        <v>1.6982436524617425E-3</v>
      </c>
      <c r="AU81" s="1">
        <v>5.9473209190914544E-12</v>
      </c>
      <c r="AV81" s="1">
        <v>0.88443085782391273</v>
      </c>
      <c r="AW81" s="1">
        <v>3.2289072952279378E-5</v>
      </c>
      <c r="AX81" s="1">
        <v>0.81339671162014249</v>
      </c>
      <c r="AY81" s="2">
        <v>8.1339671162014255</v>
      </c>
      <c r="BA81" s="2">
        <v>0.8</v>
      </c>
      <c r="BB81" s="1">
        <f t="shared" si="47"/>
        <v>0.15848931924611132</v>
      </c>
      <c r="BC81" s="1">
        <f t="shared" si="43"/>
        <v>6.3726691792499529E-14</v>
      </c>
      <c r="BD81" s="1">
        <f t="shared" si="44"/>
        <v>6.3726691792499515E-17</v>
      </c>
      <c r="BE81" s="1">
        <f t="shared" si="45"/>
        <v>1</v>
      </c>
      <c r="BF81" s="1">
        <f t="shared" si="46"/>
        <v>17.27214840782462</v>
      </c>
      <c r="BG81" s="1">
        <f>(dpSAWB_Cb*dpSAWB_Vb) /(dpSAWB_Ca * BF81)</f>
        <v>2.8948338573416277</v>
      </c>
      <c r="BI81" s="1">
        <v>1.5</v>
      </c>
      <c r="BJ81" s="1">
        <v>3.1622776601683784E-2</v>
      </c>
      <c r="BK81" s="1">
        <v>3.193900436770064E-13</v>
      </c>
      <c r="BL81" s="1">
        <v>3.193900436770063E-16</v>
      </c>
      <c r="BM81" s="1">
        <v>0.99999999999999978</v>
      </c>
      <c r="BN81" s="1">
        <v>2.7512364431024494</v>
      </c>
      <c r="BO81" s="1">
        <v>18.173647025268821</v>
      </c>
    </row>
    <row r="82" spans="1:67" ht="15" customHeight="1" x14ac:dyDescent="0.3">
      <c r="A82" s="2">
        <v>0.81</v>
      </c>
      <c r="B82" s="1">
        <f t="shared" si="48"/>
        <v>0.15488166189124808</v>
      </c>
      <c r="C82" s="1">
        <f t="shared" si="49"/>
        <v>6.5211077132500229E-14</v>
      </c>
      <c r="D82" s="1">
        <f t="shared" si="50"/>
        <v>0.20585778216582673</v>
      </c>
      <c r="E82" s="1">
        <f t="shared" si="51"/>
        <v>-3.0976297027637784E-2</v>
      </c>
      <c r="F82" s="1">
        <f t="shared" si="52"/>
        <v>3.4673564819226565E-6</v>
      </c>
      <c r="G82" s="1">
        <f t="shared" si="53"/>
        <v>-3.0383039602546442</v>
      </c>
      <c r="H82" s="1">
        <f t="shared" si="61"/>
        <v>-30.38303960254644</v>
      </c>
      <c r="S82" s="2">
        <v>0.81</v>
      </c>
      <c r="T82" s="1">
        <f t="shared" si="54"/>
        <v>0.15488166189124808</v>
      </c>
      <c r="U82" s="1">
        <f t="shared" si="55"/>
        <v>6.5211077132500229E-14</v>
      </c>
      <c r="V82" s="1">
        <f t="shared" si="56"/>
        <v>-0.15488140942667797</v>
      </c>
      <c r="W82" s="1">
        <f t="shared" si="57"/>
        <v>8.4960469808892658E-2</v>
      </c>
      <c r="X82" s="1">
        <f t="shared" si="58"/>
        <v>0.99998321327184414</v>
      </c>
      <c r="Y82" s="1">
        <f t="shared" si="59"/>
        <v>11.298287742941401</v>
      </c>
      <c r="Z82" s="1">
        <f t="shared" si="60"/>
        <v>564.9143871470701</v>
      </c>
      <c r="AB82"/>
      <c r="AC82"/>
      <c r="AD82"/>
      <c r="AE82"/>
      <c r="AF82"/>
      <c r="AG82"/>
      <c r="AH82"/>
      <c r="AI82"/>
      <c r="AJ82" s="25"/>
      <c r="AK82" s="2">
        <v>0.81</v>
      </c>
      <c r="AL82" s="1">
        <f t="shared" si="62"/>
        <v>0.15488166189124808</v>
      </c>
      <c r="AM82" s="1">
        <f t="shared" si="38"/>
        <v>6.5211077132500229E-14</v>
      </c>
      <c r="AN82" s="1">
        <f t="shared" si="39"/>
        <v>7.7435495042031607E-2</v>
      </c>
      <c r="AO82" s="1">
        <f t="shared" si="40"/>
        <v>3.0997864007793491E-8</v>
      </c>
      <c r="AP82" s="1">
        <f t="shared" si="41"/>
        <v>13.969415781764232</v>
      </c>
      <c r="AQ82" s="1">
        <f t="shared" si="42"/>
        <v>139.69415781764232</v>
      </c>
      <c r="AR82" s="25"/>
      <c r="AS82" s="2">
        <v>2.78</v>
      </c>
      <c r="AT82" s="1">
        <v>1.6595869074375606E-3</v>
      </c>
      <c r="AU82" s="1">
        <v>6.085851819351013E-12</v>
      </c>
      <c r="AV82" s="1">
        <v>0.88676232245885789</v>
      </c>
      <c r="AW82" s="1">
        <v>3.312828255396302E-5</v>
      </c>
      <c r="AX82" s="1">
        <v>0.81741494531857872</v>
      </c>
      <c r="AY82" s="2">
        <v>8.1741494531857875</v>
      </c>
      <c r="BA82" s="2">
        <v>0.81</v>
      </c>
      <c r="BB82" s="1">
        <f t="shared" si="47"/>
        <v>0.15488166189124808</v>
      </c>
      <c r="BC82" s="1">
        <f t="shared" si="43"/>
        <v>6.5211077132500229E-14</v>
      </c>
      <c r="BD82" s="1">
        <f t="shared" si="44"/>
        <v>6.5211077132500218E-17</v>
      </c>
      <c r="BE82" s="1">
        <f t="shared" si="45"/>
        <v>1</v>
      </c>
      <c r="BF82" s="1">
        <f t="shared" si="46"/>
        <v>15.731149539917608</v>
      </c>
      <c r="BG82" s="1">
        <f>(dpSAWB_Cb*dpSAWB_Vb) /(dpSAWB_Ca * BF82)</f>
        <v>3.1784072659868614</v>
      </c>
      <c r="BI82" s="1">
        <v>1.51</v>
      </c>
      <c r="BJ82" s="1">
        <v>3.0902954325135901E-2</v>
      </c>
      <c r="BK82" s="1">
        <v>3.2682959349892458E-13</v>
      </c>
      <c r="BL82" s="1">
        <v>3.2682959349892446E-16</v>
      </c>
      <c r="BM82" s="1">
        <v>0.99999999999999967</v>
      </c>
      <c r="BN82" s="1">
        <v>2.7310110996065258</v>
      </c>
      <c r="BO82" s="1">
        <v>18.308237563444479</v>
      </c>
    </row>
    <row r="83" spans="1:67" ht="15" customHeight="1" x14ac:dyDescent="0.3">
      <c r="A83" s="2">
        <v>0.82</v>
      </c>
      <c r="B83" s="1">
        <f t="shared" si="48"/>
        <v>0.15135612484362079</v>
      </c>
      <c r="C83" s="1">
        <f t="shared" si="49"/>
        <v>6.6730038248767201E-14</v>
      </c>
      <c r="D83" s="1">
        <f t="shared" si="50"/>
        <v>0.20162713577033162</v>
      </c>
      <c r="E83" s="1">
        <f t="shared" si="51"/>
        <v>-3.0271189295055265E-2</v>
      </c>
      <c r="F83" s="1">
        <f t="shared" si="52"/>
        <v>3.5481213031263035E-6</v>
      </c>
      <c r="G83" s="1">
        <f t="shared" si="53"/>
        <v>-3.0107890542817115</v>
      </c>
      <c r="H83" s="1">
        <f t="shared" si="61"/>
        <v>-30.107890542817113</v>
      </c>
      <c r="S83" s="2">
        <v>0.82</v>
      </c>
      <c r="T83" s="1">
        <f t="shared" si="54"/>
        <v>0.15135612484362079</v>
      </c>
      <c r="U83" s="1">
        <f t="shared" si="55"/>
        <v>6.6730038248767201E-14</v>
      </c>
      <c r="V83" s="1">
        <f t="shared" si="56"/>
        <v>-0.15135584631143392</v>
      </c>
      <c r="W83" s="1">
        <f t="shared" si="57"/>
        <v>8.3785282103811309E-2</v>
      </c>
      <c r="X83" s="1">
        <f t="shared" si="58"/>
        <v>0.99998282226543145</v>
      </c>
      <c r="Y83" s="1">
        <f t="shared" si="59"/>
        <v>10.334472994254835</v>
      </c>
      <c r="Z83" s="1">
        <f t="shared" si="60"/>
        <v>516.72364971274169</v>
      </c>
      <c r="AB83"/>
      <c r="AC83"/>
      <c r="AD83"/>
      <c r="AE83"/>
      <c r="AF83"/>
      <c r="AG83"/>
      <c r="AH83"/>
      <c r="AI83"/>
      <c r="AJ83" s="25"/>
      <c r="AK83" s="2">
        <v>0.82</v>
      </c>
      <c r="AL83" s="1">
        <f t="shared" si="62"/>
        <v>0.15135612484362079</v>
      </c>
      <c r="AM83" s="1">
        <f t="shared" si="38"/>
        <v>6.6730038248767201E-14</v>
      </c>
      <c r="AN83" s="1">
        <f t="shared" si="39"/>
        <v>7.9096532551890308E-2</v>
      </c>
      <c r="AO83" s="1">
        <f t="shared" si="40"/>
        <v>3.2400307706635153E-8</v>
      </c>
      <c r="AP83" s="1">
        <f t="shared" si="41"/>
        <v>14.581921178122419</v>
      </c>
      <c r="AQ83" s="1">
        <f t="shared" si="42"/>
        <v>145.8192117812242</v>
      </c>
      <c r="AR83" s="25"/>
      <c r="AS83" s="2">
        <v>2.79</v>
      </c>
      <c r="AT83" s="1">
        <v>1.6218100973589284E-3</v>
      </c>
      <c r="AU83" s="1">
        <v>6.2276095188009757E-12</v>
      </c>
      <c r="AV83" s="1">
        <v>0.88905259171217044</v>
      </c>
      <c r="AW83" s="1">
        <v>3.3987493835386746E-5</v>
      </c>
      <c r="AX83" s="1">
        <v>0.82135081250405506</v>
      </c>
      <c r="AY83" s="2">
        <v>8.2135081250405495</v>
      </c>
      <c r="BA83" s="2">
        <v>0.82</v>
      </c>
      <c r="BB83" s="1">
        <f t="shared" si="47"/>
        <v>0.15135612484362079</v>
      </c>
      <c r="BC83" s="1">
        <f t="shared" si="43"/>
        <v>6.6730038248767201E-14</v>
      </c>
      <c r="BD83" s="1">
        <f t="shared" si="44"/>
        <v>6.6730038248767192E-17</v>
      </c>
      <c r="BE83" s="1">
        <f t="shared" si="45"/>
        <v>1</v>
      </c>
      <c r="BF83" s="1">
        <f t="shared" si="46"/>
        <v>14.446058161013712</v>
      </c>
      <c r="BG83" s="1">
        <f>(dpSAWB_Cb*dpSAWB_Vb) /(dpSAWB_Ca * BF83)</f>
        <v>3.4611517856779406</v>
      </c>
      <c r="BI83" s="1">
        <v>1.52</v>
      </c>
      <c r="BJ83" s="1">
        <v>3.0199517204020147E-2</v>
      </c>
      <c r="BK83" s="1">
        <v>3.3444243269741716E-13</v>
      </c>
      <c r="BL83" s="1">
        <v>3.3444243269741705E-16</v>
      </c>
      <c r="BM83" s="1">
        <v>0.99999999999999967</v>
      </c>
      <c r="BN83" s="1">
        <v>2.711411810057379</v>
      </c>
      <c r="BO83" s="1">
        <v>18.440577640967749</v>
      </c>
    </row>
    <row r="84" spans="1:67" ht="15" customHeight="1" x14ac:dyDescent="0.3">
      <c r="A84" s="2">
        <v>0.83</v>
      </c>
      <c r="B84" s="1">
        <f t="shared" si="48"/>
        <v>0.14791083881682074</v>
      </c>
      <c r="C84" s="1">
        <f t="shared" si="49"/>
        <v>6.8284380514590157E-14</v>
      </c>
      <c r="D84" s="1">
        <f t="shared" si="50"/>
        <v>0.19749279055467986</v>
      </c>
      <c r="E84" s="1">
        <f t="shared" si="51"/>
        <v>-2.9582131759113305E-2</v>
      </c>
      <c r="F84" s="1">
        <f t="shared" si="52"/>
        <v>3.6307673651814888E-6</v>
      </c>
      <c r="G84" s="1">
        <f t="shared" si="53"/>
        <v>-2.9831444019826807</v>
      </c>
      <c r="H84" s="1">
        <f t="shared" si="61"/>
        <v>-29.831444019826804</v>
      </c>
      <c r="S84" s="2">
        <v>0.83</v>
      </c>
      <c r="T84" s="1">
        <f t="shared" si="54"/>
        <v>0.14791083881682074</v>
      </c>
      <c r="U84" s="1">
        <f t="shared" si="55"/>
        <v>6.8284380514590157E-14</v>
      </c>
      <c r="V84" s="1">
        <f t="shared" si="56"/>
        <v>-0.14791053360983844</v>
      </c>
      <c r="W84" s="1">
        <f t="shared" si="57"/>
        <v>8.2636844536612811E-2</v>
      </c>
      <c r="X84" s="1">
        <f t="shared" si="58"/>
        <v>0.99998242215162603</v>
      </c>
      <c r="Y84" s="1">
        <f t="shared" si="59"/>
        <v>9.5186436256779405</v>
      </c>
      <c r="Z84" s="1">
        <f t="shared" si="60"/>
        <v>475.93218128389697</v>
      </c>
      <c r="AB84"/>
      <c r="AC84"/>
      <c r="AD84"/>
      <c r="AE84"/>
      <c r="AF84"/>
      <c r="AG84"/>
      <c r="AH84"/>
      <c r="AI84"/>
      <c r="AJ84" s="25"/>
      <c r="AK84" s="2">
        <v>0.83</v>
      </c>
      <c r="AL84" s="1">
        <f t="shared" si="62"/>
        <v>0.14791083881682074</v>
      </c>
      <c r="AM84" s="1">
        <f t="shared" si="38"/>
        <v>6.8284380514590157E-14</v>
      </c>
      <c r="AN84" s="1">
        <f t="shared" si="39"/>
        <v>8.0790080117321611E-2</v>
      </c>
      <c r="AO84" s="1">
        <f t="shared" si="40"/>
        <v>3.3864894603682729E-8</v>
      </c>
      <c r="AP84" s="1">
        <f t="shared" si="41"/>
        <v>15.267425855280257</v>
      </c>
      <c r="AQ84" s="1">
        <f t="shared" si="42"/>
        <v>152.67425855280257</v>
      </c>
      <c r="AR84" s="25"/>
      <c r="AS84" s="2">
        <v>2.8</v>
      </c>
      <c r="AT84" s="1">
        <v>1.5848931924611134E-3</v>
      </c>
      <c r="AU84" s="1">
        <v>6.3726691792499515E-12</v>
      </c>
      <c r="AV84" s="1">
        <v>0.89130215458589113</v>
      </c>
      <c r="AW84" s="1">
        <v>3.4867165716393289E-5</v>
      </c>
      <c r="AX84" s="1">
        <v>0.82520586107630245</v>
      </c>
      <c r="AY84" s="2">
        <v>8.252058610763024</v>
      </c>
      <c r="BA84" s="2">
        <v>0.83</v>
      </c>
      <c r="BB84" s="1">
        <f t="shared" si="47"/>
        <v>0.14791083881682074</v>
      </c>
      <c r="BC84" s="1">
        <f t="shared" si="43"/>
        <v>6.8284380514590157E-14</v>
      </c>
      <c r="BD84" s="1">
        <f t="shared" si="44"/>
        <v>6.8284380514590162E-17</v>
      </c>
      <c r="BE84" s="1">
        <f t="shared" si="45"/>
        <v>1</v>
      </c>
      <c r="BF84" s="1">
        <f t="shared" si="46"/>
        <v>13.358281489418355</v>
      </c>
      <c r="BG84" s="1">
        <f>(dpSAWB_Cb*dpSAWB_Vb) /(dpSAWB_Ca * BF84)</f>
        <v>3.7429964355525116</v>
      </c>
      <c r="BI84" s="1">
        <v>1.53</v>
      </c>
      <c r="BJ84" s="1">
        <v>2.9512092266663844E-2</v>
      </c>
      <c r="BK84" s="1">
        <v>3.4223259770059469E-13</v>
      </c>
      <c r="BL84" s="1">
        <v>3.4223259770059458E-16</v>
      </c>
      <c r="BM84" s="1">
        <v>0.99999999999999967</v>
      </c>
      <c r="BN84" s="1">
        <v>2.6924149086848521</v>
      </c>
      <c r="BO84" s="1">
        <v>18.570689026686161</v>
      </c>
    </row>
    <row r="85" spans="1:67" ht="15" customHeight="1" x14ac:dyDescent="0.3">
      <c r="A85" s="2">
        <v>0.84</v>
      </c>
      <c r="B85" s="1">
        <f t="shared" si="48"/>
        <v>0.14454397707459271</v>
      </c>
      <c r="C85" s="1">
        <f t="shared" si="49"/>
        <v>6.9874928062812594E-14</v>
      </c>
      <c r="D85" s="1">
        <f t="shared" si="50"/>
        <v>0.19345255443431345</v>
      </c>
      <c r="E85" s="1">
        <f t="shared" si="51"/>
        <v>-2.8908759072385576E-2</v>
      </c>
      <c r="F85" s="1">
        <f t="shared" si="52"/>
        <v>3.7153384871803644E-6</v>
      </c>
      <c r="G85" s="1">
        <f t="shared" si="53"/>
        <v>-2.9553764622815568</v>
      </c>
      <c r="H85" s="1">
        <f t="shared" si="61"/>
        <v>-29.553764622815567</v>
      </c>
      <c r="S85" s="2">
        <v>0.84</v>
      </c>
      <c r="T85" s="1">
        <f t="shared" si="54"/>
        <v>0.14454397707459271</v>
      </c>
      <c r="U85" s="1">
        <f t="shared" si="55"/>
        <v>6.9874928062812594E-14</v>
      </c>
      <c r="V85" s="1">
        <f t="shared" si="56"/>
        <v>-0.14454364457149388</v>
      </c>
      <c r="W85" s="1">
        <f t="shared" si="57"/>
        <v>8.1514548190497971E-2</v>
      </c>
      <c r="X85" s="1">
        <f t="shared" si="58"/>
        <v>0.99998201271830434</v>
      </c>
      <c r="Y85" s="1">
        <f t="shared" si="59"/>
        <v>8.8193190007503262</v>
      </c>
      <c r="Z85" s="1">
        <f t="shared" si="60"/>
        <v>440.96595003751628</v>
      </c>
      <c r="AB85"/>
      <c r="AC85"/>
      <c r="AD85"/>
      <c r="AE85"/>
      <c r="AF85"/>
      <c r="AG85"/>
      <c r="AH85"/>
      <c r="AI85"/>
      <c r="AJ85" s="25"/>
      <c r="AK85" s="2">
        <v>0.84</v>
      </c>
      <c r="AL85" s="1">
        <f t="shared" si="62"/>
        <v>0.14454397707459271</v>
      </c>
      <c r="AM85" s="1">
        <f t="shared" si="38"/>
        <v>6.9874928062812594E-14</v>
      </c>
      <c r="AN85" s="1">
        <f t="shared" si="39"/>
        <v>8.2516639361713412E-2</v>
      </c>
      <c r="AO85" s="1">
        <f t="shared" si="40"/>
        <v>3.5394291370480799E-8</v>
      </c>
      <c r="AP85" s="1">
        <f t="shared" si="41"/>
        <v>16.039614360483959</v>
      </c>
      <c r="AQ85" s="1">
        <f t="shared" si="42"/>
        <v>160.39614360483958</v>
      </c>
      <c r="AR85" s="25"/>
      <c r="AS85" s="2">
        <v>2.81</v>
      </c>
      <c r="AT85" s="1">
        <v>1.5488166189124802E-3</v>
      </c>
      <c r="AU85" s="1">
        <v>6.5211077132500248E-12</v>
      </c>
      <c r="AV85" s="1">
        <v>0.89351150402979018</v>
      </c>
      <c r="AW85" s="1">
        <v>3.5767767838612901E-5</v>
      </c>
      <c r="AX85" s="1">
        <v>0.82898161389558356</v>
      </c>
      <c r="AY85" s="2">
        <v>8.2898161389558336</v>
      </c>
      <c r="BA85" s="2">
        <v>0.84</v>
      </c>
      <c r="BB85" s="1">
        <f t="shared" si="47"/>
        <v>0.14454397707459271</v>
      </c>
      <c r="BC85" s="1">
        <f t="shared" si="43"/>
        <v>6.9874928062812594E-14</v>
      </c>
      <c r="BD85" s="1">
        <f t="shared" si="44"/>
        <v>6.9874928062812605E-17</v>
      </c>
      <c r="BE85" s="1">
        <f t="shared" si="45"/>
        <v>1</v>
      </c>
      <c r="BF85" s="1">
        <f t="shared" si="46"/>
        <v>12.425845161580639</v>
      </c>
      <c r="BG85" s="1">
        <f>(dpSAWB_Cb*dpSAWB_Vb) /(dpSAWB_Ca * BF85)</f>
        <v>4.0238711612627007</v>
      </c>
      <c r="BI85" s="1">
        <v>1.54</v>
      </c>
      <c r="BJ85" s="1">
        <v>2.8840315031266047E-2</v>
      </c>
      <c r="BK85" s="1">
        <v>3.502042189570571E-13</v>
      </c>
      <c r="BL85" s="1">
        <v>3.5020421895705694E-16</v>
      </c>
      <c r="BM85" s="1">
        <v>0.99999999999999956</v>
      </c>
      <c r="BN85" s="1">
        <v>2.6739978526164059</v>
      </c>
      <c r="BO85" s="1">
        <v>18.6985939241039</v>
      </c>
    </row>
    <row r="86" spans="1:67" ht="15" customHeight="1" x14ac:dyDescent="0.3">
      <c r="A86" s="2">
        <v>0.85</v>
      </c>
      <c r="B86" s="1">
        <f t="shared" si="48"/>
        <v>0.14125375446227542</v>
      </c>
      <c r="C86" s="1">
        <f t="shared" si="49"/>
        <v>7.1502524222797933E-14</v>
      </c>
      <c r="D86" s="1">
        <f t="shared" si="50"/>
        <v>0.18950428522256271</v>
      </c>
      <c r="E86" s="1">
        <f t="shared" si="51"/>
        <v>-2.8250714203760453E-2</v>
      </c>
      <c r="F86" s="1">
        <f t="shared" si="52"/>
        <v>3.8018795088628565E-6</v>
      </c>
      <c r="G86" s="1">
        <f t="shared" si="53"/>
        <v>-2.9274918174743529</v>
      </c>
      <c r="H86" s="1">
        <f t="shared" si="61"/>
        <v>-29.274918174743529</v>
      </c>
      <c r="S86" s="2">
        <v>0.85</v>
      </c>
      <c r="T86" s="1">
        <f t="shared" si="54"/>
        <v>0.14125375446227542</v>
      </c>
      <c r="U86" s="1">
        <f t="shared" si="55"/>
        <v>7.1502524222797933E-14</v>
      </c>
      <c r="V86" s="1">
        <f t="shared" si="56"/>
        <v>-0.14125339402726725</v>
      </c>
      <c r="W86" s="1">
        <f t="shared" si="57"/>
        <v>8.0417798009089089E-2</v>
      </c>
      <c r="X86" s="1">
        <f t="shared" si="58"/>
        <v>0.99998159374840245</v>
      </c>
      <c r="Y86" s="1">
        <f t="shared" si="59"/>
        <v>8.2133559899356587</v>
      </c>
      <c r="Z86" s="1">
        <f t="shared" si="60"/>
        <v>410.66779949678289</v>
      </c>
      <c r="AB86"/>
      <c r="AC86"/>
      <c r="AD86"/>
      <c r="AE86"/>
      <c r="AF86"/>
      <c r="AG86"/>
      <c r="AH86"/>
      <c r="AI86"/>
      <c r="AJ86" s="25"/>
      <c r="AK86" s="2">
        <v>0.85</v>
      </c>
      <c r="AL86" s="1">
        <f t="shared" si="62"/>
        <v>0.14125375446227542</v>
      </c>
      <c r="AM86" s="1">
        <f t="shared" si="38"/>
        <v>7.1502524222797933E-14</v>
      </c>
      <c r="AN86" s="1">
        <f t="shared" si="39"/>
        <v>8.4276713811155549E-2</v>
      </c>
      <c r="AO86" s="1">
        <f t="shared" si="40"/>
        <v>3.699127344390074E-8</v>
      </c>
      <c r="AP86" s="1">
        <f t="shared" si="41"/>
        <v>16.915820211491322</v>
      </c>
      <c r="AQ86" s="1">
        <f t="shared" si="42"/>
        <v>169.15820211491322</v>
      </c>
      <c r="AR86" s="25"/>
      <c r="AS86" s="2">
        <v>2.82</v>
      </c>
      <c r="AT86" s="1">
        <v>1.5135612484362072E-3</v>
      </c>
      <c r="AU86" s="1">
        <v>6.6730038248767236E-12</v>
      </c>
      <c r="AV86" s="1">
        <v>0.89568113644402936</v>
      </c>
      <c r="AW86" s="1">
        <v>3.6689780817859229E-5</v>
      </c>
      <c r="AX86" s="1">
        <v>0.83267956914415153</v>
      </c>
      <c r="AY86" s="2">
        <v>8.3267956914415144</v>
      </c>
      <c r="BA86" s="2">
        <v>0.85</v>
      </c>
      <c r="BB86" s="1">
        <f t="shared" si="47"/>
        <v>0.14125375446227542</v>
      </c>
      <c r="BC86" s="1">
        <f t="shared" si="43"/>
        <v>7.1502524222797933E-14</v>
      </c>
      <c r="BD86" s="1">
        <f t="shared" si="44"/>
        <v>7.1502524222797921E-17</v>
      </c>
      <c r="BE86" s="1">
        <f t="shared" si="45"/>
        <v>1</v>
      </c>
      <c r="BF86" s="1">
        <f t="shared" si="46"/>
        <v>11.617891538026836</v>
      </c>
      <c r="BG86" s="1">
        <f>(dpSAWB_Cb*dpSAWB_Vb) /(dpSAWB_Ca * BF86)</f>
        <v>4.3037069020952421</v>
      </c>
      <c r="BI86" s="1">
        <v>1.55</v>
      </c>
      <c r="BJ86" s="1">
        <v>2.8183829312644532E-2</v>
      </c>
      <c r="BK86" s="1">
        <v>3.5836152312591127E-13</v>
      </c>
      <c r="BL86" s="1">
        <v>3.5836152312591103E-16</v>
      </c>
      <c r="BM86" s="1">
        <v>0.99999999999999956</v>
      </c>
      <c r="BN86" s="1">
        <v>2.6561391561568888</v>
      </c>
      <c r="BO86" s="1">
        <v>18.824314940013888</v>
      </c>
    </row>
    <row r="87" spans="1:67" ht="15" customHeight="1" x14ac:dyDescent="0.3">
      <c r="A87" s="2">
        <v>0.86</v>
      </c>
      <c r="B87" s="1">
        <f t="shared" si="48"/>
        <v>0.13803842646028844</v>
      </c>
      <c r="C87" s="1">
        <f t="shared" si="49"/>
        <v>7.3168031967574011E-14</v>
      </c>
      <c r="D87" s="1">
        <f t="shared" si="50"/>
        <v>0.18564588949482999</v>
      </c>
      <c r="E87" s="1">
        <f t="shared" si="51"/>
        <v>-2.7607648249138327E-2</v>
      </c>
      <c r="F87" s="1">
        <f t="shared" si="52"/>
        <v>3.8904363143892051E-6</v>
      </c>
      <c r="G87" s="1">
        <f t="shared" si="53"/>
        <v>-2.8994971674155332</v>
      </c>
      <c r="H87" s="1">
        <f t="shared" si="61"/>
        <v>-28.99497167415533</v>
      </c>
      <c r="S87" s="2">
        <v>0.86</v>
      </c>
      <c r="T87" s="1">
        <f t="shared" si="54"/>
        <v>0.13803842646028844</v>
      </c>
      <c r="U87" s="1">
        <f t="shared" si="55"/>
        <v>7.3168031967574011E-14</v>
      </c>
      <c r="V87" s="1">
        <f t="shared" si="56"/>
        <v>-0.13803803744276935</v>
      </c>
      <c r="W87" s="1">
        <f t="shared" si="57"/>
        <v>7.9346012480923114E-2</v>
      </c>
      <c r="X87" s="1">
        <f t="shared" si="58"/>
        <v>0.99998116501980128</v>
      </c>
      <c r="Y87" s="1">
        <f t="shared" si="59"/>
        <v>7.6833601654533572</v>
      </c>
      <c r="Z87" s="1">
        <f t="shared" si="60"/>
        <v>384.16800827266786</v>
      </c>
      <c r="AB87"/>
      <c r="AC87"/>
      <c r="AD87"/>
      <c r="AE87"/>
      <c r="AF87"/>
      <c r="AG87"/>
      <c r="AH87"/>
      <c r="AI87"/>
      <c r="AJ87" s="25"/>
      <c r="AK87" s="2">
        <v>0.86</v>
      </c>
      <c r="AL87" s="1">
        <f t="shared" si="62"/>
        <v>0.13803842646028844</v>
      </c>
      <c r="AM87" s="1">
        <f t="shared" si="38"/>
        <v>7.3168031967574011E-14</v>
      </c>
      <c r="AN87" s="1">
        <f t="shared" si="39"/>
        <v>8.6070808615412372E-2</v>
      </c>
      <c r="AO87" s="1">
        <f t="shared" si="40"/>
        <v>3.8658729101716943E-8</v>
      </c>
      <c r="AP87" s="1">
        <f t="shared" si="41"/>
        <v>17.918329098619925</v>
      </c>
      <c r="AQ87" s="1">
        <f t="shared" si="42"/>
        <v>179.18329098619924</v>
      </c>
      <c r="AR87" s="25"/>
      <c r="AS87" s="2">
        <v>2.83</v>
      </c>
      <c r="AT87" s="1">
        <v>1.4791083881682066E-3</v>
      </c>
      <c r="AU87" s="1">
        <v>6.8284380514590194E-12</v>
      </c>
      <c r="AV87" s="1">
        <v>0.8978115511980137</v>
      </c>
      <c r="AW87" s="1">
        <v>3.7633696502265121E-5</v>
      </c>
      <c r="AX87" s="1">
        <v>0.83630120067648073</v>
      </c>
      <c r="AY87" s="2">
        <v>8.3630120067648068</v>
      </c>
      <c r="BA87" s="2">
        <v>0.86</v>
      </c>
      <c r="BB87" s="1">
        <f t="shared" si="47"/>
        <v>0.13803842646028844</v>
      </c>
      <c r="BC87" s="1">
        <f t="shared" si="43"/>
        <v>7.3168031967574011E-14</v>
      </c>
      <c r="BD87" s="1">
        <f t="shared" si="44"/>
        <v>7.3168031967574021E-17</v>
      </c>
      <c r="BE87" s="1">
        <f t="shared" si="45"/>
        <v>1</v>
      </c>
      <c r="BF87" s="1">
        <f t="shared" si="46"/>
        <v>10.911227948178725</v>
      </c>
      <c r="BG87" s="1">
        <f>(dpSAWB_Cb*dpSAWB_Vb) /(dpSAWB_Ca * BF87)</f>
        <v>4.5824356559561998</v>
      </c>
      <c r="BI87" s="1">
        <v>1.56</v>
      </c>
      <c r="BJ87" s="1">
        <v>2.7542287033381647E-2</v>
      </c>
      <c r="BK87" s="1">
        <v>3.6670883531780257E-13</v>
      </c>
      <c r="BL87" s="1">
        <v>3.6670883531780244E-16</v>
      </c>
      <c r="BM87" s="1">
        <v>0.99999999999999956</v>
      </c>
      <c r="BN87" s="1">
        <v>2.6388183296455416</v>
      </c>
      <c r="BO87" s="1">
        <v>18.947875053875432</v>
      </c>
    </row>
    <row r="88" spans="1:67" ht="15" customHeight="1" x14ac:dyDescent="0.3">
      <c r="A88" s="2">
        <v>0.87</v>
      </c>
      <c r="B88" s="1">
        <f t="shared" si="48"/>
        <v>0.13489628825916533</v>
      </c>
      <c r="C88" s="1">
        <f t="shared" si="49"/>
        <v>7.4872334371392682E-14</v>
      </c>
      <c r="D88" s="1">
        <f t="shared" si="50"/>
        <v>0.18187532147862862</v>
      </c>
      <c r="E88" s="1">
        <f t="shared" si="51"/>
        <v>-2.6979220246438104E-2</v>
      </c>
      <c r="F88" s="1">
        <f t="shared" si="52"/>
        <v>3.9810558566661421E-6</v>
      </c>
      <c r="G88" s="1">
        <f t="shared" si="53"/>
        <v>-2.8713993234576547</v>
      </c>
      <c r="H88" s="1">
        <f t="shared" si="61"/>
        <v>-28.713993234576545</v>
      </c>
      <c r="S88" s="2">
        <v>0.87</v>
      </c>
      <c r="T88" s="1">
        <f t="shared" si="54"/>
        <v>0.13489628825916533</v>
      </c>
      <c r="U88" s="1">
        <f t="shared" si="55"/>
        <v>7.4872334371392682E-14</v>
      </c>
      <c r="V88" s="1">
        <f t="shared" si="56"/>
        <v>-0.13489586999337999</v>
      </c>
      <c r="W88" s="1">
        <f t="shared" si="57"/>
        <v>7.8298623331126666E-2</v>
      </c>
      <c r="X88" s="1">
        <f t="shared" si="58"/>
        <v>0.99998072630520873</v>
      </c>
      <c r="Y88" s="1">
        <f t="shared" si="59"/>
        <v>7.2160051895170065</v>
      </c>
      <c r="Z88" s="1">
        <f t="shared" si="60"/>
        <v>360.80025947585034</v>
      </c>
      <c r="AB88"/>
      <c r="AC88"/>
      <c r="AD88"/>
      <c r="AE88"/>
      <c r="AF88"/>
      <c r="AG88"/>
      <c r="AH88"/>
      <c r="AI88"/>
      <c r="AJ88" s="25"/>
      <c r="AK88" s="2">
        <v>0.87</v>
      </c>
      <c r="AL88" s="1">
        <f t="shared" si="62"/>
        <v>0.13489628825916533</v>
      </c>
      <c r="AM88" s="1">
        <f t="shared" si="38"/>
        <v>7.4872334371392682E-14</v>
      </c>
      <c r="AN88" s="1">
        <f t="shared" si="39"/>
        <v>8.7899430254962774E-2</v>
      </c>
      <c r="AO88" s="1">
        <f t="shared" si="40"/>
        <v>4.0399663668562178E-8</v>
      </c>
      <c r="AP88" s="1">
        <f t="shared" si="41"/>
        <v>19.076283564817569</v>
      </c>
      <c r="AQ88" s="1">
        <f t="shared" si="42"/>
        <v>190.76283564817567</v>
      </c>
      <c r="AR88" s="25"/>
      <c r="AS88" s="2">
        <v>2.84</v>
      </c>
      <c r="AT88" s="1">
        <v>1.4454397707459271E-3</v>
      </c>
      <c r="AU88" s="1">
        <v>6.9874928062812599E-12</v>
      </c>
      <c r="AV88" s="1">
        <v>0.8999032501654094</v>
      </c>
      <c r="AW88" s="1">
        <v>3.8600018236292593E-5</v>
      </c>
      <c r="AX88" s="1">
        <v>0.83984795835919757</v>
      </c>
      <c r="AY88" s="2">
        <v>8.3984795835919748</v>
      </c>
      <c r="BA88" s="2">
        <v>0.87</v>
      </c>
      <c r="BB88" s="1">
        <f t="shared" si="47"/>
        <v>0.13489628825916533</v>
      </c>
      <c r="BC88" s="1">
        <f t="shared" si="43"/>
        <v>7.4872334371392682E-14</v>
      </c>
      <c r="BD88" s="1">
        <f t="shared" si="44"/>
        <v>7.487233437139267E-17</v>
      </c>
      <c r="BE88" s="1">
        <f t="shared" si="45"/>
        <v>1</v>
      </c>
      <c r="BF88" s="1">
        <f t="shared" si="46"/>
        <v>10.288085864961518</v>
      </c>
      <c r="BG88" s="1">
        <f>(dpSAWB_Cb*dpSAWB_Vb) /(dpSAWB_Ca * BF88)</f>
        <v>4.8599905420975045</v>
      </c>
      <c r="BI88" s="1">
        <v>1.57</v>
      </c>
      <c r="BJ88" s="1">
        <v>2.6915348039269142E-2</v>
      </c>
      <c r="BK88" s="1">
        <v>3.7525058138814444E-13</v>
      </c>
      <c r="BL88" s="1">
        <v>3.7525058138814426E-16</v>
      </c>
      <c r="BM88" s="1">
        <v>0.99999999999999956</v>
      </c>
      <c r="BN88" s="1">
        <v>2.6220158225223118</v>
      </c>
      <c r="BO88" s="1">
        <v>19.069297587953258</v>
      </c>
    </row>
    <row r="89" spans="1:67" ht="15" customHeight="1" x14ac:dyDescent="0.3">
      <c r="A89" s="2">
        <v>0.88</v>
      </c>
      <c r="B89" s="1">
        <f t="shared" si="48"/>
        <v>0.1318256738556407</v>
      </c>
      <c r="C89" s="1">
        <f t="shared" si="49"/>
        <v>7.6616335077947564E-14</v>
      </c>
      <c r="D89" s="1">
        <f t="shared" si="50"/>
        <v>0.1781905819688871</v>
      </c>
      <c r="E89" s="1">
        <f t="shared" si="51"/>
        <v>-2.6365096994814517E-2</v>
      </c>
      <c r="F89" s="1">
        <f t="shared" si="52"/>
        <v>4.0737861822396594E-6</v>
      </c>
      <c r="G89" s="1">
        <f t="shared" si="53"/>
        <v>-2.8432052021548877</v>
      </c>
      <c r="H89" s="1">
        <f t="shared" si="61"/>
        <v>-28.432052021548877</v>
      </c>
      <c r="S89" s="2">
        <v>0.88</v>
      </c>
      <c r="T89" s="1">
        <f t="shared" si="54"/>
        <v>0.1318256738556407</v>
      </c>
      <c r="U89" s="1">
        <f t="shared" si="55"/>
        <v>7.6616335077947564E-14</v>
      </c>
      <c r="V89" s="1">
        <f t="shared" si="56"/>
        <v>-0.13182522566032723</v>
      </c>
      <c r="W89" s="1">
        <f t="shared" si="57"/>
        <v>7.7275075220109082E-2</v>
      </c>
      <c r="X89" s="1">
        <f t="shared" si="58"/>
        <v>0.99998027737203898</v>
      </c>
      <c r="Y89" s="1">
        <f t="shared" si="59"/>
        <v>6.8009092191573774</v>
      </c>
      <c r="Z89" s="1">
        <f t="shared" si="60"/>
        <v>340.0454609578689</v>
      </c>
      <c r="AB89"/>
      <c r="AC89"/>
      <c r="AD89"/>
      <c r="AE89"/>
      <c r="AF89"/>
      <c r="AG89"/>
      <c r="AH89"/>
      <c r="AI89"/>
      <c r="AJ89" s="25"/>
      <c r="AK89" s="2">
        <v>0.88</v>
      </c>
      <c r="AL89" s="1">
        <f t="shared" si="62"/>
        <v>0.1318256738556407</v>
      </c>
      <c r="AM89" s="1">
        <f t="shared" si="38"/>
        <v>7.6616335077947564E-14</v>
      </c>
      <c r="AN89" s="1">
        <f t="shared" si="39"/>
        <v>8.9763086233829559E-2</v>
      </c>
      <c r="AO89" s="1">
        <f t="shared" si="40"/>
        <v>4.2217203855084242E-8</v>
      </c>
      <c r="AP89" s="1">
        <f t="shared" si="41"/>
        <v>20.428540025942933</v>
      </c>
      <c r="AQ89" s="1">
        <f t="shared" si="42"/>
        <v>204.28540025942931</v>
      </c>
      <c r="AR89" s="25"/>
      <c r="AS89" s="2">
        <v>2.85</v>
      </c>
      <c r="AT89" s="1">
        <v>1.4125375446227527E-3</v>
      </c>
      <c r="AU89" s="1">
        <v>7.1502524222798007E-12</v>
      </c>
      <c r="AV89" s="1">
        <v>0.90195673727527215</v>
      </c>
      <c r="AW89" s="1">
        <v>3.9589261130755863E-5</v>
      </c>
      <c r="AX89" s="1">
        <v>0.84332126840157007</v>
      </c>
      <c r="AY89" s="2">
        <v>8.4332126840157002</v>
      </c>
      <c r="BA89" s="2">
        <v>0.88</v>
      </c>
      <c r="BB89" s="1">
        <f t="shared" si="47"/>
        <v>0.1318256738556407</v>
      </c>
      <c r="BC89" s="1">
        <f t="shared" si="43"/>
        <v>7.6616335077947564E-14</v>
      </c>
      <c r="BD89" s="1">
        <f t="shared" si="44"/>
        <v>7.6616335077947563E-17</v>
      </c>
      <c r="BE89" s="1">
        <f t="shared" si="45"/>
        <v>1</v>
      </c>
      <c r="BF89" s="1">
        <f t="shared" si="46"/>
        <v>9.7346227714095654</v>
      </c>
      <c r="BG89" s="1">
        <f>(dpSAWB_Cb*dpSAWB_Vb) /(dpSAWB_Ca * BF89)</f>
        <v>5.1363058614709978</v>
      </c>
      <c r="BI89" s="1">
        <v>1.58</v>
      </c>
      <c r="BJ89" s="1">
        <v>2.6302679918953804E-2</v>
      </c>
      <c r="BK89" s="1">
        <v>3.83991290283767E-13</v>
      </c>
      <c r="BL89" s="1">
        <v>3.8399129028376684E-16</v>
      </c>
      <c r="BM89" s="1">
        <v>0.99999999999999967</v>
      </c>
      <c r="BN89" s="1">
        <v>2.6057129702689479</v>
      </c>
      <c r="BO89" s="1">
        <v>19.188606178231236</v>
      </c>
    </row>
    <row r="90" spans="1:67" ht="15" customHeight="1" x14ac:dyDescent="0.3">
      <c r="A90" s="2">
        <v>0.89</v>
      </c>
      <c r="B90" s="1">
        <f t="shared" si="48"/>
        <v>0.12882495516931336</v>
      </c>
      <c r="C90" s="1">
        <f t="shared" si="49"/>
        <v>7.8400958779497887E-14</v>
      </c>
      <c r="D90" s="1">
        <f t="shared" si="50"/>
        <v>0.17458971726794406</v>
      </c>
      <c r="E90" s="1">
        <f t="shared" si="51"/>
        <v>-2.5764952877990677E-2</v>
      </c>
      <c r="F90" s="1">
        <f t="shared" si="52"/>
        <v>4.168676456767509E-6</v>
      </c>
      <c r="G90" s="1">
        <f t="shared" si="53"/>
        <v>-2.8149218187419551</v>
      </c>
      <c r="H90" s="1">
        <f t="shared" si="61"/>
        <v>-28.14921818741955</v>
      </c>
      <c r="S90" s="2">
        <v>0.89</v>
      </c>
      <c r="T90" s="1">
        <f t="shared" si="54"/>
        <v>0.12882495516931336</v>
      </c>
      <c r="U90" s="1">
        <f t="shared" si="55"/>
        <v>7.8400958779497887E-14</v>
      </c>
      <c r="V90" s="1">
        <f t="shared" si="56"/>
        <v>-0.12882447634734198</v>
      </c>
      <c r="W90" s="1">
        <f t="shared" si="57"/>
        <v>7.6274825449114E-2</v>
      </c>
      <c r="X90" s="1">
        <f t="shared" si="58"/>
        <v>0.99997981798228974</v>
      </c>
      <c r="Y90" s="1">
        <f t="shared" si="59"/>
        <v>6.4298642174807963</v>
      </c>
      <c r="Z90" s="1">
        <f t="shared" si="60"/>
        <v>321.49321087403979</v>
      </c>
      <c r="AB90"/>
      <c r="AC90"/>
      <c r="AD90"/>
      <c r="AE90"/>
      <c r="AF90"/>
      <c r="AG90"/>
      <c r="AH90"/>
      <c r="AI90"/>
      <c r="AJ90" s="25"/>
      <c r="AK90" s="2">
        <v>0.89</v>
      </c>
      <c r="AL90" s="1">
        <f t="shared" si="62"/>
        <v>0.12882495516931336</v>
      </c>
      <c r="AM90" s="1">
        <f t="shared" si="38"/>
        <v>7.8400958779497887E-14</v>
      </c>
      <c r="AN90" s="1">
        <f t="shared" si="39"/>
        <v>9.1662284757929383E-2</v>
      </c>
      <c r="AO90" s="1">
        <f t="shared" si="40"/>
        <v>4.4114602233103276E-8</v>
      </c>
      <c r="AP90" s="1">
        <f t="shared" si="41"/>
        <v>22.02808416594371</v>
      </c>
      <c r="AQ90" s="1">
        <f t="shared" si="42"/>
        <v>220.2808416594371</v>
      </c>
      <c r="AR90" s="25"/>
      <c r="AS90" s="2">
        <v>2.86</v>
      </c>
      <c r="AT90" s="1">
        <v>1.3803842646028844E-3</v>
      </c>
      <c r="AU90" s="1">
        <v>7.3168031967574018E-12</v>
      </c>
      <c r="AV90" s="1">
        <v>0.9039725180792012</v>
      </c>
      <c r="AW90" s="1">
        <v>4.0601952338998981E-5</v>
      </c>
      <c r="AX90" s="1">
        <v>0.84672253367735117</v>
      </c>
      <c r="AY90" s="2">
        <v>8.4672253367735113</v>
      </c>
      <c r="BA90" s="2">
        <v>0.89</v>
      </c>
      <c r="BB90" s="1">
        <f t="shared" si="47"/>
        <v>0.12882495516931336</v>
      </c>
      <c r="BC90" s="1">
        <f t="shared" si="43"/>
        <v>7.8400958779497887E-14</v>
      </c>
      <c r="BD90" s="1">
        <f t="shared" si="44"/>
        <v>7.8400958779497865E-17</v>
      </c>
      <c r="BE90" s="1">
        <f t="shared" si="45"/>
        <v>1</v>
      </c>
      <c r="BF90" s="1">
        <f t="shared" si="46"/>
        <v>9.239894571224827</v>
      </c>
      <c r="BG90" s="1">
        <f>(dpSAWB_Cb*dpSAWB_Vb) /(dpSAWB_Ca * BF90)</f>
        <v>5.4113171546038616</v>
      </c>
      <c r="BI90" s="1">
        <v>1.59</v>
      </c>
      <c r="BJ90" s="1">
        <v>2.5703957827688629E-2</v>
      </c>
      <c r="BK90" s="1">
        <v>3.929355964442235E-13</v>
      </c>
      <c r="BL90" s="1">
        <v>3.9293559644422336E-16</v>
      </c>
      <c r="BM90" s="1">
        <v>0.99999999999999967</v>
      </c>
      <c r="BN90" s="1">
        <v>2.5898919449203892</v>
      </c>
      <c r="BO90" s="1">
        <v>19.305824746111927</v>
      </c>
    </row>
    <row r="91" spans="1:67" ht="15" customHeight="1" x14ac:dyDescent="0.3">
      <c r="A91" s="2">
        <v>0.9</v>
      </c>
      <c r="B91" s="1">
        <f t="shared" si="48"/>
        <v>0.12589254117941667</v>
      </c>
      <c r="C91" s="1">
        <f t="shared" si="49"/>
        <v>8.0227151707152451E-14</v>
      </c>
      <c r="D91" s="1">
        <f t="shared" si="50"/>
        <v>0.17107081814967198</v>
      </c>
      <c r="E91" s="1">
        <f t="shared" si="51"/>
        <v>-2.5178469691612002E-2</v>
      </c>
      <c r="F91" s="1">
        <f t="shared" si="52"/>
        <v>4.2657769910849641E-6</v>
      </c>
      <c r="G91" s="1">
        <f t="shared" si="53"/>
        <v>-2.7865562804008306</v>
      </c>
      <c r="H91" s="1">
        <f t="shared" si="61"/>
        <v>-27.865562804008306</v>
      </c>
      <c r="S91" s="2">
        <v>0.9</v>
      </c>
      <c r="T91" s="1">
        <f t="shared" si="54"/>
        <v>0.12589254117941667</v>
      </c>
      <c r="U91" s="1">
        <f t="shared" si="55"/>
        <v>8.0227151707152451E-14</v>
      </c>
      <c r="V91" s="1">
        <f t="shared" si="56"/>
        <v>-0.12589203101742036</v>
      </c>
      <c r="W91" s="1">
        <f t="shared" si="57"/>
        <v>7.5297343672473455E-2</v>
      </c>
      <c r="X91" s="1">
        <f t="shared" si="58"/>
        <v>0.9999793478924156</v>
      </c>
      <c r="Y91" s="1">
        <f t="shared" si="59"/>
        <v>6.0962952869621949</v>
      </c>
      <c r="Z91" s="1">
        <f t="shared" si="60"/>
        <v>304.81476434810975</v>
      </c>
      <c r="AB91"/>
      <c r="AC91"/>
      <c r="AD91"/>
      <c r="AE91"/>
      <c r="AF91"/>
      <c r="AG91"/>
      <c r="AH91"/>
      <c r="AI91"/>
      <c r="AJ91" s="25"/>
      <c r="AK91" s="2">
        <v>0.9</v>
      </c>
      <c r="AL91" s="1">
        <f t="shared" si="62"/>
        <v>0.12589254117941667</v>
      </c>
      <c r="AM91" s="1">
        <f t="shared" si="38"/>
        <v>8.0227151707152451E-14</v>
      </c>
      <c r="AN91" s="1">
        <f t="shared" si="39"/>
        <v>9.3597534398689522E-2</v>
      </c>
      <c r="AO91" s="1">
        <f t="shared" si="40"/>
        <v>4.6095241849542902E-8</v>
      </c>
      <c r="AP91" s="1">
        <f t="shared" si="41"/>
        <v>23.949095569369533</v>
      </c>
      <c r="AQ91" s="1">
        <f t="shared" si="42"/>
        <v>239.49095569369533</v>
      </c>
      <c r="AR91" s="25"/>
      <c r="AS91" s="2">
        <v>2.87</v>
      </c>
      <c r="AT91" s="1">
        <v>1.3489628825916523E-3</v>
      </c>
      <c r="AU91" s="1">
        <v>7.4872334371392743E-12</v>
      </c>
      <c r="AV91" s="1">
        <v>0.90595109933441254</v>
      </c>
      <c r="AW91" s="1">
        <v>4.1638631339374372E-5</v>
      </c>
      <c r="AX91" s="1">
        <v>0.8500531340387143</v>
      </c>
      <c r="AY91" s="2">
        <v>8.500531340387143</v>
      </c>
      <c r="BA91" s="2">
        <v>0.9</v>
      </c>
      <c r="BB91" s="1">
        <f t="shared" si="47"/>
        <v>0.12589254117941667</v>
      </c>
      <c r="BC91" s="1">
        <f t="shared" si="43"/>
        <v>8.0227151707152451E-14</v>
      </c>
      <c r="BD91" s="1">
        <f t="shared" si="44"/>
        <v>8.0227151707152445E-17</v>
      </c>
      <c r="BE91" s="1">
        <f t="shared" si="45"/>
        <v>1</v>
      </c>
      <c r="BF91" s="1">
        <f t="shared" si="46"/>
        <v>8.7951346967106403</v>
      </c>
      <c r="BG91" s="1">
        <f>(dpSAWB_Cb*dpSAWB_Vb) /(dpSAWB_Ca * BF91)</f>
        <v>5.6849612568980756</v>
      </c>
      <c r="BI91" s="1">
        <v>1.6</v>
      </c>
      <c r="BJ91" s="1">
        <v>2.511886431509578E-2</v>
      </c>
      <c r="BK91" s="1">
        <v>4.0208824225903255E-13</v>
      </c>
      <c r="BL91" s="1">
        <v>4.0208824225903234E-16</v>
      </c>
      <c r="BM91" s="1">
        <v>0.99999999999999967</v>
      </c>
      <c r="BN91" s="1">
        <v>2.5745357088690084</v>
      </c>
      <c r="BO91" s="1">
        <v>19.420977470910653</v>
      </c>
    </row>
    <row r="92" spans="1:67" ht="15" customHeight="1" x14ac:dyDescent="0.3">
      <c r="A92" s="2">
        <v>0.91</v>
      </c>
      <c r="B92" s="1">
        <f t="shared" si="48"/>
        <v>0.12302687708123815</v>
      </c>
      <c r="C92" s="1">
        <f t="shared" si="49"/>
        <v>8.2095882132574015E-14</v>
      </c>
      <c r="D92" s="1">
        <f t="shared" si="50"/>
        <v>0.16763201884718026</v>
      </c>
      <c r="E92" s="1">
        <f t="shared" si="51"/>
        <v>-2.4605336474530042E-2</v>
      </c>
      <c r="F92" s="1">
        <f t="shared" si="52"/>
        <v>4.3651392678776542E-6</v>
      </c>
      <c r="G92" s="1">
        <f t="shared" si="53"/>
        <v>-2.7581157793283166</v>
      </c>
      <c r="H92" s="1">
        <f t="shared" si="61"/>
        <v>-27.581157793283165</v>
      </c>
      <c r="S92" s="2">
        <v>0.91</v>
      </c>
      <c r="T92" s="1">
        <f t="shared" si="54"/>
        <v>0.12302687708123815</v>
      </c>
      <c r="U92" s="1">
        <f t="shared" si="55"/>
        <v>8.2095882132574015E-14</v>
      </c>
      <c r="V92" s="1">
        <f t="shared" si="56"/>
        <v>-0.12302633484923424</v>
      </c>
      <c r="W92" s="1">
        <f t="shared" si="57"/>
        <v>7.434211161641141E-2</v>
      </c>
      <c r="X92" s="1">
        <f t="shared" si="58"/>
        <v>0.99997886685319903</v>
      </c>
      <c r="Y92" s="1">
        <f t="shared" si="59"/>
        <v>5.7948737249915272</v>
      </c>
      <c r="Z92" s="1">
        <f t="shared" si="60"/>
        <v>289.74368624957634</v>
      </c>
      <c r="AB92"/>
      <c r="AC92"/>
      <c r="AD92"/>
      <c r="AE92"/>
      <c r="AF92"/>
      <c r="AG92"/>
      <c r="AH92"/>
      <c r="AI92"/>
      <c r="AJ92" s="25"/>
      <c r="AK92" s="2">
        <v>0.91</v>
      </c>
      <c r="AL92" s="1">
        <f t="shared" si="62"/>
        <v>0.12302687708123815</v>
      </c>
      <c r="AM92" s="1">
        <f t="shared" si="38"/>
        <v>8.2095882132574015E-14</v>
      </c>
      <c r="AN92" s="1">
        <f t="shared" si="39"/>
        <v>9.5569343741691515E-2</v>
      </c>
      <c r="AO92" s="1">
        <f t="shared" si="40"/>
        <v>4.8162640981874475E-8</v>
      </c>
      <c r="AP92" s="1">
        <f t="shared" si="41"/>
        <v>26.298722109158895</v>
      </c>
      <c r="AQ92" s="1">
        <f t="shared" si="42"/>
        <v>262.98722109158894</v>
      </c>
      <c r="AR92" s="25"/>
      <c r="AS92" s="2">
        <v>2.88</v>
      </c>
      <c r="AT92" s="1">
        <v>1.3182567385564071E-3</v>
      </c>
      <c r="AU92" s="1">
        <v>7.6616335077947559E-12</v>
      </c>
      <c r="AV92" s="1">
        <v>0.90789298860258549</v>
      </c>
      <c r="AW92" s="1">
        <v>4.2699850224169157E-5</v>
      </c>
      <c r="AX92" s="1">
        <v>0.85331442662294832</v>
      </c>
      <c r="AY92" s="2">
        <v>8.533144266229483</v>
      </c>
      <c r="BA92" s="2">
        <v>0.91</v>
      </c>
      <c r="BB92" s="1">
        <f t="shared" si="47"/>
        <v>0.12302687708123815</v>
      </c>
      <c r="BC92" s="1">
        <f t="shared" si="43"/>
        <v>8.2095882132574015E-14</v>
      </c>
      <c r="BD92" s="1">
        <f t="shared" si="44"/>
        <v>8.2095882132574014E-17</v>
      </c>
      <c r="BE92" s="1">
        <f t="shared" si="45"/>
        <v>0.99999999999999989</v>
      </c>
      <c r="BF92" s="1">
        <f t="shared" si="46"/>
        <v>8.3932381805981038</v>
      </c>
      <c r="BG92" s="1">
        <f>(dpSAWB_Cb*dpSAWB_Vb) /(dpSAWB_Ca * BF92)</f>
        <v>5.9571763512657743</v>
      </c>
      <c r="BI92" s="1">
        <v>1.61</v>
      </c>
      <c r="BJ92" s="1">
        <v>2.4547089156850287E-2</v>
      </c>
      <c r="BK92" s="1">
        <v>4.1145408058215411E-13</v>
      </c>
      <c r="BL92" s="1">
        <v>4.1145408058215397E-16</v>
      </c>
      <c r="BM92" s="1">
        <v>0.99999999999999967</v>
      </c>
      <c r="BN92" s="1">
        <v>2.5596279717086192</v>
      </c>
      <c r="BO92" s="1">
        <v>19.534088763150869</v>
      </c>
    </row>
    <row r="93" spans="1:67" ht="15" customHeight="1" x14ac:dyDescent="0.3">
      <c r="A93" s="2">
        <v>0.92</v>
      </c>
      <c r="B93" s="1">
        <f t="shared" si="48"/>
        <v>0.12022644346174129</v>
      </c>
      <c r="C93" s="1">
        <f t="shared" si="49"/>
        <v>8.4008140881369772E-14</v>
      </c>
      <c r="D93" s="1">
        <f t="shared" si="50"/>
        <v>0.16427149606356106</v>
      </c>
      <c r="E93" s="1">
        <f t="shared" si="51"/>
        <v>-2.4045249343926843E-2</v>
      </c>
      <c r="F93" s="1">
        <f t="shared" si="52"/>
        <v>4.4668159689756037E-6</v>
      </c>
      <c r="G93" s="1">
        <f t="shared" si="53"/>
        <v>-2.7296075856183468</v>
      </c>
      <c r="H93" s="1">
        <f t="shared" si="61"/>
        <v>-27.296075856183467</v>
      </c>
      <c r="S93" s="2">
        <v>0.92</v>
      </c>
      <c r="T93" s="1">
        <f t="shared" si="54"/>
        <v>0.12022644346174129</v>
      </c>
      <c r="U93" s="1">
        <f t="shared" si="55"/>
        <v>8.4008140881369772E-14</v>
      </c>
      <c r="V93" s="1">
        <f t="shared" si="56"/>
        <v>-0.12022586841274467</v>
      </c>
      <c r="W93" s="1">
        <f t="shared" si="57"/>
        <v>7.340862280424823E-2</v>
      </c>
      <c r="X93" s="1">
        <f t="shared" si="58"/>
        <v>0.99997837460961891</v>
      </c>
      <c r="Y93" s="1">
        <f t="shared" si="59"/>
        <v>5.5212351179747037</v>
      </c>
      <c r="Z93" s="1">
        <f t="shared" si="60"/>
        <v>276.06175589873521</v>
      </c>
      <c r="AB93"/>
      <c r="AC93"/>
      <c r="AD93"/>
      <c r="AE93"/>
      <c r="AF93"/>
      <c r="AG93"/>
      <c r="AH93"/>
      <c r="AI93"/>
      <c r="AJ93" s="25"/>
      <c r="AK93" s="2">
        <v>0.92</v>
      </c>
      <c r="AL93" s="1">
        <f t="shared" si="62"/>
        <v>0.12022644346174129</v>
      </c>
      <c r="AM93" s="1">
        <f t="shared" si="38"/>
        <v>8.4008140881369772E-14</v>
      </c>
      <c r="AN93" s="1">
        <f t="shared" si="39"/>
        <v>9.7578221020117997E-2</v>
      </c>
      <c r="AO93" s="1">
        <f t="shared" si="40"/>
        <v>5.0320458037773623E-8</v>
      </c>
      <c r="AP93" s="1">
        <f t="shared" si="41"/>
        <v>29.237685125575123</v>
      </c>
      <c r="AQ93" s="1">
        <f t="shared" si="42"/>
        <v>292.37685125575126</v>
      </c>
      <c r="AR93" s="25"/>
      <c r="AS93" s="2">
        <v>2.89</v>
      </c>
      <c r="AT93" s="1">
        <v>1.288249551693133E-3</v>
      </c>
      <c r="AU93" s="1">
        <v>7.8400958779497924E-12</v>
      </c>
      <c r="AV93" s="1">
        <v>0.90979869386433354</v>
      </c>
      <c r="AW93" s="1">
        <v>4.3786173995133829E-5</v>
      </c>
      <c r="AX93" s="1">
        <v>0.8565077461525481</v>
      </c>
      <c r="AY93" s="2">
        <v>8.5650774615254814</v>
      </c>
      <c r="BA93" s="2">
        <v>0.92</v>
      </c>
      <c r="BB93" s="1">
        <f t="shared" si="47"/>
        <v>0.12022644346174129</v>
      </c>
      <c r="BC93" s="1">
        <f t="shared" si="43"/>
        <v>8.4008140881369772E-14</v>
      </c>
      <c r="BD93" s="1">
        <f t="shared" si="44"/>
        <v>8.4008140881369746E-17</v>
      </c>
      <c r="BE93" s="1">
        <f t="shared" si="45"/>
        <v>0.99999999999999989</v>
      </c>
      <c r="BF93" s="1">
        <f t="shared" si="46"/>
        <v>8.0283857798853973</v>
      </c>
      <c r="BG93" s="1">
        <f>(dpSAWB_Cb*dpSAWB_Vb) /(dpSAWB_Ca * BF93)</f>
        <v>6.2279020180210791</v>
      </c>
      <c r="BI93" s="1">
        <v>1.62</v>
      </c>
      <c r="BJ93" s="1">
        <v>2.3988329190194894E-2</v>
      </c>
      <c r="BK93" s="1">
        <v>4.2103807730503893E-13</v>
      </c>
      <c r="BL93" s="1">
        <v>4.2103807730503873E-16</v>
      </c>
      <c r="BM93" s="1">
        <v>0.99999999999999967</v>
      </c>
      <c r="BN93" s="1">
        <v>2.5451531498871525</v>
      </c>
      <c r="BO93" s="1">
        <v>19.645183238665581</v>
      </c>
    </row>
    <row r="94" spans="1:67" ht="15" customHeight="1" x14ac:dyDescent="0.3">
      <c r="A94" s="2">
        <v>0.93</v>
      </c>
      <c r="B94" s="1">
        <f t="shared" si="48"/>
        <v>0.11748975549395291</v>
      </c>
      <c r="C94" s="1">
        <f t="shared" si="49"/>
        <v>8.5964941858440047E-14</v>
      </c>
      <c r="D94" s="1">
        <f t="shared" si="50"/>
        <v>0.16098746800515232</v>
      </c>
      <c r="E94" s="1">
        <f t="shared" si="51"/>
        <v>-2.3497911334192056E-2</v>
      </c>
      <c r="F94" s="1">
        <f t="shared" si="52"/>
        <v>4.5708610032829402E-6</v>
      </c>
      <c r="G94" s="1">
        <f t="shared" si="53"/>
        <v>-2.7010390399735402</v>
      </c>
      <c r="H94" s="1">
        <f t="shared" si="61"/>
        <v>-27.0103903997354</v>
      </c>
      <c r="S94" s="2">
        <v>0.93</v>
      </c>
      <c r="T94" s="1">
        <f t="shared" si="54"/>
        <v>0.11748975549395291</v>
      </c>
      <c r="U94" s="1">
        <f t="shared" si="55"/>
        <v>8.5964941858440047E-14</v>
      </c>
      <c r="V94" s="1">
        <f t="shared" si="56"/>
        <v>-0.11748914686357988</v>
      </c>
      <c r="W94" s="1">
        <f t="shared" si="57"/>
        <v>7.2496382287859956E-2</v>
      </c>
      <c r="X94" s="1">
        <f t="shared" si="58"/>
        <v>0.99997787090071455</v>
      </c>
      <c r="Y94" s="1">
        <f t="shared" si="59"/>
        <v>5.2717706482562257</v>
      </c>
      <c r="Z94" s="1">
        <f t="shared" si="60"/>
        <v>263.58853241281128</v>
      </c>
      <c r="AB94"/>
      <c r="AC94"/>
      <c r="AD94"/>
      <c r="AE94"/>
      <c r="AF94"/>
      <c r="AG94"/>
      <c r="AH94"/>
      <c r="AI94"/>
      <c r="AJ94" s="25"/>
      <c r="AK94" s="2">
        <v>0.93</v>
      </c>
      <c r="AL94" s="1">
        <f t="shared" si="62"/>
        <v>0.11748975549395291</v>
      </c>
      <c r="AM94" s="1">
        <f t="shared" si="38"/>
        <v>8.5964941858440047E-14</v>
      </c>
      <c r="AN94" s="1">
        <f t="shared" si="39"/>
        <v>9.9624673732797236E-2</v>
      </c>
      <c r="AO94" s="1">
        <f t="shared" si="40"/>
        <v>5.2572496601640629E-8</v>
      </c>
      <c r="AP94" s="1">
        <f t="shared" si="41"/>
        <v>33.01854618745589</v>
      </c>
      <c r="AQ94" s="1">
        <f t="shared" si="42"/>
        <v>330.18546187455888</v>
      </c>
      <c r="AR94" s="25"/>
      <c r="AS94" s="2">
        <v>2.9</v>
      </c>
      <c r="AT94" s="1">
        <v>1.2589254117941662E-3</v>
      </c>
      <c r="AU94" s="1">
        <v>8.0227151707152493E-12</v>
      </c>
      <c r="AV94" s="1">
        <v>0.91166872314910707</v>
      </c>
      <c r="AW94" s="1">
        <v>4.4898180865766973E-5</v>
      </c>
      <c r="AX94" s="1">
        <v>0.85963440522925683</v>
      </c>
      <c r="AY94" s="2">
        <v>8.5963440522925669</v>
      </c>
      <c r="BA94" s="2">
        <v>0.93</v>
      </c>
      <c r="BB94" s="1">
        <f t="shared" si="47"/>
        <v>0.11748975549395291</v>
      </c>
      <c r="BC94" s="1">
        <f t="shared" si="43"/>
        <v>8.5964941858440047E-14</v>
      </c>
      <c r="BD94" s="1">
        <f t="shared" si="44"/>
        <v>8.5964941858440028E-17</v>
      </c>
      <c r="BE94" s="1">
        <f t="shared" si="45"/>
        <v>0.99999999999999989</v>
      </c>
      <c r="BF94" s="1">
        <f t="shared" si="46"/>
        <v>7.6957657171957008</v>
      </c>
      <c r="BG94" s="1">
        <f>(dpSAWB_Cb*dpSAWB_Vb) /(dpSAWB_Ca * BF94)</f>
        <v>6.49707928195867</v>
      </c>
      <c r="BI94" s="1">
        <v>1.63</v>
      </c>
      <c r="BJ94" s="1">
        <v>2.3442288153199219E-2</v>
      </c>
      <c r="BK94" s="1">
        <v>4.3084531398960859E-13</v>
      </c>
      <c r="BL94" s="1">
        <v>4.3084531398960846E-16</v>
      </c>
      <c r="BM94" s="1">
        <v>0.99999999999999956</v>
      </c>
      <c r="BN94" s="1">
        <v>2.5310963289567781</v>
      </c>
      <c r="BO94" s="1">
        <v>19.754285693507406</v>
      </c>
    </row>
    <row r="95" spans="1:67" ht="15" customHeight="1" x14ac:dyDescent="0.3">
      <c r="A95" s="2">
        <v>0.94</v>
      </c>
      <c r="B95" s="1">
        <f t="shared" si="48"/>
        <v>0.11481536214968829</v>
      </c>
      <c r="C95" s="1">
        <f t="shared" si="49"/>
        <v>8.7967322585564122E-14</v>
      </c>
      <c r="D95" s="1">
        <f t="shared" si="50"/>
        <v>0.15777819343680888</v>
      </c>
      <c r="E95" s="1">
        <f t="shared" si="51"/>
        <v>-2.2963032239468148E-2</v>
      </c>
      <c r="F95" s="1">
        <f t="shared" si="52"/>
        <v>4.6773295353580681E-6</v>
      </c>
      <c r="G95" s="1">
        <f t="shared" si="53"/>
        <v>-2.6724175462612103</v>
      </c>
      <c r="H95" s="1">
        <f t="shared" si="61"/>
        <v>-26.724175462612102</v>
      </c>
      <c r="S95" s="2">
        <v>0.94</v>
      </c>
      <c r="T95" s="1">
        <f t="shared" si="54"/>
        <v>0.11481536214968829</v>
      </c>
      <c r="U95" s="1">
        <f t="shared" si="55"/>
        <v>8.7967322585564122E-14</v>
      </c>
      <c r="V95" s="1">
        <f t="shared" si="56"/>
        <v>-0.11481471915575146</v>
      </c>
      <c r="W95" s="1">
        <f t="shared" si="57"/>
        <v>7.1604906385250494E-2</v>
      </c>
      <c r="X95" s="1">
        <f t="shared" si="58"/>
        <v>0.99997735545944788</v>
      </c>
      <c r="Y95" s="1">
        <f t="shared" si="59"/>
        <v>5.0434703513747969</v>
      </c>
      <c r="Z95" s="1">
        <f t="shared" si="60"/>
        <v>252.17351756873984</v>
      </c>
      <c r="AB95"/>
      <c r="AC95"/>
      <c r="AD95"/>
      <c r="AE95"/>
      <c r="AF95"/>
      <c r="AG95"/>
      <c r="AH95"/>
      <c r="AI95"/>
      <c r="AJ95" s="25"/>
      <c r="AK95" s="2">
        <v>0.94</v>
      </c>
      <c r="AL95" s="1">
        <f t="shared" si="62"/>
        <v>0.11481536214968829</v>
      </c>
      <c r="AM95" s="1">
        <f t="shared" si="38"/>
        <v>8.7967322585564122E-14</v>
      </c>
      <c r="AN95" s="1">
        <f t="shared" si="39"/>
        <v>0.10170920824665884</v>
      </c>
      <c r="AO95" s="1">
        <f t="shared" si="40"/>
        <v>5.4922710630582348E-8</v>
      </c>
      <c r="AP95" s="1">
        <f t="shared" si="41"/>
        <v>38.062240615158146</v>
      </c>
      <c r="AQ95" s="1">
        <f t="shared" si="42"/>
        <v>380.62240615158146</v>
      </c>
      <c r="AR95" s="25"/>
      <c r="AS95" s="2">
        <v>2.91</v>
      </c>
      <c r="AT95" s="1">
        <v>1.2302687708123808E-3</v>
      </c>
      <c r="AU95" s="1">
        <v>8.209588213257406E-12</v>
      </c>
      <c r="AV95" s="1">
        <v>0.91350358418033384</v>
      </c>
      <c r="AW95" s="1">
        <v>4.6036462570517457E-5</v>
      </c>
      <c r="AX95" s="1">
        <v>0.86269569462259621</v>
      </c>
      <c r="AY95" s="2">
        <v>8.6269569462259614</v>
      </c>
      <c r="BA95" s="2">
        <v>0.94</v>
      </c>
      <c r="BB95" s="1">
        <f t="shared" si="47"/>
        <v>0.11481536214968829</v>
      </c>
      <c r="BC95" s="1">
        <f t="shared" si="43"/>
        <v>8.7967322585564122E-14</v>
      </c>
      <c r="BD95" s="1">
        <f t="shared" si="44"/>
        <v>8.7967322585564123E-17</v>
      </c>
      <c r="BE95" s="1">
        <f t="shared" si="45"/>
        <v>0.99999999999999989</v>
      </c>
      <c r="BF95" s="1">
        <f t="shared" si="46"/>
        <v>7.3913646895459131</v>
      </c>
      <c r="BG95" s="1">
        <f>(dpSAWB_Cb*dpSAWB_Vb) /(dpSAWB_Ca * BF95)</f>
        <v>6.764650656558489</v>
      </c>
      <c r="BI95" s="1">
        <v>1.64</v>
      </c>
      <c r="BJ95" s="1">
        <v>2.2908676527677724E-2</v>
      </c>
      <c r="BK95" s="1">
        <v>4.4088099056256771E-13</v>
      </c>
      <c r="BL95" s="1">
        <v>4.4088099056256757E-16</v>
      </c>
      <c r="BM95" s="1">
        <v>0.99999999999999956</v>
      </c>
      <c r="BN95" s="1">
        <v>2.5174432282281791</v>
      </c>
      <c r="BO95" s="1">
        <v>19.861421079668546</v>
      </c>
    </row>
    <row r="96" spans="1:67" ht="15" customHeight="1" x14ac:dyDescent="0.3">
      <c r="A96" s="2">
        <v>0.95</v>
      </c>
      <c r="B96" s="1">
        <f t="shared" si="48"/>
        <v>0.11220184543019632</v>
      </c>
      <c r="C96" s="1">
        <f t="shared" si="49"/>
        <v>9.001634475150831E-14</v>
      </c>
      <c r="D96" s="1">
        <f t="shared" si="50"/>
        <v>0.15464197075867422</v>
      </c>
      <c r="E96" s="1">
        <f t="shared" si="51"/>
        <v>-2.244032845977904E-2</v>
      </c>
      <c r="F96" s="1">
        <f t="shared" si="52"/>
        <v>4.7862780146595019E-6</v>
      </c>
      <c r="G96" s="1">
        <f t="shared" si="53"/>
        <v>-2.6437505639295273</v>
      </c>
      <c r="H96" s="1">
        <f t="shared" si="61"/>
        <v>-26.437505639295271</v>
      </c>
      <c r="S96" s="2">
        <v>0.95</v>
      </c>
      <c r="T96" s="1">
        <f t="shared" si="54"/>
        <v>0.11220184543019632</v>
      </c>
      <c r="U96" s="1">
        <f t="shared" si="55"/>
        <v>9.001634475150831E-14</v>
      </c>
      <c r="V96" s="1">
        <f t="shared" si="56"/>
        <v>-0.11220116727228995</v>
      </c>
      <c r="W96" s="1">
        <f t="shared" si="57"/>
        <v>7.0733722424096646E-2</v>
      </c>
      <c r="X96" s="1">
        <f t="shared" si="58"/>
        <v>0.99997682801256194</v>
      </c>
      <c r="Y96" s="1">
        <f t="shared" si="59"/>
        <v>4.8338038372420744</v>
      </c>
      <c r="Z96" s="1">
        <f t="shared" si="60"/>
        <v>241.69019186210369</v>
      </c>
      <c r="AB96"/>
      <c r="AC96"/>
      <c r="AD96"/>
      <c r="AE96"/>
      <c r="AF96"/>
      <c r="AG96"/>
      <c r="AH96"/>
      <c r="AI96"/>
      <c r="AJ96" s="25"/>
      <c r="AK96" s="2">
        <v>0.95</v>
      </c>
      <c r="AL96" s="1">
        <f t="shared" si="62"/>
        <v>0.11220184543019632</v>
      </c>
      <c r="AM96" s="1">
        <f t="shared" si="38"/>
        <v>9.001634475150831E-14</v>
      </c>
      <c r="AN96" s="1">
        <f t="shared" si="39"/>
        <v>0.1038323293834367</v>
      </c>
      <c r="AO96" s="1">
        <f t="shared" si="40"/>
        <v>5.7375209802392028E-8</v>
      </c>
      <c r="AP96" s="1">
        <f t="shared" si="41"/>
        <v>45.126451231594494</v>
      </c>
      <c r="AQ96" s="1">
        <f t="shared" si="42"/>
        <v>451.2645123159449</v>
      </c>
      <c r="AR96" s="25"/>
      <c r="AS96" s="2">
        <v>2.92</v>
      </c>
      <c r="AT96" s="1">
        <v>1.2022644346174124E-3</v>
      </c>
      <c r="AU96" s="1">
        <v>8.4008140881369807E-12</v>
      </c>
      <c r="AV96" s="1">
        <v>0.91530378403557233</v>
      </c>
      <c r="AW96" s="1">
        <v>4.7201624681066305E-5</v>
      </c>
      <c r="AX96" s="1">
        <v>0.86569288355335539</v>
      </c>
      <c r="AY96" s="2">
        <v>8.6569288355335523</v>
      </c>
      <c r="BA96" s="2">
        <v>0.95</v>
      </c>
      <c r="BB96" s="1">
        <f t="shared" si="47"/>
        <v>0.11220184543019632</v>
      </c>
      <c r="BC96" s="1">
        <f t="shared" si="43"/>
        <v>9.001634475150831E-14</v>
      </c>
      <c r="BD96" s="1">
        <f t="shared" si="44"/>
        <v>9.0016344751508308E-17</v>
      </c>
      <c r="BE96" s="1">
        <f t="shared" si="45"/>
        <v>0.99999999999999989</v>
      </c>
      <c r="BF96" s="1">
        <f t="shared" si="46"/>
        <v>7.111808829229342</v>
      </c>
      <c r="BG96" s="1">
        <f>(dpSAWB_Cb*dpSAWB_Vb) /(dpSAWB_Ca * BF96)</f>
        <v>7.0305601852655757</v>
      </c>
      <c r="BI96" s="1">
        <v>1.65</v>
      </c>
      <c r="BJ96" s="1">
        <v>2.2387211385683389E-2</v>
      </c>
      <c r="BK96" s="1">
        <v>4.5115042807247287E-13</v>
      </c>
      <c r="BL96" s="1">
        <v>4.5115042807247258E-16</v>
      </c>
      <c r="BM96" s="1">
        <v>0.99999999999999956</v>
      </c>
      <c r="BN96" s="1">
        <v>2.5041801676519775</v>
      </c>
      <c r="BO96" s="1">
        <v>19.966614481609788</v>
      </c>
    </row>
    <row r="97" spans="1:67" ht="15" customHeight="1" x14ac:dyDescent="0.3">
      <c r="A97" s="2">
        <v>0.96</v>
      </c>
      <c r="B97" s="1">
        <f t="shared" si="48"/>
        <v>0.10964781961431849</v>
      </c>
      <c r="C97" s="1">
        <f t="shared" si="49"/>
        <v>9.2113094774946885E-14</v>
      </c>
      <c r="D97" s="1">
        <f t="shared" si="50"/>
        <v>0.15157713710397228</v>
      </c>
      <c r="E97" s="1">
        <f t="shared" si="51"/>
        <v>-2.1929522850662044E-2</v>
      </c>
      <c r="F97" s="1">
        <f t="shared" si="52"/>
        <v>4.8977642054727592E-6</v>
      </c>
      <c r="G97" s="1">
        <f t="shared" si="53"/>
        <v>-2.6150456003001938</v>
      </c>
      <c r="H97" s="1">
        <f t="shared" si="61"/>
        <v>-26.150456003001938</v>
      </c>
      <c r="S97" s="2">
        <v>0.96</v>
      </c>
      <c r="T97" s="1">
        <f t="shared" si="54"/>
        <v>0.10964781961431849</v>
      </c>
      <c r="U97" s="1">
        <f t="shared" si="55"/>
        <v>9.2113094774946885E-14</v>
      </c>
      <c r="V97" s="1">
        <f t="shared" si="56"/>
        <v>-0.10964710547339411</v>
      </c>
      <c r="W97" s="1">
        <f t="shared" si="57"/>
        <v>6.9882368491131372E-2</v>
      </c>
      <c r="X97" s="1">
        <f t="shared" si="58"/>
        <v>0.99997628828043572</v>
      </c>
      <c r="Y97" s="1">
        <f t="shared" si="59"/>
        <v>4.6406284286035815</v>
      </c>
      <c r="Z97" s="1">
        <f t="shared" si="60"/>
        <v>232.03142143017905</v>
      </c>
      <c r="AB97"/>
      <c r="AC97"/>
      <c r="AD97"/>
      <c r="AE97"/>
      <c r="AF97"/>
      <c r="AG97"/>
      <c r="AH97"/>
      <c r="AI97"/>
      <c r="AJ97" s="25"/>
      <c r="AK97" s="2">
        <v>0.96</v>
      </c>
      <c r="AL97" s="1">
        <f t="shared" si="62"/>
        <v>0.10964781961431849</v>
      </c>
      <c r="AM97" s="1">
        <f t="shared" si="38"/>
        <v>9.2113094774946885E-14</v>
      </c>
      <c r="AN97" s="1">
        <f t="shared" si="39"/>
        <v>0.10599453999047589</v>
      </c>
      <c r="AO97" s="1">
        <f t="shared" si="40"/>
        <v>5.9934265017991636E-8</v>
      </c>
      <c r="AP97" s="1">
        <f t="shared" si="41"/>
        <v>55.726542740542556</v>
      </c>
      <c r="AQ97" s="1">
        <f t="shared" si="42"/>
        <v>557.26542740542561</v>
      </c>
      <c r="AR97" s="25"/>
      <c r="AS97" s="2">
        <v>2.93</v>
      </c>
      <c r="AT97" s="1">
        <v>1.174897554939528E-3</v>
      </c>
      <c r="AU97" s="1">
        <v>8.5964941858440125E-12</v>
      </c>
      <c r="AV97" s="1">
        <v>0.91706982882144483</v>
      </c>
      <c r="AW97" s="1">
        <v>4.8394286929855843E-5</v>
      </c>
      <c r="AX97" s="1">
        <v>0.86862721997247716</v>
      </c>
      <c r="AY97" s="2">
        <v>8.6862721997247707</v>
      </c>
      <c r="BA97" s="2">
        <v>0.96</v>
      </c>
      <c r="BB97" s="1">
        <f t="shared" si="47"/>
        <v>0.10964781961431849</v>
      </c>
      <c r="BC97" s="1">
        <f t="shared" si="43"/>
        <v>9.2113094774946885E-14</v>
      </c>
      <c r="BD97" s="1">
        <f t="shared" si="44"/>
        <v>9.2113094774946875E-17</v>
      </c>
      <c r="BE97" s="1">
        <f t="shared" si="45"/>
        <v>0.99999999999999989</v>
      </c>
      <c r="BF97" s="1">
        <f t="shared" si="46"/>
        <v>6.8542412212330381</v>
      </c>
      <c r="BG97" s="1">
        <f>(dpSAWB_Cb*dpSAWB_Vb) /(dpSAWB_Ca * BF97)</f>
        <v>7.2947534798031644</v>
      </c>
      <c r="BI97" s="1">
        <v>1.66</v>
      </c>
      <c r="BJ97" s="1">
        <v>2.1877616239495523E-2</v>
      </c>
      <c r="BK97" s="1">
        <v>4.6165907151102381E-13</v>
      </c>
      <c r="BL97" s="1">
        <v>4.6165907151102358E-16</v>
      </c>
      <c r="BM97" s="1">
        <v>0.99999999999999956</v>
      </c>
      <c r="BN97" s="1">
        <v>2.4912940367650327</v>
      </c>
      <c r="BO97" s="1">
        <v>20.069891093596258</v>
      </c>
    </row>
    <row r="98" spans="1:67" ht="15" customHeight="1" x14ac:dyDescent="0.3">
      <c r="A98" s="2">
        <v>0.97</v>
      </c>
      <c r="B98" s="1">
        <f t="shared" si="48"/>
        <v>0.10715193052376064</v>
      </c>
      <c r="C98" s="1">
        <f t="shared" si="49"/>
        <v>9.4258684380496093E-14</v>
      </c>
      <c r="D98" s="1">
        <f t="shared" si="50"/>
        <v>0.14858206745733105</v>
      </c>
      <c r="E98" s="1">
        <f t="shared" si="51"/>
        <v>-2.1430344576221845E-2</v>
      </c>
      <c r="F98" s="1">
        <f t="shared" si="52"/>
        <v>5.011847217534297E-6</v>
      </c>
      <c r="G98" s="1">
        <f t="shared" si="53"/>
        <v>-2.5863102027543095</v>
      </c>
      <c r="H98" s="1">
        <f t="shared" si="61"/>
        <v>-25.863102027543093</v>
      </c>
      <c r="S98" s="2">
        <v>0.97</v>
      </c>
      <c r="T98" s="1">
        <f t="shared" si="54"/>
        <v>0.10715193052376064</v>
      </c>
      <c r="U98" s="1">
        <f t="shared" si="55"/>
        <v>9.4258684380496093E-14</v>
      </c>
      <c r="V98" s="1">
        <f t="shared" si="56"/>
        <v>-0.10715117956169287</v>
      </c>
      <c r="W98" s="1">
        <f t="shared" si="57"/>
        <v>6.9050393187230955E-2</v>
      </c>
      <c r="X98" s="1">
        <f t="shared" si="58"/>
        <v>0.99997573597693634</v>
      </c>
      <c r="Y98" s="1">
        <f t="shared" si="59"/>
        <v>4.4621176356103156</v>
      </c>
      <c r="Z98" s="1">
        <f t="shared" si="60"/>
        <v>223.10588178051577</v>
      </c>
      <c r="AB98"/>
      <c r="AC98"/>
      <c r="AD98"/>
      <c r="AE98"/>
      <c r="AF98"/>
      <c r="AG98"/>
      <c r="AH98"/>
      <c r="AI98"/>
      <c r="AJ98" s="25"/>
      <c r="AK98" s="2">
        <v>0.97</v>
      </c>
      <c r="AL98" s="1">
        <f t="shared" si="62"/>
        <v>0.10715193052376064</v>
      </c>
      <c r="AM98" s="1">
        <f t="shared" si="38"/>
        <v>9.4258684380496093E-14</v>
      </c>
      <c r="AN98" s="1">
        <f t="shared" si="39"/>
        <v>0.10819634049552873</v>
      </c>
      <c r="AO98" s="1">
        <f t="shared" si="40"/>
        <v>6.2604314060727653E-8</v>
      </c>
      <c r="AP98" s="1">
        <f t="shared" si="41"/>
        <v>73.398364862583946</v>
      </c>
      <c r="AQ98" s="1">
        <f t="shared" si="42"/>
        <v>733.98364862583946</v>
      </c>
      <c r="AR98" s="25"/>
      <c r="AS98" s="2">
        <v>2.94</v>
      </c>
      <c r="AT98" s="1">
        <v>1.1481536214968825E-3</v>
      </c>
      <c r="AU98" s="1">
        <v>8.7967322585564163E-12</v>
      </c>
      <c r="AV98" s="1">
        <v>0.91880222336309536</v>
      </c>
      <c r="AW98" s="1">
        <v>4.9615083541036927E-5</v>
      </c>
      <c r="AX98" s="1">
        <v>0.87149993083573984</v>
      </c>
      <c r="AY98" s="2">
        <v>8.7149993083573971</v>
      </c>
      <c r="BA98" s="2">
        <v>0.97</v>
      </c>
      <c r="BB98" s="1">
        <f t="shared" si="47"/>
        <v>0.10715193052376064</v>
      </c>
      <c r="BC98" s="1">
        <f t="shared" si="43"/>
        <v>9.4258684380496093E-14</v>
      </c>
      <c r="BD98" s="1">
        <f t="shared" si="44"/>
        <v>9.4258684380496073E-17</v>
      </c>
      <c r="BE98" s="1">
        <f t="shared" si="45"/>
        <v>0.99999999999999989</v>
      </c>
      <c r="BF98" s="1">
        <f t="shared" si="46"/>
        <v>6.6162265355868808</v>
      </c>
      <c r="BG98" s="1">
        <f>(dpSAWB_Cb*dpSAWB_Vb) /(dpSAWB_Ca * BF98)</f>
        <v>7.5571777554870003</v>
      </c>
      <c r="BI98" s="1">
        <v>1.67</v>
      </c>
      <c r="BJ98" s="1">
        <v>2.1379620895022322E-2</v>
      </c>
      <c r="BK98" s="1">
        <v>4.7241249270007014E-13</v>
      </c>
      <c r="BL98" s="1">
        <v>4.7241249270006988E-16</v>
      </c>
      <c r="BM98" s="1">
        <v>0.99999999999999956</v>
      </c>
      <c r="BN98" s="1">
        <v>2.4787722655527058</v>
      </c>
      <c r="BO98" s="1">
        <v>20.171276197836278</v>
      </c>
    </row>
    <row r="99" spans="1:67" ht="15" customHeight="1" x14ac:dyDescent="0.3">
      <c r="A99" s="2">
        <v>0.98</v>
      </c>
      <c r="B99" s="1">
        <f t="shared" si="48"/>
        <v>0.10471285480508996</v>
      </c>
      <c r="C99" s="1">
        <f t="shared" si="49"/>
        <v>9.6454251188165016E-14</v>
      </c>
      <c r="D99" s="1">
        <f t="shared" si="50"/>
        <v>0.1456551737931796</v>
      </c>
      <c r="E99" s="1">
        <f t="shared" si="51"/>
        <v>-2.0942528965529936E-2</v>
      </c>
      <c r="F99" s="1">
        <f t="shared" si="52"/>
        <v>5.1285875373686223E-6</v>
      </c>
      <c r="G99" s="1">
        <f t="shared" si="53"/>
        <v>-2.5575519508286519</v>
      </c>
      <c r="H99" s="1">
        <f t="shared" si="61"/>
        <v>-25.575519508286519</v>
      </c>
      <c r="S99" s="2">
        <v>0.98</v>
      </c>
      <c r="T99" s="1">
        <f t="shared" si="54"/>
        <v>0.10471285480508996</v>
      </c>
      <c r="U99" s="1">
        <f t="shared" si="55"/>
        <v>9.6454251188165016E-14</v>
      </c>
      <c r="V99" s="1">
        <f t="shared" si="56"/>
        <v>-0.10471206616423226</v>
      </c>
      <c r="W99" s="1">
        <f t="shared" si="57"/>
        <v>6.8237355388077417E-2</v>
      </c>
      <c r="X99" s="1">
        <f t="shared" si="58"/>
        <v>0.99997517080926746</v>
      </c>
      <c r="Y99" s="1">
        <f t="shared" si="59"/>
        <v>4.2967049011065983</v>
      </c>
      <c r="Z99" s="1">
        <f t="shared" si="60"/>
        <v>214.83524505532989</v>
      </c>
      <c r="AB99"/>
      <c r="AC99"/>
      <c r="AD99"/>
      <c r="AE99"/>
      <c r="AF99"/>
      <c r="AG99"/>
      <c r="AH99"/>
      <c r="AI99"/>
      <c r="AJ99" s="25"/>
      <c r="AK99" s="2">
        <v>0.98</v>
      </c>
      <c r="AL99" s="1">
        <f t="shared" si="62"/>
        <v>0.10471285480508996</v>
      </c>
      <c r="AM99" s="1">
        <f t="shared" si="38"/>
        <v>9.6454251188165016E-14</v>
      </c>
      <c r="AN99" s="1">
        <f t="shared" si="39"/>
        <v>0.1104382284454484</v>
      </c>
      <c r="AO99" s="1">
        <f t="shared" si="40"/>
        <v>6.5389967414821817E-8</v>
      </c>
      <c r="AP99" s="1">
        <f t="shared" si="41"/>
        <v>108.74946488047716</v>
      </c>
      <c r="AQ99" s="1">
        <f t="shared" si="42"/>
        <v>1087.4946488047715</v>
      </c>
      <c r="AR99" s="25"/>
      <c r="AS99" s="2">
        <v>2.95</v>
      </c>
      <c r="AT99" s="1">
        <v>1.1220184543019622E-3</v>
      </c>
      <c r="AU99" s="1">
        <v>9.0016344751508397E-12</v>
      </c>
      <c r="AV99" s="1">
        <v>0.92050147090790968</v>
      </c>
      <c r="AW99" s="1">
        <v>5.0864663569010415E-5</v>
      </c>
      <c r="AX99" s="1">
        <v>0.8743122223745895</v>
      </c>
      <c r="AY99" s="2">
        <v>8.7431222237458961</v>
      </c>
      <c r="BA99" s="2">
        <v>0.98</v>
      </c>
      <c r="BB99" s="1">
        <f t="shared" si="47"/>
        <v>0.10471285480508996</v>
      </c>
      <c r="BC99" s="1">
        <f t="shared" si="43"/>
        <v>9.6454251188165016E-14</v>
      </c>
      <c r="BD99" s="1">
        <f t="shared" si="44"/>
        <v>9.6454251188164996E-17</v>
      </c>
      <c r="BE99" s="1">
        <f t="shared" si="45"/>
        <v>0.99999999999999989</v>
      </c>
      <c r="BF99" s="1">
        <f t="shared" si="46"/>
        <v>6.3956760207558814</v>
      </c>
      <c r="BG99" s="1">
        <f>(dpSAWB_Cb*dpSAWB_Vb) /(dpSAWB_Ca * BF99)</f>
        <v>7.8177818635176397</v>
      </c>
      <c r="BI99" s="1">
        <v>1.68</v>
      </c>
      <c r="BJ99" s="1">
        <v>2.0892961308540386E-2</v>
      </c>
      <c r="BK99" s="1">
        <v>4.8341639324586493E-13</v>
      </c>
      <c r="BL99" s="1">
        <v>4.8341639324586467E-16</v>
      </c>
      <c r="BM99" s="1">
        <v>0.99999999999999956</v>
      </c>
      <c r="BN99" s="1">
        <v>2.4666027970903368</v>
      </c>
      <c r="BO99" s="1">
        <v>20.270795143417978</v>
      </c>
    </row>
    <row r="100" spans="1:67" ht="15" customHeight="1" x14ac:dyDescent="0.3">
      <c r="A100" s="2">
        <v>0.99</v>
      </c>
      <c r="B100" s="1">
        <f t="shared" si="48"/>
        <v>0.10232929922807538</v>
      </c>
      <c r="C100" s="1">
        <f t="shared" si="49"/>
        <v>9.8700959316536909E-14</v>
      </c>
      <c r="D100" s="1">
        <f t="shared" si="50"/>
        <v>0.14279490423375538</v>
      </c>
      <c r="E100" s="1">
        <f t="shared" si="51"/>
        <v>-2.0465817372292562E-2</v>
      </c>
      <c r="F100" s="1">
        <f t="shared" si="52"/>
        <v>5.248047060355235E-6</v>
      </c>
      <c r="G100" s="1">
        <f t="shared" si="53"/>
        <v>-2.5287784482398417</v>
      </c>
      <c r="H100" s="1">
        <f t="shared" si="61"/>
        <v>-25.287784482398415</v>
      </c>
      <c r="S100" s="2">
        <v>0.99</v>
      </c>
      <c r="T100" s="1">
        <f t="shared" si="54"/>
        <v>0.10232929922807538</v>
      </c>
      <c r="U100" s="1">
        <f t="shared" si="55"/>
        <v>9.8700959316536909E-14</v>
      </c>
      <c r="V100" s="1">
        <f t="shared" si="56"/>
        <v>-0.10232847203080539</v>
      </c>
      <c r="W100" s="1">
        <f t="shared" si="57"/>
        <v>6.7442824010268465E-2</v>
      </c>
      <c r="X100" s="1">
        <f t="shared" si="58"/>
        <v>0.99997459247781373</v>
      </c>
      <c r="Y100" s="1">
        <f t="shared" si="59"/>
        <v>4.1430389436442381</v>
      </c>
      <c r="Z100" s="1">
        <f t="shared" si="60"/>
        <v>207.1519471822119</v>
      </c>
      <c r="AB100"/>
      <c r="AC100"/>
      <c r="AD100"/>
      <c r="AE100"/>
      <c r="AF100"/>
      <c r="AG100"/>
      <c r="AH100"/>
      <c r="AI100"/>
      <c r="AJ100" s="25"/>
      <c r="AK100" s="2">
        <v>0.99</v>
      </c>
      <c r="AL100" s="1">
        <f t="shared" si="62"/>
        <v>0.10232929922807538</v>
      </c>
      <c r="AM100" s="1">
        <f t="shared" si="38"/>
        <v>9.8700959316536909E-14</v>
      </c>
      <c r="AN100" s="1">
        <f t="shared" si="39"/>
        <v>0.11272069802872035</v>
      </c>
      <c r="AO100" s="1">
        <f t="shared" si="40"/>
        <v>6.8296014245187215E-8</v>
      </c>
      <c r="AP100" s="1">
        <f t="shared" si="41"/>
        <v>214.81757546129273</v>
      </c>
      <c r="AQ100" s="1">
        <f t="shared" si="42"/>
        <v>2148.175754612927</v>
      </c>
      <c r="AR100" s="25"/>
      <c r="AS100" s="2">
        <v>2.96</v>
      </c>
      <c r="AT100" s="1">
        <v>1.0964781961431849E-3</v>
      </c>
      <c r="AU100" s="1">
        <v>9.2113094774946882E-12</v>
      </c>
      <c r="AV100" s="1">
        <v>0.922168072843219</v>
      </c>
      <c r="AW100" s="1">
        <v>5.2143691244739879E-5</v>
      </c>
      <c r="AX100" s="1">
        <v>0.87706528036345277</v>
      </c>
      <c r="AY100" s="2">
        <v>8.7706528036345279</v>
      </c>
      <c r="BA100" s="2">
        <v>0.99</v>
      </c>
      <c r="BB100" s="1">
        <f t="shared" si="47"/>
        <v>0.10232929922807538</v>
      </c>
      <c r="BC100" s="1">
        <f t="shared" si="43"/>
        <v>9.8700959316536909E-14</v>
      </c>
      <c r="BD100" s="1">
        <f t="shared" si="44"/>
        <v>9.8700959316536884E-17</v>
      </c>
      <c r="BE100" s="1">
        <f t="shared" si="45"/>
        <v>0.99999999999999989</v>
      </c>
      <c r="BF100" s="1">
        <f t="shared" si="46"/>
        <v>6.1907879607345961</v>
      </c>
      <c r="BG100" s="1">
        <f>(dpSAWB_Cb*dpSAWB_Vb) /(dpSAWB_Ca * BF100)</f>
        <v>8.0765163202370474</v>
      </c>
      <c r="BI100" s="1">
        <v>1.69</v>
      </c>
      <c r="BJ100" s="1">
        <v>2.0417379446695288E-2</v>
      </c>
      <c r="BK100" s="1">
        <v>4.9467660756213072E-13</v>
      </c>
      <c r="BL100" s="1">
        <v>4.9467660756213039E-16</v>
      </c>
      <c r="BM100" s="1">
        <v>0.99999999999999944</v>
      </c>
      <c r="BN100" s="1">
        <v>2.4547740618382154</v>
      </c>
      <c r="BO100" s="1">
        <v>20.368473326037329</v>
      </c>
    </row>
    <row r="101" spans="1:67" ht="15" customHeight="1" x14ac:dyDescent="0.3">
      <c r="A101" s="2">
        <v>1</v>
      </c>
      <c r="B101" s="1">
        <f t="shared" si="48"/>
        <v>0.1</v>
      </c>
      <c r="C101" s="1">
        <f t="shared" si="49"/>
        <v>1.0099999999999999E-13</v>
      </c>
      <c r="D101" s="1">
        <f t="shared" si="50"/>
        <v>0.13999974222627773</v>
      </c>
      <c r="E101" s="1">
        <f t="shared" si="51"/>
        <v>-1.9999957037712953E-2</v>
      </c>
      <c r="F101" s="1">
        <f t="shared" si="52"/>
        <v>5.3702891235423735E-6</v>
      </c>
      <c r="G101" s="1">
        <f t="shared" si="53"/>
        <v>-2.4999973148541756</v>
      </c>
      <c r="H101" s="1">
        <f t="shared" si="61"/>
        <v>-24.999973148541756</v>
      </c>
      <c r="S101" s="2">
        <v>1</v>
      </c>
      <c r="T101" s="1">
        <f t="shared" si="54"/>
        <v>0.1</v>
      </c>
      <c r="U101" s="1">
        <f t="shared" si="55"/>
        <v>1.0099999999999999E-13</v>
      </c>
      <c r="V101" s="1">
        <f t="shared" si="56"/>
        <v>-9.999913334825429E-2</v>
      </c>
      <c r="W101" s="1">
        <f t="shared" si="57"/>
        <v>6.6666377782751432E-2</v>
      </c>
      <c r="X101" s="1">
        <f t="shared" si="58"/>
        <v>0.99997400067598241</v>
      </c>
      <c r="Y101" s="1">
        <f t="shared" si="59"/>
        <v>3.9999480013459046</v>
      </c>
      <c r="Z101" s="1">
        <f t="shared" si="60"/>
        <v>199.99740006729525</v>
      </c>
      <c r="AB101"/>
      <c r="AC101"/>
      <c r="AD101"/>
      <c r="AE101"/>
      <c r="AF101"/>
      <c r="AG101"/>
      <c r="AH101"/>
      <c r="AI101"/>
      <c r="AJ101" s="25"/>
      <c r="AK101" s="2">
        <v>1</v>
      </c>
      <c r="AL101" s="1">
        <f t="shared" si="62"/>
        <v>0.1</v>
      </c>
      <c r="AM101" s="1">
        <f t="shared" si="38"/>
        <v>1.0099999999999999E-13</v>
      </c>
      <c r="AN101" s="1">
        <f t="shared" si="39"/>
        <v>0.11504423958180025</v>
      </c>
      <c r="AO101" s="1">
        <f t="shared" si="40"/>
        <v>7.1327428540716152E-8</v>
      </c>
      <c r="AP101" s="1">
        <f t="shared" si="41"/>
        <v>-4836202308168.3135</v>
      </c>
      <c r="AQ101" s="1">
        <f t="shared" si="42"/>
        <v>-48362023081683.133</v>
      </c>
      <c r="AR101" s="25"/>
      <c r="AS101" s="2">
        <v>2.97</v>
      </c>
      <c r="AT101" s="1">
        <v>1.0715193052376053E-3</v>
      </c>
      <c r="AU101" s="1">
        <v>9.4258684380496179E-12</v>
      </c>
      <c r="AV101" s="1">
        <v>0.92380252842770116</v>
      </c>
      <c r="AW101" s="1">
        <v>5.3452846330021827E-5</v>
      </c>
      <c r="AX101" s="1">
        <v>0.87976027038382265</v>
      </c>
      <c r="AY101" s="2">
        <v>8.7976027038382263</v>
      </c>
      <c r="BA101" s="2">
        <v>1</v>
      </c>
      <c r="BB101" s="1">
        <f t="shared" si="47"/>
        <v>0.1</v>
      </c>
      <c r="BC101" s="1">
        <f t="shared" si="43"/>
        <v>1.0099999999999999E-13</v>
      </c>
      <c r="BD101" s="1">
        <f t="shared" si="44"/>
        <v>1.0099999999999994E-16</v>
      </c>
      <c r="BE101" s="1">
        <f t="shared" si="45"/>
        <v>0.99999999999999978</v>
      </c>
      <c r="BF101" s="1">
        <f t="shared" si="46"/>
        <v>5.9999999999919176</v>
      </c>
      <c r="BG101" s="1">
        <f>(dpSAWB_Cb*dpSAWB_Vb) /(dpSAWB_Ca * BF101)</f>
        <v>8.3333333333445569</v>
      </c>
      <c r="BI101" s="1">
        <v>1.7</v>
      </c>
      <c r="BJ101" s="1">
        <v>1.9952623149688792E-2</v>
      </c>
      <c r="BK101" s="1">
        <v>5.0619910596354508E-13</v>
      </c>
      <c r="BL101" s="1">
        <v>5.0619910596354477E-16</v>
      </c>
      <c r="BM101" s="1">
        <v>0.99999999999999944</v>
      </c>
      <c r="BN101" s="1">
        <v>2.4432749534743801</v>
      </c>
      <c r="BO101" s="1">
        <v>20.464336168509856</v>
      </c>
    </row>
    <row r="102" spans="1:67" ht="15" customHeight="1" x14ac:dyDescent="0.3">
      <c r="A102" s="2">
        <v>1.01</v>
      </c>
      <c r="B102" s="1">
        <f t="shared" si="48"/>
        <v>9.7723722095581056E-2</v>
      </c>
      <c r="C102" s="1">
        <f t="shared" si="49"/>
        <v>1.0335259222035617E-13</v>
      </c>
      <c r="D102" s="1">
        <f t="shared" si="50"/>
        <v>0.13726820573885207</v>
      </c>
      <c r="E102" s="1">
        <f t="shared" si="51"/>
        <v>-1.9544700956475348E-2</v>
      </c>
      <c r="F102" s="1">
        <f t="shared" si="52"/>
        <v>5.4953785392249975E-6</v>
      </c>
      <c r="G102" s="1">
        <f t="shared" si="53"/>
        <v>-2.4712161786211397</v>
      </c>
      <c r="H102" s="1">
        <f t="shared" si="61"/>
        <v>-24.712161786211396</v>
      </c>
      <c r="S102" s="2">
        <v>1.01</v>
      </c>
      <c r="T102" s="1">
        <f t="shared" si="54"/>
        <v>9.7723722095581056E-2</v>
      </c>
      <c r="U102" s="1">
        <f t="shared" si="55"/>
        <v>1.0335259222035617E-13</v>
      </c>
      <c r="V102" s="1">
        <f t="shared" si="56"/>
        <v>-9.7722815070379068E-2</v>
      </c>
      <c r="W102" s="1">
        <f t="shared" si="57"/>
        <v>6.5907605023459687E-2</v>
      </c>
      <c r="X102" s="1">
        <f t="shared" si="58"/>
        <v>0.99997339509004068</v>
      </c>
      <c r="Y102" s="1">
        <f t="shared" si="59"/>
        <v>3.8664109734040144</v>
      </c>
      <c r="Z102" s="1">
        <f t="shared" si="60"/>
        <v>193.32054867020071</v>
      </c>
      <c r="AB102"/>
      <c r="AC102"/>
      <c r="AD102"/>
      <c r="AE102"/>
      <c r="AF102"/>
      <c r="AG102"/>
      <c r="AH102"/>
      <c r="AI102"/>
      <c r="AJ102" s="25"/>
      <c r="AK102" s="2">
        <v>1.01</v>
      </c>
      <c r="AL102" s="1">
        <f t="shared" si="62"/>
        <v>9.7723722095581056E-2</v>
      </c>
      <c r="AM102" s="1">
        <f t="shared" si="38"/>
        <v>1.0335259222035617E-13</v>
      </c>
      <c r="AN102" s="1">
        <f t="shared" si="39"/>
        <v>0.11740933907926264</v>
      </c>
      <c r="AO102" s="1">
        <f t="shared" si="40"/>
        <v>7.4489375423037103E-8</v>
      </c>
      <c r="AP102" s="1">
        <f t="shared" si="41"/>
        <v>-209.4988756531755</v>
      </c>
      <c r="AQ102" s="1">
        <f t="shared" si="42"/>
        <v>-2094.9887565317545</v>
      </c>
      <c r="AR102" s="25"/>
      <c r="AS102" s="2">
        <v>2.98</v>
      </c>
      <c r="AT102" s="1">
        <v>1.0471285480508988E-3</v>
      </c>
      <c r="AU102" s="1">
        <v>9.6454251188165099E-12</v>
      </c>
      <c r="AV102" s="1">
        <v>0.92540533453617968</v>
      </c>
      <c r="AW102" s="1">
        <v>5.4792824479897813E-5</v>
      </c>
      <c r="AX102" s="1">
        <v>0.88239833808537338</v>
      </c>
      <c r="AY102" s="2">
        <v>8.8239833808537345</v>
      </c>
      <c r="BA102" s="2">
        <v>1.01</v>
      </c>
      <c r="BB102" s="1">
        <f t="shared" si="47"/>
        <v>9.7723722095581056E-2</v>
      </c>
      <c r="BC102" s="1">
        <f t="shared" si="43"/>
        <v>1.0335259222035617E-13</v>
      </c>
      <c r="BD102" s="1">
        <f t="shared" si="44"/>
        <v>1.0335259222035614E-16</v>
      </c>
      <c r="BE102" s="1">
        <f t="shared" si="45"/>
        <v>0.99999999999999978</v>
      </c>
      <c r="BF102" s="1">
        <f t="shared" si="46"/>
        <v>5.8219506653030715</v>
      </c>
      <c r="BG102" s="1">
        <f>(dpSAWB_Cb*dpSAWB_Vb) /(dpSAWB_Ca * BF102)</f>
        <v>8.5881868250762938</v>
      </c>
      <c r="BI102" s="1">
        <v>1.71</v>
      </c>
      <c r="BJ102" s="1">
        <v>1.9498445997580452E-2</v>
      </c>
      <c r="BK102" s="1">
        <v>5.1798999783127854E-13</v>
      </c>
      <c r="BL102" s="1">
        <v>5.1798999783127816E-16</v>
      </c>
      <c r="BM102" s="1">
        <v>0.99999999999999944</v>
      </c>
      <c r="BN102" s="1">
        <v>2.4320948061587351</v>
      </c>
      <c r="BO102" s="1">
        <v>20.55840910205729</v>
      </c>
    </row>
    <row r="103" spans="1:67" ht="15" customHeight="1" x14ac:dyDescent="0.3">
      <c r="A103" s="2">
        <v>1.02</v>
      </c>
      <c r="B103" s="1">
        <f t="shared" si="48"/>
        <v>9.5499258602143561E-2</v>
      </c>
      <c r="C103" s="1">
        <f t="shared" si="49"/>
        <v>1.0575998335314088E-13</v>
      </c>
      <c r="D103" s="1">
        <f t="shared" si="50"/>
        <v>0.13459884647467663</v>
      </c>
      <c r="E103" s="1">
        <f t="shared" si="51"/>
        <v>-1.9099807745779438E-2</v>
      </c>
      <c r="F103" s="1">
        <f t="shared" si="52"/>
        <v>5.6233816293047154E-6</v>
      </c>
      <c r="G103" s="1">
        <f t="shared" si="53"/>
        <v>-2.4424426674887085</v>
      </c>
      <c r="H103" s="1">
        <f t="shared" si="61"/>
        <v>-24.424426674887084</v>
      </c>
      <c r="S103" s="2">
        <v>1.02</v>
      </c>
      <c r="T103" s="1">
        <f t="shared" si="54"/>
        <v>9.5499258602143561E-2</v>
      </c>
      <c r="U103" s="1">
        <f t="shared" si="55"/>
        <v>1.0575998335314088E-13</v>
      </c>
      <c r="V103" s="1">
        <f t="shared" si="56"/>
        <v>-9.5498310263100405E-2</v>
      </c>
      <c r="W103" s="1">
        <f t="shared" si="57"/>
        <v>6.5166103421033475E-2</v>
      </c>
      <c r="X103" s="1">
        <f t="shared" si="58"/>
        <v>0.99997277539894969</v>
      </c>
      <c r="Y103" s="1">
        <f t="shared" si="59"/>
        <v>3.7415339551982352</v>
      </c>
      <c r="Z103" s="1">
        <f t="shared" si="60"/>
        <v>187.07669775991172</v>
      </c>
      <c r="AB103"/>
      <c r="AC103"/>
      <c r="AD103"/>
      <c r="AE103"/>
      <c r="AF103"/>
      <c r="AG103"/>
      <c r="AH103"/>
      <c r="AI103"/>
      <c r="AJ103" s="25"/>
      <c r="AK103" s="2">
        <v>1.02</v>
      </c>
      <c r="AL103" s="1">
        <f t="shared" si="62"/>
        <v>9.5499258602143561E-2</v>
      </c>
      <c r="AM103" s="1">
        <f t="shared" si="38"/>
        <v>1.0575998335314088E-13</v>
      </c>
      <c r="AN103" s="1">
        <f t="shared" si="39"/>
        <v>0.11981647760779572</v>
      </c>
      <c r="AO103" s="1">
        <f t="shared" si="40"/>
        <v>7.7787217622615049E-8</v>
      </c>
      <c r="AP103" s="1">
        <f t="shared" si="41"/>
        <v>-103.43065475895513</v>
      </c>
      <c r="AQ103" s="1">
        <f t="shared" si="42"/>
        <v>-1034.306547589551</v>
      </c>
      <c r="AR103" s="25"/>
      <c r="AS103" s="2">
        <v>2.99</v>
      </c>
      <c r="AT103" s="1">
        <v>1.0232929922807533E-3</v>
      </c>
      <c r="AU103" s="1">
        <v>9.8700959316536956E-12</v>
      </c>
      <c r="AV103" s="1">
        <v>0.9269769854175185</v>
      </c>
      <c r="AW103" s="1">
        <v>5.6164337613403508E-5</v>
      </c>
      <c r="AX103" s="1">
        <v>0.88498060944435164</v>
      </c>
      <c r="AY103" s="2">
        <v>8.8498060944435171</v>
      </c>
      <c r="BA103" s="2">
        <v>1.02</v>
      </c>
      <c r="BB103" s="1">
        <f t="shared" si="47"/>
        <v>9.5499258602143561E-2</v>
      </c>
      <c r="BC103" s="1">
        <f t="shared" si="43"/>
        <v>1.0575998335314088E-13</v>
      </c>
      <c r="BD103" s="1">
        <f t="shared" si="44"/>
        <v>1.0575998335314085E-16</v>
      </c>
      <c r="BE103" s="1">
        <f t="shared" si="45"/>
        <v>0.99999999999999978</v>
      </c>
      <c r="BF103" s="1">
        <f t="shared" si="46"/>
        <v>5.655448079104251</v>
      </c>
      <c r="BG103" s="1">
        <f>(dpSAWB_Cb*dpSAWB_Vb) /(dpSAWB_Ca * BF103)</f>
        <v>8.8410324523604036</v>
      </c>
      <c r="BI103" s="1">
        <v>1.72</v>
      </c>
      <c r="BJ103" s="1">
        <v>1.9054607179632463E-2</v>
      </c>
      <c r="BK103" s="1">
        <v>5.300555348522705E-13</v>
      </c>
      <c r="BL103" s="1">
        <v>5.3005553485227011E-16</v>
      </c>
      <c r="BM103" s="1">
        <v>0.99999999999999944</v>
      </c>
      <c r="BN103" s="1">
        <v>2.4212233731303212</v>
      </c>
      <c r="BO103" s="1">
        <v>20.650717548359292</v>
      </c>
    </row>
    <row r="104" spans="1:67" ht="15" customHeight="1" x14ac:dyDescent="0.3">
      <c r="A104" s="2">
        <v>1.03</v>
      </c>
      <c r="B104" s="1">
        <f t="shared" si="48"/>
        <v>9.3325430079699068E-2</v>
      </c>
      <c r="C104" s="1">
        <f t="shared" si="49"/>
        <v>1.0822344982899828E-13</v>
      </c>
      <c r="D104" s="1">
        <f t="shared" si="50"/>
        <v>0.13199024910413656</v>
      </c>
      <c r="E104" s="1">
        <f t="shared" si="51"/>
        <v>-1.8665041517356092E-2</v>
      </c>
      <c r="F104" s="1">
        <f t="shared" si="52"/>
        <v>5.7543662604499654E-6</v>
      </c>
      <c r="G104" s="1">
        <f t="shared" si="53"/>
        <v>-2.413684401318652</v>
      </c>
      <c r="H104" s="1">
        <f t="shared" si="61"/>
        <v>-24.136844013186519</v>
      </c>
      <c r="S104" s="2">
        <v>1.03</v>
      </c>
      <c r="T104" s="1">
        <f t="shared" si="54"/>
        <v>9.3325430079699068E-2</v>
      </c>
      <c r="U104" s="1">
        <f t="shared" si="55"/>
        <v>1.0822344982899828E-13</v>
      </c>
      <c r="V104" s="1">
        <f t="shared" si="56"/>
        <v>-9.3324439464527148E-2</v>
      </c>
      <c r="W104" s="1">
        <f t="shared" si="57"/>
        <v>6.4441479821509051E-2</v>
      </c>
      <c r="X104" s="1">
        <f t="shared" si="58"/>
        <v>0.99997214127419398</v>
      </c>
      <c r="Y104" s="1">
        <f t="shared" si="59"/>
        <v>3.6245310264901933</v>
      </c>
      <c r="Z104" s="1">
        <f t="shared" si="60"/>
        <v>181.22655132450967</v>
      </c>
      <c r="AB104"/>
      <c r="AC104"/>
      <c r="AD104"/>
      <c r="AE104"/>
      <c r="AF104"/>
      <c r="AG104"/>
      <c r="AH104"/>
      <c r="AI104"/>
      <c r="AJ104" s="25"/>
      <c r="AK104" s="2">
        <v>1.03</v>
      </c>
      <c r="AL104" s="1">
        <f t="shared" si="62"/>
        <v>9.3325430079699068E-2</v>
      </c>
      <c r="AM104" s="1">
        <f t="shared" si="38"/>
        <v>1.0822344982899828E-13</v>
      </c>
      <c r="AN104" s="1">
        <f t="shared" si="39"/>
        <v>0.12226613082411908</v>
      </c>
      <c r="AO104" s="1">
        <f t="shared" si="40"/>
        <v>8.1226522123945262E-8</v>
      </c>
      <c r="AP104" s="1">
        <f t="shared" si="41"/>
        <v>-68.079370879132654</v>
      </c>
      <c r="AQ104" s="1">
        <f t="shared" si="42"/>
        <v>-680.79370879132648</v>
      </c>
      <c r="AR104" s="25"/>
      <c r="AS104" s="2">
        <v>3</v>
      </c>
      <c r="AT104" s="1">
        <v>1E-3</v>
      </c>
      <c r="AU104" s="1">
        <v>1.0099999999999999E-11</v>
      </c>
      <c r="AV104" s="1">
        <v>0.92851797246529943</v>
      </c>
      <c r="AW104" s="1">
        <v>5.7568114292848564E-5</v>
      </c>
      <c r="AX104" s="1">
        <v>0.88750819101944123</v>
      </c>
      <c r="AY104" s="2">
        <v>8.8750819101944121</v>
      </c>
      <c r="BA104" s="2">
        <v>1.03</v>
      </c>
      <c r="BB104" s="1">
        <f t="shared" si="47"/>
        <v>9.3325430079699068E-2</v>
      </c>
      <c r="BC104" s="1">
        <f t="shared" si="43"/>
        <v>1.0822344982899828E-13</v>
      </c>
      <c r="BD104" s="1">
        <f t="shared" si="44"/>
        <v>1.0822344982899825E-16</v>
      </c>
      <c r="BE104" s="1">
        <f t="shared" si="45"/>
        <v>0.99999999999999978</v>
      </c>
      <c r="BF104" s="1">
        <f t="shared" si="46"/>
        <v>5.4994443436414793</v>
      </c>
      <c r="BG104" s="1">
        <f>(dpSAWB_Cb*dpSAWB_Vb) /(dpSAWB_Ca * BF104)</f>
        <v>9.0918276239690599</v>
      </c>
      <c r="BI104" s="1">
        <v>1.73</v>
      </c>
      <c r="BJ104" s="1">
        <v>1.8620871366628669E-2</v>
      </c>
      <c r="BK104" s="1">
        <v>5.4240211433395534E-13</v>
      </c>
      <c r="BL104" s="1">
        <v>5.4240211433395518E-16</v>
      </c>
      <c r="BM104" s="1">
        <v>0.99999999999999956</v>
      </c>
      <c r="BN104" s="1">
        <v>2.4106508065471997</v>
      </c>
      <c r="BO104" s="1">
        <v>20.741286902359583</v>
      </c>
    </row>
    <row r="105" spans="1:67" ht="15" customHeight="1" x14ac:dyDescent="0.3">
      <c r="A105" s="2">
        <v>1.04</v>
      </c>
      <c r="B105" s="1">
        <f t="shared" si="48"/>
        <v>9.120108393559094E-2</v>
      </c>
      <c r="C105" s="1">
        <f t="shared" si="49"/>
        <v>1.1074429781046171E-13</v>
      </c>
      <c r="D105" s="1">
        <f t="shared" si="50"/>
        <v>0.12944103051437716</v>
      </c>
      <c r="E105" s="1">
        <f t="shared" si="51"/>
        <v>-1.8240171752396193E-2</v>
      </c>
      <c r="F105" s="1">
        <f t="shared" si="52"/>
        <v>5.8884018800750161E-6</v>
      </c>
      <c r="G105" s="1">
        <f t="shared" si="53"/>
        <v>-2.3849489838200366</v>
      </c>
      <c r="H105" s="1">
        <f t="shared" si="61"/>
        <v>-23.849489838200366</v>
      </c>
      <c r="S105" s="2">
        <v>1.04</v>
      </c>
      <c r="T105" s="1">
        <f t="shared" si="54"/>
        <v>9.120108393559094E-2</v>
      </c>
      <c r="U105" s="1">
        <f t="shared" si="55"/>
        <v>1.1074429781046171E-13</v>
      </c>
      <c r="V105" s="1">
        <f t="shared" si="56"/>
        <v>-9.1200050059589657E-2</v>
      </c>
      <c r="W105" s="1">
        <f t="shared" si="57"/>
        <v>6.3733350019863216E-2</v>
      </c>
      <c r="X105" s="1">
        <f t="shared" si="58"/>
        <v>0.99997149237960781</v>
      </c>
      <c r="Y105" s="1">
        <f t="shared" si="59"/>
        <v>3.5147084197062552</v>
      </c>
      <c r="Z105" s="1">
        <f t="shared" si="60"/>
        <v>175.73542098531277</v>
      </c>
      <c r="AB105"/>
      <c r="AC105"/>
      <c r="AD105"/>
      <c r="AE105"/>
      <c r="AF105"/>
      <c r="AG105"/>
      <c r="AH105"/>
      <c r="AI105"/>
      <c r="AJ105" s="25"/>
      <c r="AK105" s="2">
        <v>1.04</v>
      </c>
      <c r="AL105" s="1">
        <f t="shared" si="62"/>
        <v>9.120108393559094E-2</v>
      </c>
      <c r="AM105" s="1">
        <f t="shared" si="38"/>
        <v>1.1074429781046171E-13</v>
      </c>
      <c r="AN105" s="1">
        <f t="shared" si="39"/>
        <v>0.1247587683969365</v>
      </c>
      <c r="AO105" s="1">
        <f t="shared" si="40"/>
        <v>8.4813066981449394E-8</v>
      </c>
      <c r="AP105" s="1">
        <f t="shared" si="41"/>
        <v>-50.407291378031665</v>
      </c>
      <c r="AQ105" s="1">
        <f t="shared" si="42"/>
        <v>-504.0729137803167</v>
      </c>
      <c r="AR105" s="25"/>
      <c r="AS105" s="2">
        <v>3.01</v>
      </c>
      <c r="AT105" s="1">
        <v>9.7723722095581023E-4</v>
      </c>
      <c r="AU105" s="1">
        <v>1.0335259222035621E-11</v>
      </c>
      <c r="AV105" s="1">
        <v>0.930028784000964</v>
      </c>
      <c r="AW105" s="1">
        <v>5.9004900111829838E-5</v>
      </c>
      <c r="AX105" s="1">
        <v>0.88998217020529458</v>
      </c>
      <c r="AY105" s="2">
        <v>8.8998217020529449</v>
      </c>
      <c r="BA105" s="2">
        <v>1.04</v>
      </c>
      <c r="BB105" s="1">
        <f t="shared" si="47"/>
        <v>9.120108393559094E-2</v>
      </c>
      <c r="BC105" s="1">
        <f t="shared" si="43"/>
        <v>1.1074429781046171E-13</v>
      </c>
      <c r="BD105" s="1">
        <f t="shared" si="44"/>
        <v>1.1074429781046169E-16</v>
      </c>
      <c r="BE105" s="1">
        <f t="shared" si="45"/>
        <v>0.99999999999999978</v>
      </c>
      <c r="BF105" s="1">
        <f t="shared" si="46"/>
        <v>5.3530144319230599</v>
      </c>
      <c r="BG105" s="1">
        <f>(dpSAWB_Cb*dpSAWB_Vb) /(dpSAWB_Ca * BF105)</f>
        <v>9.3405315146960284</v>
      </c>
      <c r="BI105" s="1">
        <v>1.74</v>
      </c>
      <c r="BJ105" s="1">
        <v>1.8197008586099829E-2</v>
      </c>
      <c r="BK105" s="1">
        <v>5.550362825962009E-13</v>
      </c>
      <c r="BL105" s="1">
        <v>5.5503628259620062E-16</v>
      </c>
      <c r="BM105" s="1">
        <v>0.99999999999999956</v>
      </c>
      <c r="BN105" s="1">
        <v>2.4003676384853567</v>
      </c>
      <c r="BO105" s="1">
        <v>20.830142515814885</v>
      </c>
    </row>
    <row r="106" spans="1:67" ht="15" customHeight="1" x14ac:dyDescent="0.3">
      <c r="A106" s="2">
        <v>1.05</v>
      </c>
      <c r="B106" s="1">
        <f t="shared" si="48"/>
        <v>8.9125093813374537E-2</v>
      </c>
      <c r="C106" s="1">
        <f t="shared" si="49"/>
        <v>1.1332386388449832E-13</v>
      </c>
      <c r="D106" s="1">
        <f t="shared" si="50"/>
        <v>0.12694983907595925</v>
      </c>
      <c r="E106" s="1">
        <f t="shared" si="51"/>
        <v>-1.7824973179326541E-2</v>
      </c>
      <c r="F106" s="1">
        <f t="shared" si="52"/>
        <v>6.0255595531568736E-6</v>
      </c>
      <c r="G106" s="1">
        <f t="shared" si="53"/>
        <v>-2.356243994519061</v>
      </c>
      <c r="H106" s="1">
        <f t="shared" si="61"/>
        <v>-23.562439945190608</v>
      </c>
      <c r="S106" s="2">
        <v>1.05</v>
      </c>
      <c r="T106" s="1">
        <f t="shared" si="54"/>
        <v>8.9125093813374537E-2</v>
      </c>
      <c r="U106" s="1">
        <f t="shared" si="55"/>
        <v>1.1332386388449832E-13</v>
      </c>
      <c r="V106" s="1">
        <f t="shared" si="56"/>
        <v>-8.9124015668908513E-2</v>
      </c>
      <c r="W106" s="1">
        <f t="shared" si="57"/>
        <v>6.3041338556302839E-2</v>
      </c>
      <c r="X106" s="1">
        <f t="shared" si="58"/>
        <v>0.99997082837119688</v>
      </c>
      <c r="Y106" s="1">
        <f t="shared" si="59"/>
        <v>3.4114513942741147</v>
      </c>
      <c r="Z106" s="1">
        <f t="shared" si="60"/>
        <v>170.57256971370572</v>
      </c>
      <c r="AB106"/>
      <c r="AC106"/>
      <c r="AD106"/>
      <c r="AE106"/>
      <c r="AF106"/>
      <c r="AG106"/>
      <c r="AH106"/>
      <c r="AI106"/>
      <c r="AJ106" s="25"/>
      <c r="AK106" s="2">
        <v>1.05</v>
      </c>
      <c r="AL106" s="1">
        <f t="shared" si="62"/>
        <v>8.9125093813374537E-2</v>
      </c>
      <c r="AM106" s="1">
        <f t="shared" si="38"/>
        <v>1.1332386388449832E-13</v>
      </c>
      <c r="AN106" s="1">
        <f t="shared" si="39"/>
        <v>0.12729485343307917</v>
      </c>
      <c r="AO106" s="1">
        <f t="shared" si="40"/>
        <v>8.8552848307538661E-8</v>
      </c>
      <c r="AP106" s="1">
        <f t="shared" si="41"/>
        <v>-39.806869004563495</v>
      </c>
      <c r="AQ106" s="1">
        <f t="shared" si="42"/>
        <v>-398.06869004563492</v>
      </c>
      <c r="AR106" s="25"/>
      <c r="AS106" s="2">
        <v>3.02</v>
      </c>
      <c r="AT106" s="1">
        <v>9.5499258602143547E-4</v>
      </c>
      <c r="AU106" s="1">
        <v>1.0575998335314089E-11</v>
      </c>
      <c r="AV106" s="1">
        <v>0.93150990506909859</v>
      </c>
      <c r="AW106" s="1">
        <v>6.047545809218229E-5</v>
      </c>
      <c r="AX106" s="1">
        <v>0.89240361548388891</v>
      </c>
      <c r="AY106" s="2">
        <v>8.9240361548388893</v>
      </c>
      <c r="BA106" s="2">
        <v>1.05</v>
      </c>
      <c r="BB106" s="1">
        <f t="shared" si="47"/>
        <v>8.9125093813374537E-2</v>
      </c>
      <c r="BC106" s="1">
        <f t="shared" si="43"/>
        <v>1.1332386388449832E-13</v>
      </c>
      <c r="BD106" s="1">
        <f t="shared" si="44"/>
        <v>1.1332386388449827E-16</v>
      </c>
      <c r="BE106" s="1">
        <f t="shared" si="45"/>
        <v>0.99999999999999978</v>
      </c>
      <c r="BF106" s="1">
        <f t="shared" si="46"/>
        <v>5.2153386867594387</v>
      </c>
      <c r="BG106" s="1">
        <f>(dpSAWB_Cb*dpSAWB_Vb) /(dpSAWB_Ca * BF106)</f>
        <v>9.5871050765962043</v>
      </c>
      <c r="BI106" s="1">
        <v>1.75</v>
      </c>
      <c r="BJ106" s="1">
        <v>1.7782794100389226E-2</v>
      </c>
      <c r="BK106" s="1">
        <v>5.6796473844225257E-13</v>
      </c>
      <c r="BL106" s="1">
        <v>5.6796473844225234E-16</v>
      </c>
      <c r="BM106" s="1">
        <v>0.99999999999999944</v>
      </c>
      <c r="BN106" s="1">
        <v>2.3903647630194245</v>
      </c>
      <c r="BO106" s="1">
        <v>20.917309681574189</v>
      </c>
    </row>
    <row r="107" spans="1:67" ht="15" customHeight="1" x14ac:dyDescent="0.3">
      <c r="A107" s="2">
        <v>1.06</v>
      </c>
      <c r="B107" s="1">
        <f t="shared" si="48"/>
        <v>8.7096358995608011E-2</v>
      </c>
      <c r="C107" s="1">
        <f t="shared" si="49"/>
        <v>1.1596351577118522E-13</v>
      </c>
      <c r="D107" s="1">
        <f t="shared" si="50"/>
        <v>0.12451535392620751</v>
      </c>
      <c r="E107" s="1">
        <f t="shared" si="51"/>
        <v>-1.7419225654367917E-2</v>
      </c>
      <c r="F107" s="1">
        <f t="shared" si="52"/>
        <v>6.1659119999096115E-6</v>
      </c>
      <c r="G107" s="1">
        <f t="shared" si="53"/>
        <v>-2.3275769807832174</v>
      </c>
      <c r="H107" s="1">
        <f t="shared" si="61"/>
        <v>-23.275769807832173</v>
      </c>
      <c r="S107" s="2">
        <v>1.06</v>
      </c>
      <c r="T107" s="1">
        <f t="shared" si="54"/>
        <v>8.7096358995608011E-2</v>
      </c>
      <c r="U107" s="1">
        <f t="shared" si="55"/>
        <v>1.1596351577118522E-13</v>
      </c>
      <c r="V107" s="1">
        <f t="shared" si="56"/>
        <v>-8.7095235551572808E-2</v>
      </c>
      <c r="W107" s="1">
        <f t="shared" si="57"/>
        <v>6.236507851719094E-2</v>
      </c>
      <c r="X107" s="1">
        <f t="shared" si="58"/>
        <v>0.99997014889695601</v>
      </c>
      <c r="Y107" s="1">
        <f t="shared" si="59"/>
        <v>3.3142132923369139</v>
      </c>
      <c r="Z107" s="1">
        <f t="shared" si="60"/>
        <v>165.71066461684569</v>
      </c>
      <c r="AB107"/>
      <c r="AC107"/>
      <c r="AD107"/>
      <c r="AE107"/>
      <c r="AF107"/>
      <c r="AG107"/>
      <c r="AH107"/>
      <c r="AI107"/>
      <c r="AJ107" s="25"/>
      <c r="AK107" s="2">
        <v>1.06</v>
      </c>
      <c r="AL107" s="1">
        <f t="shared" si="62"/>
        <v>8.7096358995608011E-2</v>
      </c>
      <c r="AM107" s="1">
        <f t="shared" si="38"/>
        <v>1.1596351577118522E-13</v>
      </c>
      <c r="AN107" s="1">
        <f t="shared" si="39"/>
        <v>0.12987484188803783</v>
      </c>
      <c r="AO107" s="1">
        <f t="shared" si="40"/>
        <v>9.2452087434153154E-8</v>
      </c>
      <c r="AP107" s="1">
        <f t="shared" si="41"/>
        <v>-32.742254077793874</v>
      </c>
      <c r="AQ107" s="1">
        <f t="shared" si="42"/>
        <v>-327.42254077793871</v>
      </c>
      <c r="AR107" s="25"/>
      <c r="AS107" s="2">
        <v>3.03</v>
      </c>
      <c r="AT107" s="1">
        <v>9.3325430079699062E-4</v>
      </c>
      <c r="AU107" s="1">
        <v>1.0822344982899829E-11</v>
      </c>
      <c r="AV107" s="1">
        <v>0.93296181724453753</v>
      </c>
      <c r="AW107" s="1">
        <v>6.1980569090079084E-5</v>
      </c>
      <c r="AX107" s="1">
        <v>0.89477357667385371</v>
      </c>
      <c r="AY107" s="2">
        <v>8.9477357667385373</v>
      </c>
      <c r="BA107" s="2">
        <v>1.06</v>
      </c>
      <c r="BB107" s="1">
        <f t="shared" si="47"/>
        <v>8.7096358995608011E-2</v>
      </c>
      <c r="BC107" s="1">
        <f t="shared" si="43"/>
        <v>1.1596351577118522E-13</v>
      </c>
      <c r="BD107" s="1">
        <f t="shared" si="44"/>
        <v>1.1596351577118519E-16</v>
      </c>
      <c r="BE107" s="1">
        <f t="shared" si="45"/>
        <v>0.99999999999999989</v>
      </c>
      <c r="BF107" s="1">
        <f t="shared" si="46"/>
        <v>5.0856882283190314</v>
      </c>
      <c r="BG107" s="1">
        <f>(dpSAWB_Cb*dpSAWB_Vb) /(dpSAWB_Ca * BF107)</f>
        <v>9.831511047331043</v>
      </c>
      <c r="BI107" s="1">
        <v>1.76</v>
      </c>
      <c r="BJ107" s="1">
        <v>1.7378008287493755E-2</v>
      </c>
      <c r="BK107" s="1">
        <v>5.8119433671052845E-13</v>
      </c>
      <c r="BL107" s="1">
        <v>5.8119433671052811E-16</v>
      </c>
      <c r="BM107" s="1">
        <v>0.99999999999999944</v>
      </c>
      <c r="BN107" s="1">
        <v>2.3806334193138068</v>
      </c>
      <c r="BO107" s="1">
        <v>21.002813618575509</v>
      </c>
    </row>
    <row r="108" spans="1:67" ht="15" customHeight="1" x14ac:dyDescent="0.3">
      <c r="A108" s="2">
        <v>1.07</v>
      </c>
      <c r="B108" s="1">
        <f t="shared" si="48"/>
        <v>8.5113803820237616E-2</v>
      </c>
      <c r="C108" s="1">
        <f t="shared" si="49"/>
        <v>1.1866465304889252E-13</v>
      </c>
      <c r="D108" s="1">
        <f t="shared" si="50"/>
        <v>0.12213628426887134</v>
      </c>
      <c r="E108" s="1">
        <f t="shared" si="51"/>
        <v>-1.7022714044811892E-2</v>
      </c>
      <c r="F108" s="1">
        <f t="shared" si="52"/>
        <v>6.309533634336063E-6</v>
      </c>
      <c r="G108" s="1">
        <f t="shared" si="53"/>
        <v>-2.2989554499175537</v>
      </c>
      <c r="H108" s="1">
        <f t="shared" si="61"/>
        <v>-22.989554499175537</v>
      </c>
      <c r="S108" s="2">
        <v>1.07</v>
      </c>
      <c r="T108" s="1">
        <f t="shared" si="54"/>
        <v>8.5113803820237616E-2</v>
      </c>
      <c r="U108" s="1">
        <f t="shared" si="55"/>
        <v>1.1866465304889252E-13</v>
      </c>
      <c r="V108" s="1">
        <f t="shared" si="56"/>
        <v>-8.5112634021513228E-2</v>
      </c>
      <c r="W108" s="1">
        <f t="shared" si="57"/>
        <v>6.1704211340504411E-2</v>
      </c>
      <c r="X108" s="1">
        <f t="shared" si="58"/>
        <v>0.99996945359668277</v>
      </c>
      <c r="Y108" s="1">
        <f t="shared" si="59"/>
        <v>3.2225063642972964</v>
      </c>
      <c r="Z108" s="1">
        <f t="shared" si="60"/>
        <v>161.12531821486485</v>
      </c>
      <c r="AB108"/>
      <c r="AC108"/>
      <c r="AD108"/>
      <c r="AE108"/>
      <c r="AF108"/>
      <c r="AG108"/>
      <c r="AH108"/>
      <c r="AI108"/>
      <c r="AJ108" s="25"/>
      <c r="AK108" s="2">
        <v>1.07</v>
      </c>
      <c r="AL108" s="1">
        <f t="shared" si="62"/>
        <v>8.5113803820237616E-2</v>
      </c>
      <c r="AM108" s="1">
        <f t="shared" si="38"/>
        <v>1.1866465304889252E-13</v>
      </c>
      <c r="AN108" s="1">
        <f t="shared" si="39"/>
        <v>0.1324991819611262</v>
      </c>
      <c r="AO108" s="1">
        <f t="shared" si="40"/>
        <v>9.6517238248921311E-8</v>
      </c>
      <c r="AP108" s="1">
        <f t="shared" si="41"/>
        <v>-27.698081942403157</v>
      </c>
      <c r="AQ108" s="1">
        <f t="shared" si="42"/>
        <v>-276.98081942403155</v>
      </c>
      <c r="AR108" s="25"/>
      <c r="AS108" s="2">
        <v>3.04</v>
      </c>
      <c r="AT108" s="1">
        <v>9.1201083935590866E-4</v>
      </c>
      <c r="AU108" s="1">
        <v>1.1074429781046181E-11</v>
      </c>
      <c r="AV108" s="1">
        <v>0.93438499845095579</v>
      </c>
      <c r="AW108" s="1">
        <v>6.3521032211494991E-5</v>
      </c>
      <c r="AX108" s="1">
        <v>0.89709308517789166</v>
      </c>
      <c r="AY108" s="2">
        <v>8.9709308517789168</v>
      </c>
      <c r="BA108" s="2">
        <v>1.07</v>
      </c>
      <c r="BB108" s="1">
        <f t="shared" si="47"/>
        <v>8.5113803820237616E-2</v>
      </c>
      <c r="BC108" s="1">
        <f t="shared" si="43"/>
        <v>1.1866465304889252E-13</v>
      </c>
      <c r="BD108" s="1">
        <f t="shared" si="44"/>
        <v>1.1866465304889249E-16</v>
      </c>
      <c r="BE108" s="1">
        <f t="shared" si="45"/>
        <v>0.99999999999999989</v>
      </c>
      <c r="BF108" s="1">
        <f t="shared" si="46"/>
        <v>4.963412721467547</v>
      </c>
      <c r="BG108" s="1">
        <f>(dpSAWB_Cb*dpSAWB_Vb) /(dpSAWB_Ca * BF108)</f>
        <v>10.073713955670474</v>
      </c>
      <c r="BI108" s="1">
        <v>1.77</v>
      </c>
      <c r="BJ108" s="1">
        <v>1.6982436524617429E-2</v>
      </c>
      <c r="BK108" s="1">
        <v>5.9473209190914532E-13</v>
      </c>
      <c r="BL108" s="1">
        <v>5.9473209190914488E-16</v>
      </c>
      <c r="BM108" s="1">
        <v>0.99999999999999944</v>
      </c>
      <c r="BN108" s="1">
        <v>2.3711651756581662</v>
      </c>
      <c r="BO108" s="1">
        <v>21.086679457546207</v>
      </c>
    </row>
    <row r="109" spans="1:67" ht="15" customHeight="1" x14ac:dyDescent="0.3">
      <c r="A109" s="2">
        <v>1.08</v>
      </c>
      <c r="B109" s="1">
        <f t="shared" si="48"/>
        <v>8.3176377110267083E-2</v>
      </c>
      <c r="C109" s="1">
        <f t="shared" si="49"/>
        <v>1.2142870789635872E-13</v>
      </c>
      <c r="D109" s="1">
        <f t="shared" si="50"/>
        <v>0.11981136868972787</v>
      </c>
      <c r="E109" s="1">
        <f t="shared" si="51"/>
        <v>-1.6635228114954645E-2</v>
      </c>
      <c r="F109" s="1">
        <f t="shared" si="52"/>
        <v>6.4565006036773584E-6</v>
      </c>
      <c r="G109" s="1">
        <f t="shared" si="53"/>
        <v>-2.270386861350548</v>
      </c>
      <c r="H109" s="1">
        <f t="shared" si="61"/>
        <v>-22.703868613505477</v>
      </c>
      <c r="S109" s="2">
        <v>1.08</v>
      </c>
      <c r="T109" s="1">
        <f t="shared" si="54"/>
        <v>8.3176377110267083E-2</v>
      </c>
      <c r="U109" s="1">
        <f t="shared" si="55"/>
        <v>1.2142870789635872E-13</v>
      </c>
      <c r="V109" s="1">
        <f t="shared" si="56"/>
        <v>-8.3175159877158539E-2</v>
      </c>
      <c r="W109" s="1">
        <f t="shared" si="57"/>
        <v>6.105838662571951E-2</v>
      </c>
      <c r="X109" s="1">
        <f t="shared" si="58"/>
        <v>0.99996874210178666</v>
      </c>
      <c r="Y109" s="1">
        <f t="shared" si="59"/>
        <v>3.1358940390511063</v>
      </c>
      <c r="Z109" s="1">
        <f t="shared" si="60"/>
        <v>156.79470195255533</v>
      </c>
      <c r="AB109"/>
      <c r="AC109"/>
      <c r="AD109"/>
      <c r="AE109"/>
      <c r="AF109"/>
      <c r="AG109"/>
      <c r="AH109"/>
      <c r="AI109"/>
      <c r="AJ109" s="25"/>
      <c r="AK109" s="2">
        <v>1.08</v>
      </c>
      <c r="AL109" s="1">
        <f t="shared" si="62"/>
        <v>8.3176377110267083E-2</v>
      </c>
      <c r="AM109" s="1">
        <f t="shared" si="38"/>
        <v>1.2142870789635872E-13</v>
      </c>
      <c r="AN109" s="1">
        <f t="shared" si="39"/>
        <v>0.13516831347556849</v>
      </c>
      <c r="AO109" s="1">
        <f t="shared" si="40"/>
        <v>1.0075499470691403E-7</v>
      </c>
      <c r="AP109" s="1">
        <f t="shared" si="41"/>
        <v>-23.916669833037133</v>
      </c>
      <c r="AQ109" s="1">
        <f t="shared" si="42"/>
        <v>-239.16669833037133</v>
      </c>
      <c r="AR109" s="25"/>
      <c r="AS109" s="2">
        <v>3.05</v>
      </c>
      <c r="AT109" s="1">
        <v>8.9125093813374539E-4</v>
      </c>
      <c r="AU109" s="1">
        <v>1.1332386388449832E-11</v>
      </c>
      <c r="AV109" s="1">
        <v>0.93577992279061939</v>
      </c>
      <c r="AW109" s="1">
        <v>6.5097665237253172E-5</v>
      </c>
      <c r="AX109" s="1">
        <v>0.89936315422839652</v>
      </c>
      <c r="AY109" s="2">
        <v>8.9936315422839659</v>
      </c>
      <c r="BA109" s="2">
        <v>1.08</v>
      </c>
      <c r="BB109" s="1">
        <f t="shared" si="47"/>
        <v>8.3176377110267083E-2</v>
      </c>
      <c r="BC109" s="1">
        <f t="shared" si="43"/>
        <v>1.2142870789635872E-13</v>
      </c>
      <c r="BD109" s="1">
        <f t="shared" si="44"/>
        <v>1.2142870789635869E-16</v>
      </c>
      <c r="BE109" s="1">
        <f t="shared" si="45"/>
        <v>0.99999999999999989</v>
      </c>
      <c r="BF109" s="1">
        <f t="shared" si="46"/>
        <v>4.8479300693685019</v>
      </c>
      <c r="BG109" s="1">
        <f>(dpSAWB_Cb*dpSAWB_Vb) /(dpSAWB_Ca * BF109)</f>
        <v>10.313680124208776</v>
      </c>
      <c r="BI109" s="1">
        <v>1.78</v>
      </c>
      <c r="BJ109" s="1">
        <v>1.6595869074375592E-2</v>
      </c>
      <c r="BK109" s="1">
        <v>6.0858518193510182E-13</v>
      </c>
      <c r="BL109" s="1">
        <v>6.0858518193510141E-16</v>
      </c>
      <c r="BM109" s="1">
        <v>0.99999999999999944</v>
      </c>
      <c r="BN109" s="1">
        <v>2.3619519143860943</v>
      </c>
      <c r="BO109" s="1">
        <v>21.168932227392837</v>
      </c>
    </row>
    <row r="110" spans="1:67" ht="15" customHeight="1" x14ac:dyDescent="0.3">
      <c r="A110" s="2">
        <v>1.0900000000000001</v>
      </c>
      <c r="B110" s="1">
        <f t="shared" si="48"/>
        <v>8.1283051616409904E-2</v>
      </c>
      <c r="C110" s="1">
        <f t="shared" si="49"/>
        <v>1.2425714585205055E-13</v>
      </c>
      <c r="D110" s="1">
        <f t="shared" si="50"/>
        <v>0.11753937448776311</v>
      </c>
      <c r="E110" s="1">
        <f t="shared" si="51"/>
        <v>-1.6256562414627182E-2</v>
      </c>
      <c r="F110" s="1">
        <f t="shared" si="52"/>
        <v>6.6068908287811359E-6</v>
      </c>
      <c r="G110" s="1">
        <f t="shared" si="53"/>
        <v>-2.2418786189267506</v>
      </c>
      <c r="H110" s="1">
        <f t="shared" si="61"/>
        <v>-22.418786189267504</v>
      </c>
      <c r="S110" s="2">
        <v>1.0900000000000001</v>
      </c>
      <c r="T110" s="1">
        <f t="shared" si="54"/>
        <v>8.1283051616409904E-2</v>
      </c>
      <c r="U110" s="1">
        <f t="shared" si="55"/>
        <v>1.2425714585205055E-13</v>
      </c>
      <c r="V110" s="1">
        <f t="shared" si="56"/>
        <v>-8.1281785844075055E-2</v>
      </c>
      <c r="W110" s="1">
        <f t="shared" si="57"/>
        <v>6.0427261948025016E-2</v>
      </c>
      <c r="X110" s="1">
        <f t="shared" si="58"/>
        <v>0.9999680140350935</v>
      </c>
      <c r="Y110" s="1">
        <f t="shared" si="59"/>
        <v>3.0539843802902711</v>
      </c>
      <c r="Z110" s="1">
        <f t="shared" si="60"/>
        <v>152.69921901451355</v>
      </c>
      <c r="AB110"/>
      <c r="AC110"/>
      <c r="AD110"/>
      <c r="AE110"/>
      <c r="AF110"/>
      <c r="AG110"/>
      <c r="AH110"/>
      <c r="AI110"/>
      <c r="AJ110" s="25"/>
      <c r="AK110" s="2">
        <v>1.0900000000000001</v>
      </c>
      <c r="AL110" s="1">
        <f t="shared" si="62"/>
        <v>8.1283051616409904E-2</v>
      </c>
      <c r="AM110" s="1">
        <f t="shared" si="38"/>
        <v>1.2425714585205055E-13</v>
      </c>
      <c r="AN110" s="1">
        <f t="shared" si="39"/>
        <v>0.13788266724384934</v>
      </c>
      <c r="AO110" s="1">
        <f t="shared" si="40"/>
        <v>1.0517229851878237E-7</v>
      </c>
      <c r="AP110" s="1">
        <f t="shared" si="41"/>
        <v>-20.977082496215505</v>
      </c>
      <c r="AQ110" s="1">
        <f t="shared" si="42"/>
        <v>-209.77082496215505</v>
      </c>
      <c r="AR110" s="25"/>
      <c r="AS110" s="2">
        <v>3.06</v>
      </c>
      <c r="AT110" s="1">
        <v>8.7096358995607975E-4</v>
      </c>
      <c r="AU110" s="1">
        <v>1.1596351577118526E-11</v>
      </c>
      <c r="AV110" s="1">
        <v>0.93714706038496687</v>
      </c>
      <c r="AW110" s="1">
        <v>6.6711305057881834E-5</v>
      </c>
      <c r="AX110" s="1">
        <v>0.90158477913136537</v>
      </c>
      <c r="AY110" s="2">
        <v>9.0158477913136537</v>
      </c>
      <c r="BA110" s="2">
        <v>1.0900000000000001</v>
      </c>
      <c r="BB110" s="1">
        <f t="shared" si="47"/>
        <v>8.1283051616409904E-2</v>
      </c>
      <c r="BC110" s="1">
        <f t="shared" si="43"/>
        <v>1.2425714585205055E-13</v>
      </c>
      <c r="BD110" s="1">
        <f t="shared" si="44"/>
        <v>1.2425714585205055E-16</v>
      </c>
      <c r="BE110" s="1">
        <f t="shared" si="45"/>
        <v>0.99999999999999989</v>
      </c>
      <c r="BF110" s="1">
        <f t="shared" si="46"/>
        <v>4.7387176885161946</v>
      </c>
      <c r="BG110" s="1">
        <f>(dpSAWB_Cb*dpSAWB_Vb) /(dpSAWB_Ca * BF110)</f>
        <v>10.551377669357676</v>
      </c>
      <c r="BI110" s="1">
        <v>1.79</v>
      </c>
      <c r="BJ110" s="1">
        <v>1.6218100973589288E-2</v>
      </c>
      <c r="BK110" s="1">
        <v>6.2276095188009743E-13</v>
      </c>
      <c r="BL110" s="1">
        <v>6.2276095188009694E-16</v>
      </c>
      <c r="BM110" s="1">
        <v>0.99999999999999933</v>
      </c>
      <c r="BN110" s="1">
        <v>2.3529858176202842</v>
      </c>
      <c r="BO110" s="1">
        <v>21.24959684226571</v>
      </c>
    </row>
    <row r="111" spans="1:67" ht="15" customHeight="1" x14ac:dyDescent="0.3">
      <c r="A111" s="2">
        <v>1.1000000000000001</v>
      </c>
      <c r="B111" s="1">
        <f t="shared" si="48"/>
        <v>7.9432823472428096E-2</v>
      </c>
      <c r="C111" s="1">
        <f t="shared" si="49"/>
        <v>1.2715146659121095E-13</v>
      </c>
      <c r="D111" s="1">
        <f t="shared" si="50"/>
        <v>0.11531909702157796</v>
      </c>
      <c r="E111" s="1">
        <f t="shared" si="51"/>
        <v>-1.5886516170262991E-2</v>
      </c>
      <c r="F111" s="1">
        <f t="shared" si="52"/>
        <v>6.7607840454098853E-6</v>
      </c>
      <c r="G111" s="1">
        <f t="shared" si="53"/>
        <v>-2.2134380633229589</v>
      </c>
      <c r="H111" s="1">
        <f t="shared" si="61"/>
        <v>-22.134380633229586</v>
      </c>
      <c r="S111" s="2">
        <v>1.1000000000000001</v>
      </c>
      <c r="T111" s="1">
        <f t="shared" si="54"/>
        <v>7.9432823472428096E-2</v>
      </c>
      <c r="U111" s="1">
        <f t="shared" si="55"/>
        <v>1.2715146659121095E-13</v>
      </c>
      <c r="V111" s="1">
        <f t="shared" si="56"/>
        <v>-7.9431508030291906E-2</v>
      </c>
      <c r="W111" s="1">
        <f t="shared" si="57"/>
        <v>5.9810502676763973E-2</v>
      </c>
      <c r="X111" s="1">
        <f t="shared" si="58"/>
        <v>0.99996726901064603</v>
      </c>
      <c r="Y111" s="1">
        <f t="shared" si="59"/>
        <v>2.9764245218456029</v>
      </c>
      <c r="Z111" s="1">
        <f t="shared" si="60"/>
        <v>148.82122609228014</v>
      </c>
      <c r="AB111"/>
      <c r="AC111"/>
      <c r="AD111"/>
      <c r="AE111"/>
      <c r="AF111"/>
      <c r="AG111"/>
      <c r="AH111"/>
      <c r="AI111"/>
      <c r="AJ111" s="25"/>
      <c r="AK111" s="2">
        <v>1.1000000000000001</v>
      </c>
      <c r="AL111" s="1">
        <f t="shared" si="62"/>
        <v>7.9432823472428096E-2</v>
      </c>
      <c r="AM111" s="1">
        <f t="shared" si="38"/>
        <v>1.2715146659121095E-13</v>
      </c>
      <c r="AN111" s="1">
        <f t="shared" si="39"/>
        <v>0.14064266441871998</v>
      </c>
      <c r="AO111" s="1">
        <f t="shared" si="40"/>
        <v>1.0977634701588293E-7</v>
      </c>
      <c r="AP111" s="1">
        <f t="shared" si="41"/>
        <v>-18.626758439517431</v>
      </c>
      <c r="AQ111" s="1">
        <f t="shared" si="42"/>
        <v>-186.26758439517431</v>
      </c>
      <c r="AR111" s="25"/>
      <c r="AS111" s="2">
        <v>3.07</v>
      </c>
      <c r="AT111" s="1">
        <v>8.5113803820237646E-4</v>
      </c>
      <c r="AU111" s="1">
        <v>1.1866465304889248E-11</v>
      </c>
      <c r="AV111" s="1">
        <v>0.9384868772256858</v>
      </c>
      <c r="AW111" s="1">
        <v>6.836280811850814E-5</v>
      </c>
      <c r="AX111" s="1">
        <v>0.90375893750867298</v>
      </c>
      <c r="AY111" s="2">
        <v>9.0375893750867284</v>
      </c>
      <c r="BA111" s="2">
        <v>1.1000000000000001</v>
      </c>
      <c r="BB111" s="1">
        <f t="shared" si="47"/>
        <v>7.9432823472428096E-2</v>
      </c>
      <c r="BC111" s="1">
        <f t="shared" si="43"/>
        <v>1.2715146659121095E-13</v>
      </c>
      <c r="BD111" s="1">
        <f t="shared" si="44"/>
        <v>1.2715146659121093E-16</v>
      </c>
      <c r="BE111" s="1">
        <f t="shared" si="45"/>
        <v>0.99999999999999989</v>
      </c>
      <c r="BF111" s="1">
        <f t="shared" si="46"/>
        <v>4.6353050891608811</v>
      </c>
      <c r="BG111" s="1">
        <f>(dpSAWB_Cb*dpSAWB_Vb) /(dpSAWB_Ca * BF111)</f>
        <v>10.786776498685954</v>
      </c>
      <c r="BI111" s="1">
        <v>1.8</v>
      </c>
      <c r="BJ111" s="1">
        <v>1.5848931924611124E-2</v>
      </c>
      <c r="BK111" s="1">
        <v>6.3726691792499559E-13</v>
      </c>
      <c r="BL111" s="1">
        <v>6.3726691792499513E-16</v>
      </c>
      <c r="BM111" s="1">
        <v>0.99999999999999933</v>
      </c>
      <c r="BN111" s="1">
        <v>2.3442593537916521</v>
      </c>
      <c r="BO111" s="1">
        <v>21.32869808928308</v>
      </c>
    </row>
    <row r="112" spans="1:67" ht="15" customHeight="1" x14ac:dyDescent="0.3">
      <c r="A112" s="2">
        <v>1.1100000000000001</v>
      </c>
      <c r="B112" s="1">
        <f t="shared" si="48"/>
        <v>7.7624711662869134E-2</v>
      </c>
      <c r="C112" s="1">
        <f t="shared" si="49"/>
        <v>1.3011320472100659E-13</v>
      </c>
      <c r="D112" s="1">
        <f t="shared" si="50"/>
        <v>0.11314935907067111</v>
      </c>
      <c r="E112" s="1">
        <f t="shared" si="51"/>
        <v>-1.5524893178445185E-2</v>
      </c>
      <c r="F112" s="1">
        <f t="shared" si="52"/>
        <v>6.9182618465112617E-6</v>
      </c>
      <c r="G112" s="1">
        <f t="shared" si="53"/>
        <v>-2.1850724646041937</v>
      </c>
      <c r="H112" s="1">
        <f t="shared" si="61"/>
        <v>-21.850724646041936</v>
      </c>
      <c r="S112" s="2">
        <v>1.1100000000000001</v>
      </c>
      <c r="T112" s="1">
        <f t="shared" si="54"/>
        <v>7.7624711662869134E-2</v>
      </c>
      <c r="U112" s="1">
        <f t="shared" si="55"/>
        <v>1.3011320472100659E-13</v>
      </c>
      <c r="V112" s="1">
        <f t="shared" si="56"/>
        <v>-7.7623345394024379E-2</v>
      </c>
      <c r="W112" s="1">
        <f t="shared" si="57"/>
        <v>5.9207781798008126E-2</v>
      </c>
      <c r="X112" s="1">
        <f t="shared" si="58"/>
        <v>0.99996650663349906</v>
      </c>
      <c r="Y112" s="1">
        <f t="shared" si="59"/>
        <v>2.9028959153350002</v>
      </c>
      <c r="Z112" s="1">
        <f t="shared" si="60"/>
        <v>145.14479576675001</v>
      </c>
      <c r="AB112"/>
      <c r="AC112"/>
      <c r="AD112"/>
      <c r="AE112"/>
      <c r="AF112"/>
      <c r="AG112"/>
      <c r="AH112"/>
      <c r="AI112"/>
      <c r="AJ112" s="25"/>
      <c r="AK112" s="2">
        <v>1.1100000000000001</v>
      </c>
      <c r="AL112" s="1">
        <f t="shared" si="62"/>
        <v>7.7624711662869134E-2</v>
      </c>
      <c r="AM112" s="1">
        <f t="shared" si="38"/>
        <v>1.3011320472100659E-13</v>
      </c>
      <c r="AN112" s="1">
        <f t="shared" si="39"/>
        <v>0.14344871583030436</v>
      </c>
      <c r="AO112" s="1">
        <f t="shared" si="40"/>
        <v>1.1457460119279418E-7</v>
      </c>
      <c r="AP112" s="1">
        <f t="shared" si="41"/>
        <v>-16.704976408876053</v>
      </c>
      <c r="AQ112" s="1">
        <f t="shared" si="42"/>
        <v>-167.04976408876053</v>
      </c>
      <c r="AR112" s="25"/>
      <c r="AS112" s="2">
        <v>3.08</v>
      </c>
      <c r="AT112" s="1">
        <v>8.3176377110267033E-4</v>
      </c>
      <c r="AU112" s="1">
        <v>1.2142870789635878E-11</v>
      </c>
      <c r="AV112" s="1">
        <v>0.93979983503595854</v>
      </c>
      <c r="AW112" s="1">
        <v>7.0053050874028828E-5</v>
      </c>
      <c r="AX112" s="1">
        <v>0.9058865895387771</v>
      </c>
      <c r="AY112" s="2">
        <v>9.0588658953877719</v>
      </c>
      <c r="BA112" s="2">
        <v>1.1100000000000001</v>
      </c>
      <c r="BB112" s="1">
        <f t="shared" si="47"/>
        <v>7.7624711662869134E-2</v>
      </c>
      <c r="BC112" s="1">
        <f t="shared" si="43"/>
        <v>1.3011320472100659E-13</v>
      </c>
      <c r="BD112" s="1">
        <f t="shared" si="44"/>
        <v>1.3011320472100657E-16</v>
      </c>
      <c r="BE112" s="1">
        <f t="shared" si="45"/>
        <v>0.99999999999999989</v>
      </c>
      <c r="BF112" s="1">
        <f t="shared" si="46"/>
        <v>4.5372675388125314</v>
      </c>
      <c r="BG112" s="1">
        <f>(dpSAWB_Cb*dpSAWB_Vb) /(dpSAWB_Ca * BF112)</f>
        <v>11.01984830567997</v>
      </c>
      <c r="BI112" s="1">
        <v>1.81</v>
      </c>
      <c r="BJ112" s="1">
        <v>1.5488166189124804E-2</v>
      </c>
      <c r="BK112" s="1">
        <v>6.5211077132500242E-13</v>
      </c>
      <c r="BL112" s="1">
        <v>6.5211077132500196E-16</v>
      </c>
      <c r="BM112" s="1">
        <v>0.99999999999999933</v>
      </c>
      <c r="BN112" s="1">
        <v>2.3357652648836238</v>
      </c>
      <c r="BO112" s="1">
        <v>21.406260616899438</v>
      </c>
    </row>
    <row r="113" spans="1:67" ht="15" customHeight="1" x14ac:dyDescent="0.3">
      <c r="A113" s="2">
        <v>1.1200000000000001</v>
      </c>
      <c r="B113" s="1">
        <f t="shared" si="48"/>
        <v>7.5857757502918358E-2</v>
      </c>
      <c r="C113" s="1">
        <f t="shared" si="49"/>
        <v>1.3314393059419713E-13</v>
      </c>
      <c r="D113" s="1">
        <f t="shared" si="50"/>
        <v>0.11102901021126121</v>
      </c>
      <c r="E113" s="1">
        <f t="shared" si="51"/>
        <v>-1.517150170187687E-2</v>
      </c>
      <c r="F113" s="1">
        <f t="shared" si="52"/>
        <v>7.079407725472826E-6</v>
      </c>
      <c r="G113" s="1">
        <f t="shared" si="53"/>
        <v>-2.1567890149352462</v>
      </c>
      <c r="H113" s="1">
        <f t="shared" si="61"/>
        <v>-21.567890149352461</v>
      </c>
      <c r="S113" s="2">
        <v>1.1200000000000001</v>
      </c>
      <c r="T113" s="1">
        <f t="shared" si="54"/>
        <v>7.5857757502918358E-2</v>
      </c>
      <c r="U113" s="1">
        <f t="shared" si="55"/>
        <v>1.3314393059419713E-13</v>
      </c>
      <c r="V113" s="1">
        <f t="shared" si="56"/>
        <v>-7.5856339223512412E-2</v>
      </c>
      <c r="W113" s="1">
        <f t="shared" si="57"/>
        <v>5.8618779741170801E-2</v>
      </c>
      <c r="X113" s="1">
        <f t="shared" si="58"/>
        <v>0.99996572649951054</v>
      </c>
      <c r="Y113" s="1">
        <f t="shared" si="59"/>
        <v>2.8331102550637692</v>
      </c>
      <c r="Z113" s="1">
        <f t="shared" si="60"/>
        <v>141.65551275318848</v>
      </c>
      <c r="AB113"/>
      <c r="AC113"/>
      <c r="AD113"/>
      <c r="AE113"/>
      <c r="AF113"/>
      <c r="AG113"/>
      <c r="AH113"/>
      <c r="AI113"/>
      <c r="AJ113" s="25"/>
      <c r="AK113" s="2">
        <v>1.1200000000000001</v>
      </c>
      <c r="AL113" s="1">
        <f t="shared" si="62"/>
        <v>7.5857757502918358E-2</v>
      </c>
      <c r="AM113" s="1">
        <f t="shared" si="38"/>
        <v>1.3314393059419713E-13</v>
      </c>
      <c r="AN113" s="1">
        <f t="shared" si="39"/>
        <v>0.14630122130980761</v>
      </c>
      <c r="AO113" s="1">
        <f t="shared" si="40"/>
        <v>1.195747939274254E-7</v>
      </c>
      <c r="AP113" s="1">
        <f t="shared" si="41"/>
        <v>-15.104588627591488</v>
      </c>
      <c r="AQ113" s="1">
        <f t="shared" si="42"/>
        <v>-151.04588627591488</v>
      </c>
      <c r="AR113" s="25"/>
      <c r="AS113" s="2">
        <v>3.09</v>
      </c>
      <c r="AT113" s="1">
        <v>8.1283051616409872E-4</v>
      </c>
      <c r="AU113" s="1">
        <v>1.2425714585205061E-11</v>
      </c>
      <c r="AV113" s="1">
        <v>0.9410863911415458</v>
      </c>
      <c r="AW113" s="1">
        <v>7.178293025479416E-5</v>
      </c>
      <c r="AX113" s="1">
        <v>0.90796867819590266</v>
      </c>
      <c r="AY113" s="2">
        <v>9.0796867819590261</v>
      </c>
      <c r="BA113" s="2">
        <v>1.1200000000000001</v>
      </c>
      <c r="BB113" s="1">
        <f t="shared" si="47"/>
        <v>7.5857757502918358E-2</v>
      </c>
      <c r="BC113" s="1">
        <f t="shared" si="43"/>
        <v>1.3314393059419713E-13</v>
      </c>
      <c r="BD113" s="1">
        <f t="shared" si="44"/>
        <v>1.3314393059419711E-16</v>
      </c>
      <c r="BE113" s="1">
        <f t="shared" si="45"/>
        <v>0.99999999999999989</v>
      </c>
      <c r="BF113" s="1">
        <f t="shared" si="46"/>
        <v>4.4442206287513164</v>
      </c>
      <c r="BG113" s="1">
        <f>(dpSAWB_Cb*dpSAWB_Vb) /(dpSAWB_Ca * BF113)</f>
        <v>11.25056656200446</v>
      </c>
      <c r="BI113" s="1">
        <v>1.82</v>
      </c>
      <c r="BJ113" s="1">
        <v>1.5135612484362076E-2</v>
      </c>
      <c r="BK113" s="1">
        <v>6.6730038248767213E-13</v>
      </c>
      <c r="BL113" s="1">
        <v>6.6730038248767163E-16</v>
      </c>
      <c r="BM113" s="1">
        <v>0.99999999999999933</v>
      </c>
      <c r="BN113" s="1">
        <v>2.3274965543563066</v>
      </c>
      <c r="BO113" s="1">
        <v>21.482308923902153</v>
      </c>
    </row>
    <row r="114" spans="1:67" ht="15" customHeight="1" x14ac:dyDescent="0.3">
      <c r="A114" s="2">
        <v>1.1299999999999999</v>
      </c>
      <c r="B114" s="1">
        <f t="shared" si="48"/>
        <v>7.4131024130091761E-2</v>
      </c>
      <c r="C114" s="1">
        <f t="shared" si="49"/>
        <v>1.36245251141757E-13</v>
      </c>
      <c r="D114" s="1">
        <f t="shared" si="50"/>
        <v>0.10895692620631696</v>
      </c>
      <c r="E114" s="1">
        <f t="shared" si="51"/>
        <v>-1.4826154367719495E-2</v>
      </c>
      <c r="F114" s="1">
        <f t="shared" si="52"/>
        <v>7.2443071203840581E-6</v>
      </c>
      <c r="G114" s="1">
        <f t="shared" si="53"/>
        <v>-2.1285948214629631</v>
      </c>
      <c r="H114" s="1">
        <f t="shared" si="61"/>
        <v>-21.285948214629631</v>
      </c>
      <c r="S114" s="2">
        <v>1.1299999999999999</v>
      </c>
      <c r="T114" s="1">
        <f t="shared" si="54"/>
        <v>7.4131024130091761E-2</v>
      </c>
      <c r="U114" s="1">
        <f t="shared" si="55"/>
        <v>1.36245251141757E-13</v>
      </c>
      <c r="V114" s="1">
        <f t="shared" si="56"/>
        <v>-7.4129552628699025E-2</v>
      </c>
      <c r="W114" s="1">
        <f t="shared" si="57"/>
        <v>5.8043184209566348E-2</v>
      </c>
      <c r="X114" s="1">
        <f t="shared" si="58"/>
        <v>0.99996492819512717</v>
      </c>
      <c r="Y114" s="1">
        <f t="shared" si="59"/>
        <v>2.7668059701899703</v>
      </c>
      <c r="Z114" s="1">
        <f t="shared" si="60"/>
        <v>138.34029850949852</v>
      </c>
      <c r="AB114"/>
      <c r="AC114"/>
      <c r="AD114"/>
      <c r="AE114"/>
      <c r="AF114"/>
      <c r="AG114"/>
      <c r="AH114"/>
      <c r="AI114"/>
      <c r="AJ114" s="25"/>
      <c r="AK114" s="2">
        <v>1.1299999999999999</v>
      </c>
      <c r="AL114" s="1">
        <f t="shared" si="62"/>
        <v>7.4131024130091761E-2</v>
      </c>
      <c r="AM114" s="1">
        <f t="shared" si="38"/>
        <v>1.36245251141757E-13</v>
      </c>
      <c r="AN114" s="1">
        <f t="shared" si="39"/>
        <v>0.14920056900038309</v>
      </c>
      <c r="AO114" s="1">
        <f t="shared" si="40"/>
        <v>1.2478493837870441E-7</v>
      </c>
      <c r="AP114" s="1">
        <f t="shared" si="41"/>
        <v>-13.751415617681337</v>
      </c>
      <c r="AQ114" s="1">
        <f t="shared" si="42"/>
        <v>-137.51415617681337</v>
      </c>
      <c r="AR114" s="25"/>
      <c r="AS114" s="2">
        <v>3.1</v>
      </c>
      <c r="AT114" s="1">
        <v>7.9432823472428099E-4</v>
      </c>
      <c r="AU114" s="1">
        <v>1.2715146659121097E-11</v>
      </c>
      <c r="AV114" s="1">
        <v>0.9423469983513818</v>
      </c>
      <c r="AW114" s="1">
        <v>7.3553364143055694E-5</v>
      </c>
      <c r="AX114" s="1">
        <v>0.91000612948774529</v>
      </c>
      <c r="AY114" s="2">
        <v>9.1000612948774542</v>
      </c>
      <c r="BA114" s="2">
        <v>1.1299999999999999</v>
      </c>
      <c r="BB114" s="1">
        <f t="shared" si="47"/>
        <v>7.4131024130091761E-2</v>
      </c>
      <c r="BC114" s="1">
        <f t="shared" si="43"/>
        <v>1.36245251141757E-13</v>
      </c>
      <c r="BD114" s="1">
        <f t="shared" si="44"/>
        <v>1.3624525114175696E-16</v>
      </c>
      <c r="BE114" s="1">
        <f t="shared" si="45"/>
        <v>0.99999999999999989</v>
      </c>
      <c r="BF114" s="1">
        <f t="shared" si="46"/>
        <v>4.3558155968947672</v>
      </c>
      <c r="BG114" s="1">
        <f>(dpSAWB_Cb*dpSAWB_Vb) /(dpSAWB_Ca * BF114)</f>
        <v>11.478906507347251</v>
      </c>
      <c r="BI114" s="1">
        <v>1.83</v>
      </c>
      <c r="BJ114" s="1">
        <v>1.4791083881682071E-2</v>
      </c>
      <c r="BK114" s="1">
        <v>6.8284380514590172E-13</v>
      </c>
      <c r="BL114" s="1">
        <v>6.8284380514590118E-16</v>
      </c>
      <c r="BM114" s="1">
        <v>0.99999999999999922</v>
      </c>
      <c r="BN114" s="1">
        <v>2.3194464757084501</v>
      </c>
      <c r="BO114" s="1">
        <v>21.556867349020433</v>
      </c>
    </row>
    <row r="115" spans="1:67" ht="15" customHeight="1" x14ac:dyDescent="0.3">
      <c r="A115" s="2">
        <v>1.1399999999999999</v>
      </c>
      <c r="B115" s="1">
        <f t="shared" si="48"/>
        <v>7.2443596007498987E-2</v>
      </c>
      <c r="C115" s="1">
        <f t="shared" si="49"/>
        <v>1.394188107248914E-13</v>
      </c>
      <c r="D115" s="1">
        <f t="shared" si="50"/>
        <v>0.10693200840947166</v>
      </c>
      <c r="E115" s="1">
        <f t="shared" si="51"/>
        <v>-1.4488668068245275E-2</v>
      </c>
      <c r="F115" s="1">
        <f t="shared" si="52"/>
        <v>7.4130474593291649E-6</v>
      </c>
      <c r="G115" s="1">
        <f t="shared" si="53"/>
        <v>-2.1004968993838031</v>
      </c>
      <c r="H115" s="1">
        <f t="shared" si="61"/>
        <v>-21.00496899383803</v>
      </c>
      <c r="S115" s="2">
        <v>1.1399999999999999</v>
      </c>
      <c r="T115" s="1">
        <f t="shared" si="54"/>
        <v>7.2443596007498987E-2</v>
      </c>
      <c r="U115" s="1">
        <f t="shared" si="55"/>
        <v>1.394188107248914E-13</v>
      </c>
      <c r="V115" s="1">
        <f t="shared" si="56"/>
        <v>-7.2442070044478793E-2</v>
      </c>
      <c r="W115" s="1">
        <f t="shared" si="57"/>
        <v>5.7480690014826266E-2</v>
      </c>
      <c r="X115" s="1">
        <f t="shared" si="58"/>
        <v>0.99996411129716545</v>
      </c>
      <c r="Y115" s="1">
        <f t="shared" si="59"/>
        <v>2.7037451941186004</v>
      </c>
      <c r="Z115" s="1">
        <f t="shared" si="60"/>
        <v>135.18725970593002</v>
      </c>
      <c r="AB115"/>
      <c r="AC115"/>
      <c r="AD115"/>
      <c r="AE115"/>
      <c r="AF115"/>
      <c r="AG115"/>
      <c r="AH115"/>
      <c r="AI115"/>
      <c r="AJ115" s="25"/>
      <c r="AK115" s="2">
        <v>1.1399999999999999</v>
      </c>
      <c r="AL115" s="1">
        <f t="shared" si="62"/>
        <v>7.2443596007498987E-2</v>
      </c>
      <c r="AM115" s="1">
        <f t="shared" si="38"/>
        <v>1.394188107248914E-13</v>
      </c>
      <c r="AN115" s="1">
        <f t="shared" si="39"/>
        <v>0.15214713465577542</v>
      </c>
      <c r="AO115" s="1">
        <f t="shared" si="40"/>
        <v>1.3021333656161419E-7</v>
      </c>
      <c r="AP115" s="1">
        <f t="shared" si="41"/>
        <v>-12.592471812404412</v>
      </c>
      <c r="AQ115" s="1">
        <f t="shared" si="42"/>
        <v>-125.92471812404412</v>
      </c>
      <c r="AR115" s="25"/>
      <c r="AS115" s="2">
        <v>3.11</v>
      </c>
      <c r="AT115" s="1">
        <v>7.7624711662869128E-4</v>
      </c>
      <c r="AU115" s="1">
        <v>1.301132047210066E-11</v>
      </c>
      <c r="AV115" s="1">
        <v>0.94358210484735561</v>
      </c>
      <c r="AW115" s="1">
        <v>7.5365291860426758E-5</v>
      </c>
      <c r="AX115" s="1">
        <v>0.91199985269172201</v>
      </c>
      <c r="AY115" s="2">
        <v>9.1199985269172199</v>
      </c>
      <c r="BA115" s="2">
        <v>1.1399999999999999</v>
      </c>
      <c r="BB115" s="1">
        <f t="shared" si="47"/>
        <v>7.2443596007498987E-2</v>
      </c>
      <c r="BC115" s="1">
        <f t="shared" si="43"/>
        <v>1.394188107248914E-13</v>
      </c>
      <c r="BD115" s="1">
        <f t="shared" si="44"/>
        <v>1.3941881072489138E-16</v>
      </c>
      <c r="BE115" s="1">
        <f t="shared" si="45"/>
        <v>0.99999999999999989</v>
      </c>
      <c r="BF115" s="1">
        <f t="shared" si="46"/>
        <v>4.2717352869727909</v>
      </c>
      <c r="BG115" s="1">
        <f>(dpSAWB_Cb*dpSAWB_Vb) /(dpSAWB_Ca * BF115)</f>
        <v>11.704845136935678</v>
      </c>
      <c r="BI115" s="1">
        <v>1.84</v>
      </c>
      <c r="BJ115" s="1">
        <v>1.4454397707459272E-2</v>
      </c>
      <c r="BK115" s="1">
        <v>6.9874928062812589E-13</v>
      </c>
      <c r="BL115" s="1">
        <v>6.9874928062812546E-16</v>
      </c>
      <c r="BM115" s="1">
        <v>0.99999999999999933</v>
      </c>
      <c r="BN115" s="1">
        <v>2.3116085216380715</v>
      </c>
      <c r="BO115" s="1">
        <v>21.629960061130323</v>
      </c>
    </row>
    <row r="116" spans="1:67" ht="15" customHeight="1" x14ac:dyDescent="0.3">
      <c r="A116" s="2">
        <v>1.1499999999999999</v>
      </c>
      <c r="B116" s="1">
        <f t="shared" si="48"/>
        <v>7.0794578438413788E-2</v>
      </c>
      <c r="C116" s="1">
        <f t="shared" si="49"/>
        <v>1.4266629200689818E-13</v>
      </c>
      <c r="D116" s="1">
        <f t="shared" si="50"/>
        <v>0.10495318318250671</v>
      </c>
      <c r="E116" s="1">
        <f t="shared" si="51"/>
        <v>-1.4158863863751116E-2</v>
      </c>
      <c r="F116" s="1">
        <f t="shared" si="52"/>
        <v>7.5857182067346133E-6</v>
      </c>
      <c r="G116" s="1">
        <f t="shared" si="53"/>
        <v>-2.0725021652105204</v>
      </c>
      <c r="H116" s="1">
        <f t="shared" si="61"/>
        <v>-20.725021652105202</v>
      </c>
      <c r="S116" s="2">
        <v>1.1499999999999999</v>
      </c>
      <c r="T116" s="1">
        <f t="shared" si="54"/>
        <v>7.0794578438413788E-2</v>
      </c>
      <c r="U116" s="1">
        <f t="shared" si="55"/>
        <v>1.4266629200689818E-13</v>
      </c>
      <c r="V116" s="1">
        <f t="shared" si="56"/>
        <v>-7.0792996745253259E-2</v>
      </c>
      <c r="W116" s="1">
        <f t="shared" si="57"/>
        <v>5.6930998915084421E-2</v>
      </c>
      <c r="X116" s="1">
        <f t="shared" si="58"/>
        <v>0.99996327537258756</v>
      </c>
      <c r="Y116" s="1">
        <f t="shared" si="59"/>
        <v>2.643711137058335</v>
      </c>
      <c r="Z116" s="1">
        <f t="shared" si="60"/>
        <v>132.18555685291673</v>
      </c>
      <c r="AB116"/>
      <c r="AC116"/>
      <c r="AD116"/>
      <c r="AE116"/>
      <c r="AF116"/>
      <c r="AG116"/>
      <c r="AH116"/>
      <c r="AI116"/>
      <c r="AJ116" s="25"/>
      <c r="AK116" s="2">
        <v>1.1499999999999999</v>
      </c>
      <c r="AL116" s="1">
        <f t="shared" si="62"/>
        <v>7.0794578438413788E-2</v>
      </c>
      <c r="AM116" s="1">
        <f t="shared" si="38"/>
        <v>1.4266629200689818E-13</v>
      </c>
      <c r="AN116" s="1">
        <f t="shared" si="39"/>
        <v>0.15514128092741608</v>
      </c>
      <c r="AO116" s="1">
        <f t="shared" si="40"/>
        <v>1.3586858809912157E-7</v>
      </c>
      <c r="AP116" s="1">
        <f t="shared" si="41"/>
        <v>-11.588900924081047</v>
      </c>
      <c r="AQ116" s="1">
        <f t="shared" si="42"/>
        <v>-115.88900924081047</v>
      </c>
      <c r="AR116" s="25"/>
      <c r="AS116" s="2">
        <v>3.12</v>
      </c>
      <c r="AT116" s="1">
        <v>7.5857757502918277E-4</v>
      </c>
      <c r="AU116" s="1">
        <v>1.3314393059419728E-11</v>
      </c>
      <c r="AV116" s="1">
        <v>0.94479215408296036</v>
      </c>
      <c r="AW116" s="1">
        <v>7.7219674666615415E-5</v>
      </c>
      <c r="AX116" s="1">
        <v>0.91395074058979442</v>
      </c>
      <c r="AY116" s="2">
        <v>9.1395074058979429</v>
      </c>
      <c r="BA116" s="2">
        <v>1.1499999999999999</v>
      </c>
      <c r="BB116" s="1">
        <f t="shared" si="47"/>
        <v>7.0794578438413788E-2</v>
      </c>
      <c r="BC116" s="1">
        <f t="shared" si="43"/>
        <v>1.4266629200689818E-13</v>
      </c>
      <c r="BD116" s="1">
        <f t="shared" si="44"/>
        <v>1.4266629200689817E-16</v>
      </c>
      <c r="BE116" s="1">
        <f t="shared" si="45"/>
        <v>0.99999999999999978</v>
      </c>
      <c r="BF116" s="1">
        <f t="shared" si="46"/>
        <v>4.1916906452551128</v>
      </c>
      <c r="BG116" s="1">
        <f>(dpSAWB_Cb*dpSAWB_Vb) /(dpSAWB_Ca * BF116)</f>
        <v>11.928361186815808</v>
      </c>
      <c r="BI116" s="1">
        <v>1.85</v>
      </c>
      <c r="BJ116" s="1">
        <v>1.4125375446227528E-2</v>
      </c>
      <c r="BK116" s="1">
        <v>7.1502524222798001E-13</v>
      </c>
      <c r="BL116" s="1">
        <v>7.1502524222797953E-16</v>
      </c>
      <c r="BM116" s="1">
        <v>0.99999999999999933</v>
      </c>
      <c r="BN116" s="1">
        <v>2.3039764137653282</v>
      </c>
      <c r="BO116" s="1">
        <v>21.701611050039485</v>
      </c>
    </row>
    <row r="117" spans="1:67" ht="15" customHeight="1" x14ac:dyDescent="0.3">
      <c r="A117" s="2">
        <v>1.1599999999999999</v>
      </c>
      <c r="B117" s="1">
        <f t="shared" si="48"/>
        <v>6.9183097091893644E-2</v>
      </c>
      <c r="C117" s="1">
        <f t="shared" si="49"/>
        <v>1.4598941684533867E-13</v>
      </c>
      <c r="D117" s="1">
        <f t="shared" si="50"/>
        <v>0.10301940132609397</v>
      </c>
      <c r="E117" s="1">
        <f t="shared" si="51"/>
        <v>-1.3836566887682327E-2</v>
      </c>
      <c r="F117" s="1">
        <f t="shared" si="52"/>
        <v>7.7624109107960386E-6</v>
      </c>
      <c r="G117" s="1">
        <f t="shared" si="53"/>
        <v>-2.0446174302510745</v>
      </c>
      <c r="H117" s="1">
        <f t="shared" si="61"/>
        <v>-20.446174302510745</v>
      </c>
      <c r="S117" s="2">
        <v>1.1599999999999999</v>
      </c>
      <c r="T117" s="1">
        <f t="shared" si="54"/>
        <v>6.9183097091893644E-2</v>
      </c>
      <c r="U117" s="1">
        <f t="shared" si="55"/>
        <v>1.4598941684533867E-13</v>
      </c>
      <c r="V117" s="1">
        <f t="shared" si="56"/>
        <v>-6.9181458370535368E-2</v>
      </c>
      <c r="W117" s="1">
        <f t="shared" si="57"/>
        <v>5.6393819456845122E-2</v>
      </c>
      <c r="X117" s="1">
        <f t="shared" si="58"/>
        <v>0.99996241997827162</v>
      </c>
      <c r="Y117" s="1">
        <f t="shared" si="59"/>
        <v>2.5865058005268287</v>
      </c>
      <c r="Z117" s="1">
        <f t="shared" si="60"/>
        <v>129.32529002634143</v>
      </c>
      <c r="AB117"/>
      <c r="AC117"/>
      <c r="AD117"/>
      <c r="AE117"/>
      <c r="AF117"/>
      <c r="AG117"/>
      <c r="AH117"/>
      <c r="AI117"/>
      <c r="AJ117" s="25"/>
      <c r="AK117" s="2">
        <v>1.1599999999999999</v>
      </c>
      <c r="AL117" s="1">
        <f t="shared" si="62"/>
        <v>6.9183097091893644E-2</v>
      </c>
      <c r="AM117" s="1">
        <f t="shared" si="38"/>
        <v>1.4598941684533867E-13</v>
      </c>
      <c r="AN117" s="1">
        <f t="shared" si="39"/>
        <v>0.15818335664071123</v>
      </c>
      <c r="AO117" s="1">
        <f t="shared" si="40"/>
        <v>1.4175959915031396E-7</v>
      </c>
      <c r="AP117" s="1">
        <f t="shared" si="41"/>
        <v>-10.711560549270891</v>
      </c>
      <c r="AQ117" s="1">
        <f t="shared" si="42"/>
        <v>-107.11560549270889</v>
      </c>
      <c r="AR117" s="25"/>
      <c r="AS117" s="2">
        <v>3.13</v>
      </c>
      <c r="AT117" s="1">
        <v>7.4131024130091731E-4</v>
      </c>
      <c r="AU117" s="1">
        <v>1.3624525114175705E-11</v>
      </c>
      <c r="AV117" s="1">
        <v>0.94597758469048687</v>
      </c>
      <c r="AW117" s="1">
        <v>7.9117496269692504E-5</v>
      </c>
      <c r="AX117" s="1">
        <v>0.91585966970186983</v>
      </c>
      <c r="AY117" s="2">
        <v>9.1585966970186963</v>
      </c>
      <c r="BA117" s="2">
        <v>1.1599999999999999</v>
      </c>
      <c r="BB117" s="1">
        <f t="shared" si="47"/>
        <v>6.9183097091893644E-2</v>
      </c>
      <c r="BC117" s="1">
        <f t="shared" si="43"/>
        <v>1.4598941684533867E-13</v>
      </c>
      <c r="BD117" s="1">
        <f t="shared" si="44"/>
        <v>1.4598941684533865E-16</v>
      </c>
      <c r="BE117" s="1">
        <f t="shared" si="45"/>
        <v>0.99999999999999978</v>
      </c>
      <c r="BF117" s="1">
        <f t="shared" si="46"/>
        <v>4.115417673212117</v>
      </c>
      <c r="BG117" s="1">
        <f>(dpSAWB_Cb*dpSAWB_Vb) /(dpSAWB_Ca * BF117)</f>
        <v>12.149435116988888</v>
      </c>
      <c r="BI117" s="1">
        <v>1.86</v>
      </c>
      <c r="BJ117" s="1">
        <v>1.3803842646028837E-2</v>
      </c>
      <c r="BK117" s="1">
        <v>7.3168031967574057E-13</v>
      </c>
      <c r="BL117" s="1">
        <v>7.3168031967574004E-16</v>
      </c>
      <c r="BM117" s="1">
        <v>0.99999999999999933</v>
      </c>
      <c r="BN117" s="1">
        <v>2.2965440928837402</v>
      </c>
      <c r="BO117" s="1">
        <v>21.771844117835183</v>
      </c>
    </row>
    <row r="118" spans="1:67" ht="15" customHeight="1" x14ac:dyDescent="0.3">
      <c r="A118" s="2">
        <v>1.17</v>
      </c>
      <c r="B118" s="1">
        <f t="shared" si="48"/>
        <v>6.7608297539198184E-2</v>
      </c>
      <c r="C118" s="1">
        <f t="shared" si="49"/>
        <v>1.4938994720498892E-13</v>
      </c>
      <c r="D118" s="1">
        <f t="shared" si="50"/>
        <v>0.10112963752349675</v>
      </c>
      <c r="E118" s="1">
        <f t="shared" si="51"/>
        <v>-1.3521606253916126E-2</v>
      </c>
      <c r="F118" s="1">
        <f t="shared" si="52"/>
        <v>7.9432192520095448E-6</v>
      </c>
      <c r="G118" s="1">
        <f t="shared" si="53"/>
        <v>-2.0168493943121355</v>
      </c>
      <c r="H118" s="1">
        <f t="shared" si="61"/>
        <v>-20.168493943121355</v>
      </c>
      <c r="S118" s="2">
        <v>1.17</v>
      </c>
      <c r="T118" s="1">
        <f t="shared" si="54"/>
        <v>6.7608297539198184E-2</v>
      </c>
      <c r="U118" s="1">
        <f t="shared" si="55"/>
        <v>1.4938994720498892E-13</v>
      </c>
      <c r="V118" s="1">
        <f t="shared" si="56"/>
        <v>-6.7606600461352126E-2</v>
      </c>
      <c r="W118" s="1">
        <f t="shared" si="57"/>
        <v>5.5868866820450711E-2</v>
      </c>
      <c r="X118" s="1">
        <f t="shared" si="58"/>
        <v>0.99996154466077758</v>
      </c>
      <c r="Y118" s="1">
        <f t="shared" si="59"/>
        <v>2.5319479829872469</v>
      </c>
      <c r="Z118" s="1">
        <f t="shared" si="60"/>
        <v>126.59739914936235</v>
      </c>
      <c r="AB118"/>
      <c r="AC118"/>
      <c r="AD118"/>
      <c r="AE118"/>
      <c r="AF118"/>
      <c r="AG118"/>
      <c r="AH118"/>
      <c r="AI118"/>
      <c r="AJ118" s="25"/>
      <c r="AK118" s="2">
        <v>1.17</v>
      </c>
      <c r="AL118" s="1">
        <f t="shared" si="62"/>
        <v>6.7608297539198184E-2</v>
      </c>
      <c r="AM118" s="1">
        <f t="shared" si="38"/>
        <v>1.4938994720498892E-13</v>
      </c>
      <c r="AN118" s="1">
        <f t="shared" si="39"/>
        <v>0.16127369606132264</v>
      </c>
      <c r="AO118" s="1">
        <f t="shared" si="40"/>
        <v>1.478955915138192E-7</v>
      </c>
      <c r="AP118" s="1">
        <f t="shared" si="41"/>
        <v>-9.9381651488700449</v>
      </c>
      <c r="AQ118" s="1">
        <f t="shared" si="42"/>
        <v>-99.381651488700442</v>
      </c>
      <c r="AR118" s="25"/>
      <c r="AS118" s="2">
        <v>3.14</v>
      </c>
      <c r="AT118" s="1">
        <v>7.2443596007498929E-4</v>
      </c>
      <c r="AU118" s="1">
        <v>1.394188107248915E-11</v>
      </c>
      <c r="AV118" s="1">
        <v>0.94713883039645508</v>
      </c>
      <c r="AW118" s="1">
        <v>8.105976334816621E-5</v>
      </c>
      <c r="AX118" s="1">
        <v>0.91772750051779572</v>
      </c>
      <c r="AY118" s="2">
        <v>9.1772750051779575</v>
      </c>
      <c r="BA118" s="2">
        <v>1.17</v>
      </c>
      <c r="BB118" s="1">
        <f t="shared" si="47"/>
        <v>6.7608297539198184E-2</v>
      </c>
      <c r="BC118" s="1">
        <f t="shared" si="43"/>
        <v>1.4938994720498892E-13</v>
      </c>
      <c r="BD118" s="1">
        <f t="shared" si="44"/>
        <v>1.4938994720498888E-16</v>
      </c>
      <c r="BE118" s="1">
        <f t="shared" si="45"/>
        <v>0.99999999999999978</v>
      </c>
      <c r="BF118" s="1">
        <f t="shared" si="46"/>
        <v>4.0426747683523381</v>
      </c>
      <c r="BG118" s="1">
        <f>(dpSAWB_Cb*dpSAWB_Vb) /(dpSAWB_Ca * BF118)</f>
        <v>12.368049092501785</v>
      </c>
      <c r="BI118" s="1">
        <v>1.87</v>
      </c>
      <c r="BJ118" s="1">
        <v>1.3489628825916524E-2</v>
      </c>
      <c r="BK118" s="1">
        <v>7.4872334371392725E-13</v>
      </c>
      <c r="BL118" s="1">
        <v>7.4872334371392673E-16</v>
      </c>
      <c r="BM118" s="1">
        <v>0.99999999999999922</v>
      </c>
      <c r="BN118" s="1">
        <v>2.2893057097081804</v>
      </c>
      <c r="BO118" s="1">
        <v>21.840682870778991</v>
      </c>
    </row>
    <row r="119" spans="1:67" ht="15" customHeight="1" x14ac:dyDescent="0.3">
      <c r="A119" s="2">
        <v>1.18</v>
      </c>
      <c r="B119" s="1">
        <f t="shared" si="48"/>
        <v>6.6069344800759586E-2</v>
      </c>
      <c r="C119" s="1">
        <f t="shared" si="49"/>
        <v>1.5286968609205704E-13</v>
      </c>
      <c r="D119" s="1">
        <f t="shared" si="50"/>
        <v>9.9282889796932977E-2</v>
      </c>
      <c r="E119" s="1">
        <f t="shared" si="51"/>
        <v>-1.3213814966155497E-2</v>
      </c>
      <c r="F119" s="1">
        <f t="shared" si="52"/>
        <v>8.1282390928332164E-6</v>
      </c>
      <c r="G119" s="1">
        <f t="shared" si="53"/>
        <v>-1.9892046396386904</v>
      </c>
      <c r="H119" s="1">
        <f t="shared" si="61"/>
        <v>-19.892046396386903</v>
      </c>
      <c r="S119" s="2">
        <v>1.18</v>
      </c>
      <c r="T119" s="1">
        <f t="shared" si="54"/>
        <v>6.6069344800759586E-2</v>
      </c>
      <c r="U119" s="1">
        <f t="shared" si="55"/>
        <v>1.5286968609205704E-13</v>
      </c>
      <c r="V119" s="1">
        <f t="shared" si="56"/>
        <v>-6.6067588007199016E-2</v>
      </c>
      <c r="W119" s="1">
        <f t="shared" si="57"/>
        <v>5.5355862669066336E-2</v>
      </c>
      <c r="X119" s="1">
        <f t="shared" si="58"/>
        <v>0.99996064895610615</v>
      </c>
      <c r="Y119" s="1">
        <f t="shared" si="59"/>
        <v>2.4798715342500564</v>
      </c>
      <c r="Z119" s="1">
        <f t="shared" si="60"/>
        <v>123.99357671250281</v>
      </c>
      <c r="AB119"/>
      <c r="AC119"/>
      <c r="AD119"/>
      <c r="AE119"/>
      <c r="AF119"/>
      <c r="AG119"/>
      <c r="AH119"/>
      <c r="AI119"/>
      <c r="AJ119" s="25"/>
      <c r="AK119" s="2">
        <v>1.18</v>
      </c>
      <c r="AL119" s="1">
        <f t="shared" si="62"/>
        <v>6.6069344800759586E-2</v>
      </c>
      <c r="AM119" s="1">
        <f t="shared" si="38"/>
        <v>1.5286968609205704E-13</v>
      </c>
      <c r="AN119" s="1">
        <f t="shared" si="39"/>
        <v>0.16441261815230898</v>
      </c>
      <c r="AO119" s="1">
        <f t="shared" si="40"/>
        <v>1.5428611190535015E-7</v>
      </c>
      <c r="AP119" s="1">
        <f t="shared" si="41"/>
        <v>-9.2513813684385724</v>
      </c>
      <c r="AQ119" s="1">
        <f t="shared" si="42"/>
        <v>-92.513813684385724</v>
      </c>
      <c r="AR119" s="25"/>
      <c r="AS119" s="2">
        <v>3.15</v>
      </c>
      <c r="AT119" s="1">
        <v>7.079457843841378E-4</v>
      </c>
      <c r="AU119" s="1">
        <v>1.4266629200689819E-11</v>
      </c>
      <c r="AV119" s="1">
        <v>0.94827631994496542</v>
      </c>
      <c r="AW119" s="1">
        <v>8.3047506085135705E-5</v>
      </c>
      <c r="AX119" s="1">
        <v>0.91955507772793599</v>
      </c>
      <c r="AY119" s="2">
        <v>9.1955507772793599</v>
      </c>
      <c r="BA119" s="2">
        <v>1.18</v>
      </c>
      <c r="BB119" s="1">
        <f t="shared" si="47"/>
        <v>6.6069344800759586E-2</v>
      </c>
      <c r="BC119" s="1">
        <f t="shared" si="43"/>
        <v>1.5286968609205704E-13</v>
      </c>
      <c r="BD119" s="1">
        <f t="shared" si="44"/>
        <v>1.5286968609205702E-16</v>
      </c>
      <c r="BE119" s="1">
        <f t="shared" si="45"/>
        <v>0.99999999999999978</v>
      </c>
      <c r="BF119" s="1">
        <f t="shared" si="46"/>
        <v>3.9732403967484213</v>
      </c>
      <c r="BG119" s="1">
        <f>(dpSAWB_Cb*dpSAWB_Vb) /(dpSAWB_Ca * BF119)</f>
        <v>12.584186962590653</v>
      </c>
      <c r="BI119" s="1">
        <v>1.88</v>
      </c>
      <c r="BJ119" s="1">
        <v>1.3182567385564075E-2</v>
      </c>
      <c r="BK119" s="1">
        <v>7.6616335077947531E-13</v>
      </c>
      <c r="BL119" s="1">
        <v>7.6616335077947474E-16</v>
      </c>
      <c r="BM119" s="1">
        <v>0.99999999999999922</v>
      </c>
      <c r="BN119" s="1">
        <v>2.2822556160901906</v>
      </c>
      <c r="BO119" s="1">
        <v>21.908150711731707</v>
      </c>
    </row>
    <row r="120" spans="1:67" ht="15" customHeight="1" x14ac:dyDescent="0.3">
      <c r="A120" s="2">
        <v>1.19</v>
      </c>
      <c r="B120" s="1">
        <f t="shared" si="48"/>
        <v>6.4565422903465536E-2</v>
      </c>
      <c r="C120" s="1">
        <f t="shared" si="49"/>
        <v>1.5643047851016064E-13</v>
      </c>
      <c r="D120" s="1">
        <f t="shared" si="50"/>
        <v>9.7478178976313612E-2</v>
      </c>
      <c r="E120" s="1">
        <f t="shared" si="51"/>
        <v>-1.29130298293856E-2</v>
      </c>
      <c r="F120" s="1">
        <f t="shared" si="52"/>
        <v>8.317568528505051E-6</v>
      </c>
      <c r="G120" s="1">
        <f t="shared" si="53"/>
        <v>-1.9616896251004694</v>
      </c>
      <c r="H120" s="1">
        <f t="shared" si="61"/>
        <v>-19.616896251004693</v>
      </c>
      <c r="S120" s="2">
        <v>1.19</v>
      </c>
      <c r="T120" s="1">
        <f t="shared" si="54"/>
        <v>6.4565422903465536E-2</v>
      </c>
      <c r="U120" s="1">
        <f t="shared" si="55"/>
        <v>1.5643047851016064E-13</v>
      </c>
      <c r="V120" s="1">
        <f t="shared" si="56"/>
        <v>-6.4563605003306615E-2</v>
      </c>
      <c r="W120" s="1">
        <f t="shared" si="57"/>
        <v>5.4854535001102211E-2</v>
      </c>
      <c r="X120" s="1">
        <f t="shared" si="58"/>
        <v>0.9999597323894539</v>
      </c>
      <c r="Y120" s="1">
        <f t="shared" si="59"/>
        <v>2.4301238231765447</v>
      </c>
      <c r="Z120" s="1">
        <f t="shared" si="60"/>
        <v>121.50619115882724</v>
      </c>
      <c r="AB120"/>
      <c r="AC120"/>
      <c r="AD120"/>
      <c r="AE120"/>
      <c r="AF120"/>
      <c r="AG120"/>
      <c r="AH120"/>
      <c r="AI120"/>
      <c r="AJ120" s="25"/>
      <c r="AK120" s="2">
        <v>1.19</v>
      </c>
      <c r="AL120" s="1">
        <f t="shared" si="62"/>
        <v>6.4565422903465536E-2</v>
      </c>
      <c r="AM120" s="1">
        <f t="shared" si="38"/>
        <v>1.5643047851016064E-13</v>
      </c>
      <c r="AN120" s="1">
        <f t="shared" si="39"/>
        <v>0.16760042582305881</v>
      </c>
      <c r="AO120" s="1">
        <f t="shared" si="40"/>
        <v>1.609410414079685E-7</v>
      </c>
      <c r="AP120" s="1">
        <f t="shared" si="41"/>
        <v>-8.637524836570261</v>
      </c>
      <c r="AQ120" s="1">
        <f t="shared" si="42"/>
        <v>-86.375248365702603</v>
      </c>
      <c r="AR120" s="25"/>
      <c r="AS120" s="2">
        <v>3.16</v>
      </c>
      <c r="AT120" s="1">
        <v>6.9183097091893579E-4</v>
      </c>
      <c r="AU120" s="1">
        <v>1.4598941684533881E-11</v>
      </c>
      <c r="AV120" s="1">
        <v>0.94939047702867452</v>
      </c>
      <c r="AW120" s="1">
        <v>8.5081778714811107E-5</v>
      </c>
      <c r="AX120" s="1">
        <v>0.92134323045233235</v>
      </c>
      <c r="AY120" s="2">
        <v>9.2134323045233231</v>
      </c>
      <c r="BA120" s="2">
        <v>1.19</v>
      </c>
      <c r="BB120" s="1">
        <f t="shared" si="47"/>
        <v>6.4565422903465536E-2</v>
      </c>
      <c r="BC120" s="1">
        <f t="shared" si="43"/>
        <v>1.5643047851016064E-13</v>
      </c>
      <c r="BD120" s="1">
        <f t="shared" si="44"/>
        <v>1.5643047851016062E-16</v>
      </c>
      <c r="BE120" s="1">
        <f t="shared" si="45"/>
        <v>0.99999999999999978</v>
      </c>
      <c r="BF120" s="1">
        <f t="shared" si="46"/>
        <v>3.9069110499666229</v>
      </c>
      <c r="BG120" s="1">
        <f>(dpSAWB_Cb*dpSAWB_Vb) /(dpSAWB_Ca * BF120)</f>
        <v>12.797834237978659</v>
      </c>
      <c r="BI120" s="1">
        <v>1.89</v>
      </c>
      <c r="BJ120" s="1">
        <v>1.2882495516931332E-2</v>
      </c>
      <c r="BK120" s="1">
        <v>7.8400958779497902E-13</v>
      </c>
      <c r="BL120" s="1">
        <v>7.8400958779497843E-16</v>
      </c>
      <c r="BM120" s="1">
        <v>0.99999999999999922</v>
      </c>
      <c r="BN120" s="1">
        <v>2.275388356673151</v>
      </c>
      <c r="BO120" s="1">
        <v>21.974270833092017</v>
      </c>
    </row>
    <row r="121" spans="1:67" ht="15" customHeight="1" x14ac:dyDescent="0.3">
      <c r="A121" s="2">
        <v>1.2</v>
      </c>
      <c r="B121" s="1">
        <f t="shared" si="48"/>
        <v>6.3095734448019317E-2</v>
      </c>
      <c r="C121" s="1">
        <f t="shared" si="49"/>
        <v>1.6007421243857248E-13</v>
      </c>
      <c r="D121" s="1">
        <f t="shared" si="50"/>
        <v>9.5714548180073536E-2</v>
      </c>
      <c r="E121" s="1">
        <f t="shared" si="51"/>
        <v>-1.2619091363345589E-2</v>
      </c>
      <c r="F121" s="1">
        <f t="shared" si="52"/>
        <v>8.5113079390443441E-6</v>
      </c>
      <c r="G121" s="1">
        <f t="shared" si="53"/>
        <v>-1.9343106806349906</v>
      </c>
      <c r="H121" s="1">
        <f t="shared" si="61"/>
        <v>-19.343106806349905</v>
      </c>
      <c r="S121" s="2">
        <v>1.2</v>
      </c>
      <c r="T121" s="1">
        <f t="shared" si="54"/>
        <v>6.3095734448019317E-2</v>
      </c>
      <c r="U121" s="1">
        <f t="shared" si="55"/>
        <v>1.6007421243857248E-13</v>
      </c>
      <c r="V121" s="1">
        <f t="shared" si="56"/>
        <v>-6.3093854017983828E-2</v>
      </c>
      <c r="W121" s="1">
        <f t="shared" si="57"/>
        <v>5.4364618005994604E-2</v>
      </c>
      <c r="X121" s="1">
        <f t="shared" si="58"/>
        <v>0.99995879447496117</v>
      </c>
      <c r="Y121" s="1">
        <f t="shared" si="59"/>
        <v>2.3825643888829888</v>
      </c>
      <c r="Z121" s="1">
        <f t="shared" si="60"/>
        <v>119.12821944414945</v>
      </c>
      <c r="AB121"/>
      <c r="AC121"/>
      <c r="AD121"/>
      <c r="AE121"/>
      <c r="AF121"/>
      <c r="AG121"/>
      <c r="AH121"/>
      <c r="AI121"/>
      <c r="AJ121" s="25"/>
      <c r="AK121" s="2">
        <v>1.2</v>
      </c>
      <c r="AL121" s="1">
        <f t="shared" si="62"/>
        <v>6.3095734448019317E-2</v>
      </c>
      <c r="AM121" s="1">
        <f t="shared" si="38"/>
        <v>1.6007421243857248E-13</v>
      </c>
      <c r="AN121" s="1">
        <f t="shared" si="39"/>
        <v>0.17083740517101359</v>
      </c>
      <c r="AO121" s="1">
        <f t="shared" si="40"/>
        <v>1.6787060509342152E-7</v>
      </c>
      <c r="AP121" s="1">
        <f t="shared" si="41"/>
        <v>-8.0856479239908428</v>
      </c>
      <c r="AQ121" s="1">
        <f t="shared" si="42"/>
        <v>-80.856479239908424</v>
      </c>
      <c r="AR121" s="25"/>
      <c r="AS121" s="2">
        <v>3.17</v>
      </c>
      <c r="AT121" s="1">
        <v>6.7608297539198121E-4</v>
      </c>
      <c r="AU121" s="1">
        <v>1.4938994720498906E-11</v>
      </c>
      <c r="AV121" s="1">
        <v>0.95048172022708621</v>
      </c>
      <c r="AW121" s="1">
        <v>8.7163660081682759E-5</v>
      </c>
      <c r="AX121" s="1">
        <v>0.92309277246843235</v>
      </c>
      <c r="AY121" s="2">
        <v>9.2309277246843244</v>
      </c>
      <c r="BA121" s="2">
        <v>1.2</v>
      </c>
      <c r="BB121" s="1">
        <f t="shared" si="47"/>
        <v>6.3095734448019317E-2</v>
      </c>
      <c r="BC121" s="1">
        <f t="shared" si="43"/>
        <v>1.6007421243857248E-13</v>
      </c>
      <c r="BD121" s="1">
        <f t="shared" si="44"/>
        <v>1.6007421243857242E-16</v>
      </c>
      <c r="BE121" s="1">
        <f t="shared" si="45"/>
        <v>0.99999999999999978</v>
      </c>
      <c r="BF121" s="1">
        <f t="shared" si="46"/>
        <v>3.8434994466649059</v>
      </c>
      <c r="BG121" s="1">
        <f>(dpSAWB_Cb*dpSAWB_Vb) /(dpSAWB_Ca * BF121)</f>
        <v>13.008978066430101</v>
      </c>
      <c r="BI121" s="1">
        <v>1.9</v>
      </c>
      <c r="BJ121" s="1">
        <v>1.2589254117941664E-2</v>
      </c>
      <c r="BK121" s="1">
        <v>8.0227151707152477E-13</v>
      </c>
      <c r="BL121" s="1">
        <v>8.0227151707152403E-16</v>
      </c>
      <c r="BM121" s="1">
        <v>0.99999999999999911</v>
      </c>
      <c r="BN121" s="1">
        <v>2.2686986609616961</v>
      </c>
      <c r="BO121" s="1">
        <v>22.039066210232217</v>
      </c>
    </row>
    <row r="122" spans="1:67" ht="15" customHeight="1" x14ac:dyDescent="0.3">
      <c r="A122" s="2">
        <v>1.21</v>
      </c>
      <c r="B122" s="1">
        <f t="shared" si="48"/>
        <v>6.1659500186148221E-2</v>
      </c>
      <c r="C122" s="1">
        <f t="shared" si="49"/>
        <v>1.6380281983325191E-13</v>
      </c>
      <c r="D122" s="1">
        <f t="shared" si="50"/>
        <v>9.3991062307820367E-2</v>
      </c>
      <c r="E122" s="1">
        <f t="shared" si="51"/>
        <v>-1.233184371797006E-2</v>
      </c>
      <c r="F122" s="1">
        <f t="shared" si="52"/>
        <v>8.7095600424639853E-6</v>
      </c>
      <c r="G122" s="1">
        <f t="shared" si="53"/>
        <v>-1.9070740019561601</v>
      </c>
      <c r="H122" s="1">
        <f t="shared" si="61"/>
        <v>-19.070740019561601</v>
      </c>
      <c r="S122" s="2">
        <v>1.21</v>
      </c>
      <c r="T122" s="1">
        <f t="shared" si="54"/>
        <v>6.1659500186148221E-2</v>
      </c>
      <c r="U122" s="1">
        <f t="shared" si="55"/>
        <v>1.6380281983325191E-13</v>
      </c>
      <c r="V122" s="1">
        <f t="shared" si="56"/>
        <v>-6.1657555769809205E-2</v>
      </c>
      <c r="W122" s="1">
        <f t="shared" si="57"/>
        <v>5.3885851923269737E-2</v>
      </c>
      <c r="X122" s="1">
        <f t="shared" si="58"/>
        <v>0.99995783471545485</v>
      </c>
      <c r="Y122" s="1">
        <f t="shared" si="59"/>
        <v>2.3370637503096869</v>
      </c>
      <c r="Z122" s="1">
        <f t="shared" si="60"/>
        <v>116.85318751548434</v>
      </c>
      <c r="AB122"/>
      <c r="AC122"/>
      <c r="AD122"/>
      <c r="AE122"/>
      <c r="AF122"/>
      <c r="AG122"/>
      <c r="AH122"/>
      <c r="AI122"/>
      <c r="AJ122" s="25"/>
      <c r="AK122" s="2">
        <v>1.21</v>
      </c>
      <c r="AL122" s="1">
        <f t="shared" si="62"/>
        <v>6.1659500186148221E-2</v>
      </c>
      <c r="AM122" s="1">
        <f t="shared" si="38"/>
        <v>1.6380281983325191E-13</v>
      </c>
      <c r="AN122" s="1">
        <f t="shared" si="39"/>
        <v>0.17412382471724555</v>
      </c>
      <c r="AO122" s="1">
        <f t="shared" si="40"/>
        <v>1.7508538181265483E-7</v>
      </c>
      <c r="AP122" s="1">
        <f t="shared" si="41"/>
        <v>-7.5868881431427386</v>
      </c>
      <c r="AQ122" s="1">
        <f t="shared" si="42"/>
        <v>-75.868881431427397</v>
      </c>
      <c r="AR122" s="25"/>
      <c r="AS122" s="2">
        <v>3.18</v>
      </c>
      <c r="AT122" s="1">
        <v>6.606934480075955E-4</v>
      </c>
      <c r="AU122" s="1">
        <v>1.5286968609205713E-11</v>
      </c>
      <c r="AV122" s="1">
        <v>0.95155046295187229</v>
      </c>
      <c r="AW122" s="1">
        <v>8.9294254212640307E-5</v>
      </c>
      <c r="AX122" s="1">
        <v>0.92480450243737455</v>
      </c>
      <c r="AY122" s="2">
        <v>9.2480450243737451</v>
      </c>
      <c r="BA122" s="2">
        <v>1.21</v>
      </c>
      <c r="BB122" s="1">
        <f t="shared" si="47"/>
        <v>6.1659500186148221E-2</v>
      </c>
      <c r="BC122" s="1">
        <f t="shared" si="43"/>
        <v>1.6380281983325191E-13</v>
      </c>
      <c r="BD122" s="1">
        <f t="shared" si="44"/>
        <v>1.6380281983325187E-16</v>
      </c>
      <c r="BE122" s="1">
        <f t="shared" si="45"/>
        <v>0.99999999999999989</v>
      </c>
      <c r="BF122" s="1">
        <f t="shared" si="46"/>
        <v>3.7828329453451213</v>
      </c>
      <c r="BG122" s="1">
        <f>(dpSAWB_Cb*dpSAWB_Vb) /(dpSAWB_Ca * BF122)</f>
        <v>13.217607206664084</v>
      </c>
      <c r="BI122" s="1">
        <v>1.91</v>
      </c>
      <c r="BJ122" s="1">
        <v>1.2302687708123809E-2</v>
      </c>
      <c r="BK122" s="1">
        <v>8.2095882132574056E-13</v>
      </c>
      <c r="BL122" s="1">
        <v>8.2095882132573986E-16</v>
      </c>
      <c r="BM122" s="1">
        <v>0.99999999999999911</v>
      </c>
      <c r="BN122" s="1">
        <v>2.262181435781411</v>
      </c>
      <c r="BO122" s="1">
        <v>22.102559595414952</v>
      </c>
    </row>
    <row r="123" spans="1:67" ht="15" customHeight="1" x14ac:dyDescent="0.3">
      <c r="A123" s="2">
        <v>1.22</v>
      </c>
      <c r="B123" s="1">
        <f t="shared" si="48"/>
        <v>6.0255958607435746E-2</v>
      </c>
      <c r="C123" s="1">
        <f t="shared" si="49"/>
        <v>1.6761827765119369E-13</v>
      </c>
      <c r="D123" s="1">
        <f t="shared" si="50"/>
        <v>9.2306807544531536E-2</v>
      </c>
      <c r="E123" s="1">
        <f t="shared" si="51"/>
        <v>-1.2051134590755255E-2</v>
      </c>
      <c r="F123" s="1">
        <f t="shared" si="52"/>
        <v>8.9124299492219215E-6</v>
      </c>
      <c r="G123" s="1">
        <f t="shared" si="53"/>
        <v>-1.8799856455364383</v>
      </c>
      <c r="H123" s="1">
        <f t="shared" si="61"/>
        <v>-18.799856455364381</v>
      </c>
      <c r="S123" s="2">
        <v>1.22</v>
      </c>
      <c r="T123" s="1">
        <f t="shared" si="54"/>
        <v>6.0255958607435746E-2</v>
      </c>
      <c r="U123" s="1">
        <f t="shared" si="55"/>
        <v>1.6761827765119369E-13</v>
      </c>
      <c r="V123" s="1">
        <f t="shared" si="56"/>
        <v>-6.0253948714445504E-2</v>
      </c>
      <c r="W123" s="1">
        <f t="shared" si="57"/>
        <v>5.341798290481517E-2</v>
      </c>
      <c r="X123" s="1">
        <f t="shared" si="58"/>
        <v>0.99995685260218492</v>
      </c>
      <c r="Y123" s="1">
        <f t="shared" si="59"/>
        <v>2.2935023528784444</v>
      </c>
      <c r="Z123" s="1">
        <f t="shared" si="60"/>
        <v>114.67511764392222</v>
      </c>
      <c r="AB123"/>
      <c r="AC123"/>
      <c r="AD123"/>
      <c r="AE123"/>
      <c r="AF123"/>
      <c r="AG123"/>
      <c r="AH123"/>
      <c r="AI123"/>
      <c r="AJ123" s="25"/>
      <c r="AK123" s="2">
        <v>1.22</v>
      </c>
      <c r="AL123" s="1">
        <f t="shared" si="62"/>
        <v>6.0255958607435746E-2</v>
      </c>
      <c r="AM123" s="1">
        <f t="shared" si="38"/>
        <v>1.6761827765119369E-13</v>
      </c>
      <c r="AN123" s="1">
        <f t="shared" si="39"/>
        <v>0.1774599346370217</v>
      </c>
      <c r="AO123" s="1">
        <f t="shared" si="40"/>
        <v>1.8259631415336249E-7</v>
      </c>
      <c r="AP123" s="1">
        <f t="shared" si="41"/>
        <v>-7.1339942571926365</v>
      </c>
      <c r="AQ123" s="1">
        <f t="shared" si="42"/>
        <v>-71.339942571926372</v>
      </c>
      <c r="AR123" s="25"/>
      <c r="AS123" s="2">
        <v>3.19</v>
      </c>
      <c r="AT123" s="1">
        <v>6.4565422903465513E-4</v>
      </c>
      <c r="AU123" s="1">
        <v>1.5643047851016069E-11</v>
      </c>
      <c r="AV123" s="1">
        <v>0.95259711339892683</v>
      </c>
      <c r="AW123" s="1">
        <v>9.1474690902339597E-5</v>
      </c>
      <c r="AX123" s="1">
        <v>0.9264792041288058</v>
      </c>
      <c r="AY123" s="2">
        <v>9.2647920412880591</v>
      </c>
      <c r="BA123" s="2">
        <v>1.22</v>
      </c>
      <c r="BB123" s="1">
        <f t="shared" si="47"/>
        <v>6.0255958607435746E-2</v>
      </c>
      <c r="BC123" s="1">
        <f t="shared" si="43"/>
        <v>1.6761827765119369E-13</v>
      </c>
      <c r="BD123" s="1">
        <f t="shared" si="44"/>
        <v>1.6761827765119364E-16</v>
      </c>
      <c r="BE123" s="1">
        <f t="shared" si="45"/>
        <v>0.99999999999999989</v>
      </c>
      <c r="BF123" s="1">
        <f t="shared" si="46"/>
        <v>3.7247521398905832</v>
      </c>
      <c r="BG123" s="1">
        <f>(dpSAWB_Cb*dpSAWB_Vb) /(dpSAWB_Ca * BF123)</f>
        <v>13.423712000731618</v>
      </c>
      <c r="BI123" s="1">
        <v>1.92</v>
      </c>
      <c r="BJ123" s="1">
        <v>1.2022644346174125E-2</v>
      </c>
      <c r="BK123" s="1">
        <v>8.4008140881369797E-13</v>
      </c>
      <c r="BL123" s="1">
        <v>8.4008140881369744E-16</v>
      </c>
      <c r="BM123" s="1">
        <v>0.99999999999999922</v>
      </c>
      <c r="BN123" s="1">
        <v>2.2558317581064573</v>
      </c>
      <c r="BO123" s="1">
        <v>22.164773512174481</v>
      </c>
    </row>
    <row r="124" spans="1:67" ht="15" customHeight="1" x14ac:dyDescent="0.3">
      <c r="A124" s="2">
        <v>1.23</v>
      </c>
      <c r="B124" s="1">
        <f t="shared" si="48"/>
        <v>5.8884365535558883E-2</v>
      </c>
      <c r="C124" s="1">
        <f t="shared" si="49"/>
        <v>1.7152260889863621E-13</v>
      </c>
      <c r="D124" s="1">
        <f t="shared" si="50"/>
        <v>9.0660890876038236E-2</v>
      </c>
      <c r="E124" s="1">
        <f t="shared" si="51"/>
        <v>-1.1776815146006375E-2</v>
      </c>
      <c r="F124" s="1">
        <f t="shared" si="52"/>
        <v>9.1200252179405549E-6</v>
      </c>
      <c r="G124" s="1">
        <f t="shared" si="53"/>
        <v>-1.8530515238696685</v>
      </c>
      <c r="H124" s="1">
        <f t="shared" si="61"/>
        <v>-18.530515238696683</v>
      </c>
      <c r="S124" s="2">
        <v>1.23</v>
      </c>
      <c r="T124" s="1">
        <f t="shared" si="54"/>
        <v>5.8884365535558883E-2</v>
      </c>
      <c r="U124" s="1">
        <f t="shared" si="55"/>
        <v>1.7152260889863621E-13</v>
      </c>
      <c r="V124" s="1">
        <f t="shared" si="56"/>
        <v>-5.8882288640859037E-2</v>
      </c>
      <c r="W124" s="1">
        <f t="shared" si="57"/>
        <v>5.2960762880286345E-2</v>
      </c>
      <c r="X124" s="1">
        <f t="shared" si="58"/>
        <v>0.99995584761455525</v>
      </c>
      <c r="Y124" s="1">
        <f t="shared" si="59"/>
        <v>2.2517696341674314</v>
      </c>
      <c r="Z124" s="1">
        <f t="shared" si="60"/>
        <v>112.58848170837157</v>
      </c>
      <c r="AB124"/>
      <c r="AC124"/>
      <c r="AD124"/>
      <c r="AE124"/>
      <c r="AF124"/>
      <c r="AG124"/>
      <c r="AH124"/>
      <c r="AI124"/>
      <c r="AJ124" s="25"/>
      <c r="AK124" s="2">
        <v>1.23</v>
      </c>
      <c r="AL124" s="1">
        <f t="shared" si="62"/>
        <v>5.8884365535558883E-2</v>
      </c>
      <c r="AM124" s="1">
        <f t="shared" si="38"/>
        <v>1.7152260889863621E-13</v>
      </c>
      <c r="AN124" s="1">
        <f t="shared" si="39"/>
        <v>0.18084596598655345</v>
      </c>
      <c r="AO124" s="1">
        <f t="shared" si="40"/>
        <v>1.9041471856218573E-7</v>
      </c>
      <c r="AP124" s="1">
        <f t="shared" si="41"/>
        <v>-6.7209760129854104</v>
      </c>
      <c r="AQ124" s="1">
        <f t="shared" si="42"/>
        <v>-67.209760129854104</v>
      </c>
      <c r="AR124" s="25"/>
      <c r="AS124" s="2">
        <v>3.2</v>
      </c>
      <c r="AT124" s="1">
        <v>6.3095734448019244E-4</v>
      </c>
      <c r="AU124" s="1">
        <v>1.6007421243857267E-11</v>
      </c>
      <c r="AV124" s="1">
        <v>0.95362207450687619</v>
      </c>
      <c r="AW124" s="1">
        <v>9.3706126312128875E-5</v>
      </c>
      <c r="AX124" s="1">
        <v>0.92811764664421259</v>
      </c>
      <c r="AY124" s="2">
        <v>9.2811764664421261</v>
      </c>
      <c r="BA124" s="2">
        <v>1.23</v>
      </c>
      <c r="BB124" s="1">
        <f t="shared" si="47"/>
        <v>5.8884365535558883E-2</v>
      </c>
      <c r="BC124" s="1">
        <f t="shared" si="43"/>
        <v>1.7152260889863621E-13</v>
      </c>
      <c r="BD124" s="1">
        <f t="shared" si="44"/>
        <v>1.7152260889863616E-16</v>
      </c>
      <c r="BE124" s="1">
        <f t="shared" si="45"/>
        <v>0.99999999999999989</v>
      </c>
      <c r="BF124" s="1">
        <f t="shared" si="46"/>
        <v>3.6691096137941743</v>
      </c>
      <c r="BG124" s="1">
        <f>(dpSAWB_Cb*dpSAWB_Vb) /(dpSAWB_Ca * BF124)</f>
        <v>13.627284344960112</v>
      </c>
      <c r="BI124" s="1">
        <v>1.93</v>
      </c>
      <c r="BJ124" s="1">
        <v>1.1748975549395293E-2</v>
      </c>
      <c r="BK124" s="1">
        <v>8.5964941858440034E-13</v>
      </c>
      <c r="BL124" s="1">
        <v>8.5964941858439954E-16</v>
      </c>
      <c r="BM124" s="1">
        <v>0.99999999999999922</v>
      </c>
      <c r="BN124" s="1">
        <v>2.2496448682342183</v>
      </c>
      <c r="BO124" s="1">
        <v>22.225730250146452</v>
      </c>
    </row>
    <row r="125" spans="1:67" ht="15" customHeight="1" x14ac:dyDescent="0.3">
      <c r="A125" s="2">
        <v>1.24</v>
      </c>
      <c r="B125" s="1">
        <f t="shared" si="48"/>
        <v>5.7543993733715687E-2</v>
      </c>
      <c r="C125" s="1">
        <f t="shared" si="49"/>
        <v>1.7551788370368693E-13</v>
      </c>
      <c r="D125" s="1">
        <f t="shared" si="50"/>
        <v>8.9052439615536619E-2</v>
      </c>
      <c r="E125" s="1">
        <f t="shared" si="51"/>
        <v>-1.150873993592277E-2</v>
      </c>
      <c r="F125" s="1">
        <f t="shared" si="52"/>
        <v>9.3324559124237326E-6</v>
      </c>
      <c r="G125" s="1">
        <f t="shared" si="53"/>
        <v>-1.8262774010206899</v>
      </c>
      <c r="H125" s="1">
        <f t="shared" si="61"/>
        <v>-18.262774010206897</v>
      </c>
      <c r="S125" s="2">
        <v>1.24</v>
      </c>
      <c r="T125" s="1">
        <f t="shared" si="54"/>
        <v>5.7543993733715687E-2</v>
      </c>
      <c r="U125" s="1">
        <f t="shared" si="55"/>
        <v>1.7551788370368693E-13</v>
      </c>
      <c r="V125" s="1">
        <f t="shared" si="56"/>
        <v>-5.7541848276728855E-2</v>
      </c>
      <c r="W125" s="1">
        <f t="shared" si="57"/>
        <v>5.2513949425576287E-2</v>
      </c>
      <c r="X125" s="1">
        <f t="shared" si="58"/>
        <v>0.99995481921984763</v>
      </c>
      <c r="Y125" s="1">
        <f t="shared" si="59"/>
        <v>2.2117631932043902</v>
      </c>
      <c r="Z125" s="1">
        <f t="shared" si="60"/>
        <v>110.5881596602195</v>
      </c>
      <c r="AB125"/>
      <c r="AC125"/>
      <c r="AD125"/>
      <c r="AE125"/>
      <c r="AF125"/>
      <c r="AG125"/>
      <c r="AH125"/>
      <c r="AI125"/>
      <c r="AJ125" s="25"/>
      <c r="AK125" s="2">
        <v>1.24</v>
      </c>
      <c r="AL125" s="1">
        <f t="shared" si="62"/>
        <v>5.7543993733715687E-2</v>
      </c>
      <c r="AM125" s="1">
        <f t="shared" si="38"/>
        <v>1.7551788370368693E-13</v>
      </c>
      <c r="AN125" s="1">
        <f t="shared" si="39"/>
        <v>0.18428212992719972</v>
      </c>
      <c r="AO125" s="1">
        <f t="shared" si="40"/>
        <v>1.9855229562893642E-7</v>
      </c>
      <c r="AP125" s="1">
        <f t="shared" si="41"/>
        <v>-6.3428414409591243</v>
      </c>
      <c r="AQ125" s="1">
        <f t="shared" si="42"/>
        <v>-63.428414409591234</v>
      </c>
      <c r="AR125" s="25"/>
      <c r="AS125" s="2">
        <v>3.21</v>
      </c>
      <c r="AT125" s="1">
        <v>6.1659500186148184E-4</v>
      </c>
      <c r="AU125" s="1">
        <v>1.6380281983325199E-11</v>
      </c>
      <c r="AV125" s="1">
        <v>0.95462574392176636</v>
      </c>
      <c r="AW125" s="1">
        <v>9.5989743582848295E-5</v>
      </c>
      <c r="AX125" s="1">
        <v>0.92972058463874097</v>
      </c>
      <c r="AY125" s="2">
        <v>9.2972058463874099</v>
      </c>
      <c r="BA125" s="2">
        <v>1.24</v>
      </c>
      <c r="BB125" s="1">
        <f t="shared" si="47"/>
        <v>5.7543993733715687E-2</v>
      </c>
      <c r="BC125" s="1">
        <f t="shared" si="43"/>
        <v>1.7551788370368693E-13</v>
      </c>
      <c r="BD125" s="1">
        <f t="shared" si="44"/>
        <v>1.7551788370368691E-16</v>
      </c>
      <c r="BE125" s="1">
        <f t="shared" si="45"/>
        <v>0.99999999999999989</v>
      </c>
      <c r="BF125" s="1">
        <f t="shared" si="46"/>
        <v>3.6157688325448567</v>
      </c>
      <c r="BG125" s="1">
        <f>(dpSAWB_Cb*dpSAWB_Vb) /(dpSAWB_Ca * BF125)</f>
        <v>13.828317659569214</v>
      </c>
      <c r="BI125" s="1">
        <v>1.94</v>
      </c>
      <c r="BJ125" s="1">
        <v>1.1481536214968826E-2</v>
      </c>
      <c r="BK125" s="1">
        <v>8.7967322585564147E-13</v>
      </c>
      <c r="BL125" s="1">
        <v>8.7967322585564071E-16</v>
      </c>
      <c r="BM125" s="1">
        <v>0.99999999999999922</v>
      </c>
      <c r="BN125" s="1">
        <v>2.2436161632873906</v>
      </c>
      <c r="BO125" s="1">
        <v>22.285451860330248</v>
      </c>
    </row>
    <row r="126" spans="1:67" ht="15" customHeight="1" x14ac:dyDescent="0.3">
      <c r="A126" s="2">
        <v>1.25</v>
      </c>
      <c r="B126" s="1">
        <f t="shared" si="48"/>
        <v>5.6234132519034884E-2</v>
      </c>
      <c r="C126" s="1">
        <f t="shared" si="49"/>
        <v>1.7960622041393127E-13</v>
      </c>
      <c r="D126" s="1">
        <f t="shared" si="50"/>
        <v>8.7480600940878145E-2</v>
      </c>
      <c r="E126" s="1">
        <f t="shared" si="51"/>
        <v>-1.1246766823479689E-2</v>
      </c>
      <c r="F126" s="1">
        <f t="shared" si="52"/>
        <v>9.5498346600013768E-6</v>
      </c>
      <c r="G126" s="1">
        <f t="shared" si="53"/>
        <v>-1.7996688884669754</v>
      </c>
      <c r="H126" s="1">
        <f t="shared" si="61"/>
        <v>-17.996688884669751</v>
      </c>
      <c r="S126" s="2">
        <v>1.25</v>
      </c>
      <c r="T126" s="1">
        <f t="shared" si="54"/>
        <v>5.6234132519034884E-2</v>
      </c>
      <c r="U126" s="1">
        <f t="shared" si="55"/>
        <v>1.7960622041393127E-13</v>
      </c>
      <c r="V126" s="1">
        <f t="shared" si="56"/>
        <v>-5.6231916902837603E-2</v>
      </c>
      <c r="W126" s="1">
        <f t="shared" si="57"/>
        <v>5.2077305634279203E-2</v>
      </c>
      <c r="X126" s="1">
        <f t="shared" si="58"/>
        <v>0.99995376687293991</v>
      </c>
      <c r="Y126" s="1">
        <f t="shared" si="59"/>
        <v>2.1733880502148977</v>
      </c>
      <c r="Z126" s="1">
        <f t="shared" si="60"/>
        <v>108.66940251074489</v>
      </c>
      <c r="AB126"/>
      <c r="AC126"/>
      <c r="AD126"/>
      <c r="AE126"/>
      <c r="AF126"/>
      <c r="AG126"/>
      <c r="AH126"/>
      <c r="AI126"/>
      <c r="AJ126" s="25"/>
      <c r="AK126" s="2">
        <v>1.25</v>
      </c>
      <c r="AL126" s="1">
        <f t="shared" si="62"/>
        <v>5.6234132519034884E-2</v>
      </c>
      <c r="AM126" s="1">
        <f t="shared" si="38"/>
        <v>1.7960622041393127E-13</v>
      </c>
      <c r="AN126" s="1">
        <f t="shared" si="39"/>
        <v>0.18776861694845415</v>
      </c>
      <c r="AO126" s="1">
        <f t="shared" si="40"/>
        <v>2.0702114052997141E-7</v>
      </c>
      <c r="AP126" s="1">
        <f t="shared" si="41"/>
        <v>-5.9953972032714242</v>
      </c>
      <c r="AQ126" s="1">
        <f t="shared" si="42"/>
        <v>-59.95397203271424</v>
      </c>
      <c r="AR126" s="25"/>
      <c r="AS126" s="2">
        <v>3.22</v>
      </c>
      <c r="AT126" s="1">
        <v>6.0255958607435703E-4</v>
      </c>
      <c r="AU126" s="1">
        <v>1.6761827765119381E-11</v>
      </c>
      <c r="AV126" s="1">
        <v>0.955608513967655</v>
      </c>
      <c r="AW126" s="1">
        <v>9.8326753461828282E-5</v>
      </c>
      <c r="AX126" s="1">
        <v>0.93128875854147575</v>
      </c>
      <c r="AY126" s="2">
        <v>9.3128875854147566</v>
      </c>
      <c r="BA126" s="2">
        <v>1.25</v>
      </c>
      <c r="BB126" s="1">
        <f t="shared" si="47"/>
        <v>5.6234132519034884E-2</v>
      </c>
      <c r="BC126" s="1">
        <f t="shared" si="43"/>
        <v>1.7960622041393127E-13</v>
      </c>
      <c r="BD126" s="1">
        <f t="shared" si="44"/>
        <v>1.7960622041393123E-16</v>
      </c>
      <c r="BE126" s="1">
        <f t="shared" si="45"/>
        <v>0.99999999999999989</v>
      </c>
      <c r="BF126" s="1">
        <f t="shared" si="46"/>
        <v>3.5646031566214567</v>
      </c>
      <c r="BG126" s="1">
        <f>(dpSAWB_Cb*dpSAWB_Vb) /(dpSAWB_Ca * BF126)</f>
        <v>14.026806857061242</v>
      </c>
      <c r="BI126" s="1">
        <v>1.95</v>
      </c>
      <c r="BJ126" s="1">
        <v>1.1220184543019634E-2</v>
      </c>
      <c r="BK126" s="1">
        <v>9.0016344751508294E-13</v>
      </c>
      <c r="BL126" s="1">
        <v>9.0016344751508202E-16</v>
      </c>
      <c r="BM126" s="1">
        <v>0.99999999999999911</v>
      </c>
      <c r="BN126" s="1">
        <v>2.2377411910252194</v>
      </c>
      <c r="BO126" s="1">
        <v>22.343960150768165</v>
      </c>
    </row>
    <row r="127" spans="1:67" ht="15" customHeight="1" x14ac:dyDescent="0.3">
      <c r="A127" s="2">
        <v>1.26</v>
      </c>
      <c r="B127" s="1">
        <f t="shared" si="48"/>
        <v>5.4954087385762435E-2</v>
      </c>
      <c r="C127" s="1">
        <f t="shared" si="49"/>
        <v>1.8378978671960838E-13</v>
      </c>
      <c r="D127" s="1">
        <f t="shared" si="50"/>
        <v>8.5944541442391983E-2</v>
      </c>
      <c r="E127" s="1">
        <f t="shared" si="51"/>
        <v>-1.0990756907065332E-2</v>
      </c>
      <c r="F127" s="1">
        <f t="shared" si="52"/>
        <v>9.7722767112327481E-6</v>
      </c>
      <c r="G127" s="1">
        <f t="shared" si="53"/>
        <v>-1.7732314412365382</v>
      </c>
      <c r="H127" s="1">
        <f t="shared" si="61"/>
        <v>-17.73231441236538</v>
      </c>
      <c r="S127" s="2">
        <v>1.26</v>
      </c>
      <c r="T127" s="1">
        <f t="shared" si="54"/>
        <v>5.4954087385762435E-2</v>
      </c>
      <c r="U127" s="1">
        <f t="shared" si="55"/>
        <v>1.8378978671960838E-13</v>
      </c>
      <c r="V127" s="1">
        <f t="shared" si="56"/>
        <v>-5.4951799976238655E-2</v>
      </c>
      <c r="W127" s="1">
        <f t="shared" si="57"/>
        <v>5.1650599992079556E-2</v>
      </c>
      <c r="X127" s="1">
        <f t="shared" si="58"/>
        <v>0.99995269001601661</v>
      </c>
      <c r="Y127" s="1">
        <f t="shared" si="59"/>
        <v>2.1365559855393577</v>
      </c>
      <c r="Z127" s="1">
        <f t="shared" si="60"/>
        <v>106.82779927696788</v>
      </c>
      <c r="AB127"/>
      <c r="AC127"/>
      <c r="AD127"/>
      <c r="AE127"/>
      <c r="AF127"/>
      <c r="AG127"/>
      <c r="AH127"/>
      <c r="AI127"/>
      <c r="AJ127" s="25"/>
      <c r="AK127" s="2">
        <v>1.26</v>
      </c>
      <c r="AL127" s="1">
        <f t="shared" si="62"/>
        <v>5.4954087385762435E-2</v>
      </c>
      <c r="AM127" s="1">
        <f t="shared" si="38"/>
        <v>1.8378978671960838E-13</v>
      </c>
      <c r="AN127" s="1">
        <f t="shared" si="39"/>
        <v>0.19130559609111797</v>
      </c>
      <c r="AO127" s="1">
        <f t="shared" si="40"/>
        <v>2.1583375362761934E-7</v>
      </c>
      <c r="AP127" s="1">
        <f t="shared" si="41"/>
        <v>-5.6750950156172015</v>
      </c>
      <c r="AQ127" s="1">
        <f t="shared" si="42"/>
        <v>-56.75095015617201</v>
      </c>
      <c r="AR127" s="25"/>
      <c r="AS127" s="2">
        <v>3.23</v>
      </c>
      <c r="AT127" s="1">
        <v>5.8884365535558883E-4</v>
      </c>
      <c r="AU127" s="1">
        <v>1.7152260889863622E-11</v>
      </c>
      <c r="AV127" s="1">
        <v>0.95657077162284698</v>
      </c>
      <c r="AW127" s="1">
        <v>1.0071839494441385E-4</v>
      </c>
      <c r="AX127" s="1">
        <v>0.93282289477415115</v>
      </c>
      <c r="AY127" s="2">
        <v>9.3282289477415112</v>
      </c>
      <c r="BA127" s="2">
        <v>1.26</v>
      </c>
      <c r="BB127" s="1">
        <f t="shared" si="47"/>
        <v>5.4954087385762435E-2</v>
      </c>
      <c r="BC127" s="1">
        <f t="shared" si="43"/>
        <v>1.8378978671960838E-13</v>
      </c>
      <c r="BD127" s="1">
        <f t="shared" si="44"/>
        <v>1.8378978671960837E-16</v>
      </c>
      <c r="BE127" s="1">
        <f t="shared" si="45"/>
        <v>0.99999999999999989</v>
      </c>
      <c r="BF127" s="1">
        <f t="shared" si="46"/>
        <v>3.515494960045217</v>
      </c>
      <c r="BG127" s="1">
        <f>(dpSAWB_Cb*dpSAWB_Vb) /(dpSAWB_Ca * BF127)</f>
        <v>14.222748309488939</v>
      </c>
      <c r="BI127" s="1">
        <v>1.96</v>
      </c>
      <c r="BJ127" s="1">
        <v>1.0964781961431851E-2</v>
      </c>
      <c r="BK127" s="1">
        <v>9.2113094774946882E-13</v>
      </c>
      <c r="BL127" s="1">
        <v>9.2113094774946786E-16</v>
      </c>
      <c r="BM127" s="1">
        <v>0.99999999999999911</v>
      </c>
      <c r="BN127" s="1">
        <v>2.2320156439467302</v>
      </c>
      <c r="BO127" s="1">
        <v>22.401276682625845</v>
      </c>
    </row>
    <row r="128" spans="1:67" ht="15" customHeight="1" x14ac:dyDescent="0.3">
      <c r="A128" s="2">
        <v>1.27</v>
      </c>
      <c r="B128" s="1">
        <f t="shared" si="48"/>
        <v>5.3703179637025256E-2</v>
      </c>
      <c r="C128" s="1">
        <f t="shared" si="49"/>
        <v>1.8807080080294967E-13</v>
      </c>
      <c r="D128" s="1">
        <f t="shared" si="50"/>
        <v>8.4443446681000081E-2</v>
      </c>
      <c r="E128" s="1">
        <f t="shared" si="51"/>
        <v>-1.0740574446833347E-2</v>
      </c>
      <c r="F128" s="1">
        <f t="shared" si="52"/>
        <v>9.9999000009999874E-6</v>
      </c>
      <c r="G128" s="1">
        <f t="shared" si="53"/>
        <v>-1.7469703543454371</v>
      </c>
      <c r="H128" s="1">
        <f t="shared" si="61"/>
        <v>-17.469703543454369</v>
      </c>
      <c r="S128" s="2">
        <v>1.27</v>
      </c>
      <c r="T128" s="1">
        <f t="shared" si="54"/>
        <v>5.3703179637025256E-2</v>
      </c>
      <c r="U128" s="1">
        <f t="shared" si="55"/>
        <v>1.8807080080294967E-13</v>
      </c>
      <c r="V128" s="1">
        <f t="shared" si="56"/>
        <v>-5.3700818762000314E-2</v>
      </c>
      <c r="W128" s="1">
        <f t="shared" si="57"/>
        <v>5.1233606254000107E-2</v>
      </c>
      <c r="X128" s="1">
        <f t="shared" si="58"/>
        <v>0.99995158807827444</v>
      </c>
      <c r="Y128" s="1">
        <f t="shared" si="59"/>
        <v>2.1011849480136138</v>
      </c>
      <c r="Z128" s="1">
        <f t="shared" si="60"/>
        <v>105.05924740068069</v>
      </c>
      <c r="AB128"/>
      <c r="AC128"/>
      <c r="AD128"/>
      <c r="AE128"/>
      <c r="AF128"/>
      <c r="AG128"/>
      <c r="AH128"/>
      <c r="AI128"/>
      <c r="AJ128" s="25"/>
      <c r="AK128" s="2">
        <v>1.27</v>
      </c>
      <c r="AL128" s="1">
        <f t="shared" si="62"/>
        <v>5.3703179637025256E-2</v>
      </c>
      <c r="AM128" s="1">
        <f t="shared" si="38"/>
        <v>1.8807080080294967E-13</v>
      </c>
      <c r="AN128" s="1">
        <f t="shared" si="39"/>
        <v>0.19489321417212266</v>
      </c>
      <c r="AO128" s="1">
        <f t="shared" si="40"/>
        <v>2.2500305122233039E-7</v>
      </c>
      <c r="AP128" s="1">
        <f t="shared" si="41"/>
        <v>-5.3789121977047776</v>
      </c>
      <c r="AQ128" s="1">
        <f t="shared" si="42"/>
        <v>-53.78912197704777</v>
      </c>
      <c r="AR128" s="25"/>
      <c r="AS128" s="2">
        <v>3.24</v>
      </c>
      <c r="AT128" s="1">
        <v>5.7543993733715632E-4</v>
      </c>
      <c r="AU128" s="1">
        <v>1.7551788370368709E-11</v>
      </c>
      <c r="AV128" s="1">
        <v>0.95751289850151344</v>
      </c>
      <c r="AW128" s="1">
        <v>1.031659359303572E-4</v>
      </c>
      <c r="AX128" s="1">
        <v>0.93432370596826519</v>
      </c>
      <c r="AY128" s="2">
        <v>9.3432370596826519</v>
      </c>
      <c r="BA128" s="2">
        <v>1.27</v>
      </c>
      <c r="BB128" s="1">
        <f t="shared" si="47"/>
        <v>5.3703179637025256E-2</v>
      </c>
      <c r="BC128" s="1">
        <f t="shared" si="43"/>
        <v>1.8807080080294967E-13</v>
      </c>
      <c r="BD128" s="1">
        <f t="shared" si="44"/>
        <v>1.8807080080294961E-16</v>
      </c>
      <c r="BE128" s="1">
        <f t="shared" si="45"/>
        <v>0.99999999999999989</v>
      </c>
      <c r="BF128" s="1">
        <f t="shared" si="46"/>
        <v>3.468334841550925</v>
      </c>
      <c r="BG128" s="1">
        <f>(dpSAWB_Cb*dpSAWB_Vb) /(dpSAWB_Ca * BF128)</f>
        <v>14.416139814701872</v>
      </c>
      <c r="BI128" s="1">
        <v>1.97</v>
      </c>
      <c r="BJ128" s="1">
        <v>1.0715193052376056E-2</v>
      </c>
      <c r="BK128" s="1">
        <v>9.4258684380496159E-13</v>
      </c>
      <c r="BL128" s="1">
        <v>9.425868438049607E-16</v>
      </c>
      <c r="BM128" s="1">
        <v>0.999999999999999</v>
      </c>
      <c r="BN128" s="1">
        <v>2.22643535366988</v>
      </c>
      <c r="BO128" s="1">
        <v>22.457422766658802</v>
      </c>
    </row>
    <row r="129" spans="1:67" ht="15" customHeight="1" x14ac:dyDescent="0.3">
      <c r="A129" s="2">
        <v>1.28</v>
      </c>
      <c r="B129" s="1">
        <f t="shared" si="48"/>
        <v>5.2480746024977244E-2</v>
      </c>
      <c r="C129" s="1">
        <f t="shared" si="49"/>
        <v>1.9245153251428801E-13</v>
      </c>
      <c r="D129" s="1">
        <f t="shared" si="50"/>
        <v>8.2976520756390823E-2</v>
      </c>
      <c r="E129" s="1">
        <f t="shared" si="51"/>
        <v>-1.0496086792731802E-2</v>
      </c>
      <c r="F129" s="1">
        <f t="shared" si="52"/>
        <v>1.0232825211024242E-5</v>
      </c>
      <c r="G129" s="1">
        <f t="shared" si="53"/>
        <v>-1.7208907595372791</v>
      </c>
      <c r="H129" s="1">
        <f t="shared" si="61"/>
        <v>-17.208907595372789</v>
      </c>
      <c r="S129" s="2">
        <v>1.28</v>
      </c>
      <c r="T129" s="1">
        <f t="shared" si="54"/>
        <v>5.2480746024977244E-2</v>
      </c>
      <c r="U129" s="1">
        <f t="shared" si="55"/>
        <v>1.9245153251428801E-13</v>
      </c>
      <c r="V129" s="1">
        <f t="shared" si="56"/>
        <v>-5.2478309973331527E-2</v>
      </c>
      <c r="W129" s="1">
        <f t="shared" si="57"/>
        <v>5.0826103324443844E-2</v>
      </c>
      <c r="X129" s="1">
        <f t="shared" si="58"/>
        <v>0.99995046047561909</v>
      </c>
      <c r="Y129" s="1">
        <f t="shared" si="59"/>
        <v>2.0671985244443309</v>
      </c>
      <c r="Z129" s="1">
        <f t="shared" si="60"/>
        <v>103.35992622221654</v>
      </c>
      <c r="AB129"/>
      <c r="AC129"/>
      <c r="AD129"/>
      <c r="AE129"/>
      <c r="AF129"/>
      <c r="AG129"/>
      <c r="AH129"/>
      <c r="AI129"/>
      <c r="AJ129" s="25"/>
      <c r="AK129" s="2">
        <v>1.28</v>
      </c>
      <c r="AL129" s="1">
        <f t="shared" si="62"/>
        <v>5.2480746024977244E-2</v>
      </c>
      <c r="AM129" s="1">
        <f t="shared" ref="AM129:AM192" si="63">Kw/AL129</f>
        <v>1.9245153251428801E-13</v>
      </c>
      <c r="AN129" s="1">
        <f t="shared" ref="AN129:AN192" si="64">(AL129*dpWASB_Ka1)/((AL129^2)+(AL129*dpWASB_Ka1)+(dpWASB_Ka1*dpWASB_Ka2))</f>
        <v>0.19853159501252987</v>
      </c>
      <c r="AO129" s="1">
        <f t="shared" ref="AO129:AO192" si="65">(dpWASB_Ka1*dpWASB_Ka2)/((AL129^2)+(AL129*dpWASB_Ka1)+(dpWASB_Ka1*dpWASB_Ka2))</f>
        <v>2.3454237645399759E-7</v>
      </c>
      <c r="AP129" s="1">
        <f t="shared" ref="AP129:AP192" si="66">(AN129+(2*AO129) - ((AL129-AM129)/dpWASB_Ca))/(1-((AL129-AM129)/dpWASB_Cb))</f>
        <v>-5.1042578202238538</v>
      </c>
      <c r="AQ129" s="1">
        <f t="shared" ref="AQ129:AQ192" si="67">AP129*dpWASB_Ca*dpWASB_Va/dpWASB_Cb</f>
        <v>-51.042578202238538</v>
      </c>
      <c r="AR129" s="25"/>
      <c r="AS129" s="2">
        <v>3.25</v>
      </c>
      <c r="AT129" s="1">
        <v>5.6234132519034856E-4</v>
      </c>
      <c r="AU129" s="1">
        <v>1.7960622041393135E-11</v>
      </c>
      <c r="AV129" s="1">
        <v>0.95843527084044422</v>
      </c>
      <c r="AW129" s="1">
        <v>1.056706738954198E-4</v>
      </c>
      <c r="AX129" s="1">
        <v>0.93579189118056338</v>
      </c>
      <c r="AY129" s="2">
        <v>9.3579189118056334</v>
      </c>
      <c r="BA129" s="2">
        <v>1.28</v>
      </c>
      <c r="BB129" s="1">
        <f t="shared" si="47"/>
        <v>5.2480746024977244E-2</v>
      </c>
      <c r="BC129" s="1">
        <f t="shared" ref="BC129:BC192" si="68">Kw/BB129</f>
        <v>1.9245153251428801E-13</v>
      </c>
      <c r="BD129" s="1">
        <f t="shared" ref="BD129:BD192" si="69">(BB129*(Kw/dpSAWB_Kb1))/(BB129^2+(BB129*(Kw/dpSAWB_Kb1))+((Kw/dpSAWB_Kb1)*(Kw/dpSAWB_Kb2)))</f>
        <v>1.9245153251428799E-16</v>
      </c>
      <c r="BE129" s="1">
        <f t="shared" ref="BE129:BE192" si="70">BB129^2 / (BB129^2+(BB129*(Kw/dpSAWB_Kb1))+((Kw/dpSAWB_Kb1)*(Kw/dpSAWB_Kb2)))</f>
        <v>0.99999999999999989</v>
      </c>
      <c r="BF129" s="1">
        <f t="shared" ref="BF129:BF192" si="71">(BD129+(2*BE129)+((BB129-BC129)/dpSAWB_Cb))/(1-((BB129-BC129)/dpSAWB_Ca))</f>
        <v>3.4230209172180901</v>
      </c>
      <c r="BG129" s="1">
        <f>(dpSAWB_Cb*dpSAWB_Vb) /(dpSAWB_Ca * BF129)</f>
        <v>14.606980561671618</v>
      </c>
      <c r="BI129" s="1">
        <v>1.98</v>
      </c>
      <c r="BJ129" s="1">
        <v>1.0471285480508989E-2</v>
      </c>
      <c r="BK129" s="1">
        <v>9.6454251188165087E-13</v>
      </c>
      <c r="BL129" s="1">
        <v>9.6454251188164983E-16</v>
      </c>
      <c r="BM129" s="1">
        <v>0.999999999999999</v>
      </c>
      <c r="BN129" s="1">
        <v>2.2209962855715828</v>
      </c>
      <c r="BO129" s="1">
        <v>22.512419460049788</v>
      </c>
    </row>
    <row r="130" spans="1:67" ht="15" customHeight="1" x14ac:dyDescent="0.3">
      <c r="A130" s="2">
        <v>1.29</v>
      </c>
      <c r="B130" s="1">
        <f t="shared" si="48"/>
        <v>5.1286138399136455E-2</v>
      </c>
      <c r="C130" s="1">
        <f t="shared" si="49"/>
        <v>1.9693430457556267E-13</v>
      </c>
      <c r="D130" s="1">
        <f t="shared" si="50"/>
        <v>8.154298588502211E-2</v>
      </c>
      <c r="E130" s="1">
        <f t="shared" si="51"/>
        <v>-1.025716431417035E-2</v>
      </c>
      <c r="F130" s="1">
        <f t="shared" si="52"/>
        <v>1.0471175833837523E-5</v>
      </c>
      <c r="G130" s="1">
        <f t="shared" si="53"/>
        <v>-1.6949976223261953</v>
      </c>
      <c r="H130" s="1">
        <f t="shared" si="61"/>
        <v>-16.949976223261952</v>
      </c>
      <c r="S130" s="2">
        <v>1.29</v>
      </c>
      <c r="T130" s="1">
        <f t="shared" si="54"/>
        <v>5.1286138399136455E-2</v>
      </c>
      <c r="U130" s="1">
        <f t="shared" si="55"/>
        <v>1.9693430457556267E-13</v>
      </c>
      <c r="V130" s="1">
        <f t="shared" si="56"/>
        <v>-5.1283625419898539E-2</v>
      </c>
      <c r="W130" s="1">
        <f t="shared" si="57"/>
        <v>5.0427875139966181E-2</v>
      </c>
      <c r="X130" s="1">
        <f t="shared" si="58"/>
        <v>0.9999493066103563</v>
      </c>
      <c r="Y130" s="1">
        <f t="shared" si="59"/>
        <v>2.0345254629430776</v>
      </c>
      <c r="Z130" s="1">
        <f t="shared" si="60"/>
        <v>101.72627314715388</v>
      </c>
      <c r="AB130"/>
      <c r="AC130"/>
      <c r="AD130"/>
      <c r="AE130"/>
      <c r="AF130"/>
      <c r="AG130"/>
      <c r="AH130"/>
      <c r="AI130"/>
      <c r="AJ130" s="25"/>
      <c r="AK130" s="2">
        <v>1.29</v>
      </c>
      <c r="AL130" s="1">
        <f t="shared" si="62"/>
        <v>5.1286138399136455E-2</v>
      </c>
      <c r="AM130" s="1">
        <f t="shared" si="63"/>
        <v>1.9693430457556267E-13</v>
      </c>
      <c r="AN130" s="1">
        <f t="shared" si="64"/>
        <v>0.20222083867030022</v>
      </c>
      <c r="AO130" s="1">
        <f t="shared" si="65"/>
        <v>2.4446551034869338E-7</v>
      </c>
      <c r="AP130" s="1">
        <f t="shared" si="66"/>
        <v>-4.8488982698391405</v>
      </c>
      <c r="AQ130" s="1">
        <f t="shared" si="67"/>
        <v>-48.488982698391403</v>
      </c>
      <c r="AR130" s="25"/>
      <c r="AS130" s="2">
        <v>3.26</v>
      </c>
      <c r="AT130" s="1">
        <v>5.4954087385762466E-4</v>
      </c>
      <c r="AU130" s="1">
        <v>1.8378978671960827E-11</v>
      </c>
      <c r="AV130" s="1">
        <v>0.95933825949068585</v>
      </c>
      <c r="AW130" s="1">
        <v>1.0823393657854167E-4</v>
      </c>
      <c r="AX130" s="1">
        <v>0.93722813610685896</v>
      </c>
      <c r="AY130" s="2">
        <v>9.3722813610685893</v>
      </c>
      <c r="BA130" s="2">
        <v>1.29</v>
      </c>
      <c r="BB130" s="1">
        <f t="shared" ref="BB130:BB193" si="72">10^-BA130</f>
        <v>5.1286138399136455E-2</v>
      </c>
      <c r="BC130" s="1">
        <f t="shared" si="68"/>
        <v>1.9693430457556267E-13</v>
      </c>
      <c r="BD130" s="1">
        <f t="shared" si="69"/>
        <v>1.9693430457556263E-16</v>
      </c>
      <c r="BE130" s="1">
        <f t="shared" si="70"/>
        <v>0.99999999999999989</v>
      </c>
      <c r="BF130" s="1">
        <f t="shared" si="71"/>
        <v>3.3794581849140495</v>
      </c>
      <c r="BG130" s="1">
        <f>(dpSAWB_Cb*dpSAWB_Vb) /(dpSAWB_Ca * BF130)</f>
        <v>14.79527109499408</v>
      </c>
      <c r="BI130" s="1">
        <v>1.99</v>
      </c>
      <c r="BJ130" s="1">
        <v>1.0232929922807535E-2</v>
      </c>
      <c r="BK130" s="1">
        <v>9.8700959316536932E-13</v>
      </c>
      <c r="BL130" s="1">
        <v>9.8700959316536819E-16</v>
      </c>
      <c r="BM130" s="1">
        <v>0.999999999999999</v>
      </c>
      <c r="BN130" s="1">
        <v>2.215694533674462</v>
      </c>
      <c r="BO130" s="1">
        <v>22.566287563602476</v>
      </c>
    </row>
    <row r="131" spans="1:67" ht="15" customHeight="1" x14ac:dyDescent="0.3">
      <c r="A131" s="2">
        <v>1.3</v>
      </c>
      <c r="B131" s="1">
        <f t="shared" ref="B131:B194" si="73">10^(-A131)</f>
        <v>5.0118723362727206E-2</v>
      </c>
      <c r="C131" s="1">
        <f t="shared" ref="C131:C194" si="74">Kw/B131</f>
        <v>2.0152149381185691E-13</v>
      </c>
      <c r="D131" s="1">
        <f t="shared" ref="D131:D194" si="75">((WASB_Ca*WASB_Va)-(WASB_Cb*H131))/(WASB_Va+H131)</f>
        <v>8.0142081987730332E-2</v>
      </c>
      <c r="E131" s="1">
        <f t="shared" ref="E131:E194" si="76">(WASB_Ca*H131)/(WASB_Va+H131)</f>
        <v>-1.0023680331288386E-2</v>
      </c>
      <c r="F131" s="1">
        <f t="shared" ref="F131:F194" si="77">WASB_Ka/(B131+WASB_Ka)</f>
        <v>1.0715078238244168E-5</v>
      </c>
      <c r="G131" s="1">
        <f t="shared" ref="G131:G194" si="78">(F131-((B131-C131)/WASB_Ca)) / (1 + ((B131-C131)/WASB_Cb))</f>
        <v>-1.6692957393438659</v>
      </c>
      <c r="H131" s="1">
        <f t="shared" si="61"/>
        <v>-16.692957393438657</v>
      </c>
      <c r="S131" s="2">
        <v>1.3</v>
      </c>
      <c r="T131" s="1">
        <f t="shared" ref="T131:T194" si="79">10^-S131</f>
        <v>5.0118723362727206E-2</v>
      </c>
      <c r="U131" s="1">
        <f t="shared" ref="U131:U194" si="80">Kw/T131</f>
        <v>2.0152149381185691E-13</v>
      </c>
      <c r="V131" s="1">
        <f t="shared" ref="V131:V194" si="81">((SAWB_Cb*SAWB_Vb)-(SAWB_Ca*Z131))/(Z131+SAWB_Vb)</f>
        <v>-5.0116131664145781E-2</v>
      </c>
      <c r="W131" s="1">
        <f t="shared" ref="W131:W194" si="82">(SAWB_Cb*Z131)/(Z131+SAWB_Vb)</f>
        <v>5.003871055471526E-2</v>
      </c>
      <c r="X131" s="1">
        <f t="shared" ref="X131:X194" si="83">T131/(T131+SAWB_Ka)</f>
        <v>0.99994812587087567</v>
      </c>
      <c r="Y131" s="1">
        <f t="shared" ref="Y131:Y194" si="84">(X131+((T131-U131)/SAWB_Cb))/(1-((T131-U131)/SAWB_Ca))</f>
        <v>2.0030992438461905</v>
      </c>
      <c r="Z131" s="1">
        <f t="shared" ref="Z131:Z194" si="85">(Y131*SAWB_Cb*SAWB_Vb)/SAWB_Ca</f>
        <v>100.15496219230951</v>
      </c>
      <c r="AB131"/>
      <c r="AC131"/>
      <c r="AD131"/>
      <c r="AE131"/>
      <c r="AF131"/>
      <c r="AG131"/>
      <c r="AH131"/>
      <c r="AI131"/>
      <c r="AJ131" s="25"/>
      <c r="AK131" s="2">
        <v>1.3</v>
      </c>
      <c r="AL131" s="1">
        <f t="shared" si="62"/>
        <v>5.0118723362727206E-2</v>
      </c>
      <c r="AM131" s="1">
        <f t="shared" si="63"/>
        <v>2.0152149381185691E-13</v>
      </c>
      <c r="AN131" s="1">
        <f t="shared" si="64"/>
        <v>0.20596102067948138</v>
      </c>
      <c r="AO131" s="1">
        <f t="shared" si="65"/>
        <v>2.547866830068632E-7</v>
      </c>
      <c r="AP131" s="1">
        <f t="shared" si="66"/>
        <v>-4.610897701334161</v>
      </c>
      <c r="AQ131" s="1">
        <f t="shared" si="67"/>
        <v>-46.108977013341608</v>
      </c>
      <c r="AR131" s="25"/>
      <c r="AS131" s="2">
        <v>3.27</v>
      </c>
      <c r="AT131" s="1">
        <v>5.3703179637025239E-4</v>
      </c>
      <c r="AU131" s="1">
        <v>1.8807080080294973E-11</v>
      </c>
      <c r="AV131" s="1">
        <v>0.96022222991383233</v>
      </c>
      <c r="AW131" s="1">
        <v>1.1085708268493752E-4</v>
      </c>
      <c r="AX131" s="1">
        <v>0.93863311329416366</v>
      </c>
      <c r="AY131" s="2">
        <v>9.3863311329416366</v>
      </c>
      <c r="BA131" s="2">
        <v>1.3</v>
      </c>
      <c r="BB131" s="1">
        <f t="shared" si="72"/>
        <v>5.0118723362727206E-2</v>
      </c>
      <c r="BC131" s="1">
        <f t="shared" si="68"/>
        <v>2.0152149381185691E-13</v>
      </c>
      <c r="BD131" s="1">
        <f t="shared" si="69"/>
        <v>2.0152149381185687E-16</v>
      </c>
      <c r="BE131" s="1">
        <f t="shared" si="70"/>
        <v>0.99999999999999978</v>
      </c>
      <c r="BF131" s="1">
        <f t="shared" si="71"/>
        <v>3.3375579521850605</v>
      </c>
      <c r="BG131" s="1">
        <f>(dpSAWB_Cb*dpSAWB_Vb) /(dpSAWB_Ca * BF131)</f>
        <v>14.981013278665491</v>
      </c>
      <c r="BI131" s="1">
        <v>2</v>
      </c>
      <c r="BJ131" s="1">
        <v>0.01</v>
      </c>
      <c r="BK131" s="1">
        <v>1.0099999999999999E-12</v>
      </c>
      <c r="BL131" s="1">
        <v>1.0099999999999989E-15</v>
      </c>
      <c r="BM131" s="1">
        <v>0.999999999999999</v>
      </c>
      <c r="BN131" s="1">
        <v>2.2105263157670905</v>
      </c>
      <c r="BO131" s="1">
        <v>22.61904761927665</v>
      </c>
    </row>
    <row r="132" spans="1:67" ht="15" customHeight="1" x14ac:dyDescent="0.3">
      <c r="A132" s="2">
        <v>1.31</v>
      </c>
      <c r="B132" s="1">
        <f t="shared" si="73"/>
        <v>4.8977881936844603E-2</v>
      </c>
      <c r="C132" s="1">
        <f t="shared" si="74"/>
        <v>2.0621553241162252E-13</v>
      </c>
      <c r="D132" s="1">
        <f t="shared" si="75"/>
        <v>7.8773066286726173E-2</v>
      </c>
      <c r="E132" s="1">
        <f t="shared" si="76"/>
        <v>-9.7955110477876937E-3</v>
      </c>
      <c r="F132" s="1">
        <f t="shared" si="77"/>
        <v>1.0964661736306627E-5</v>
      </c>
      <c r="G132" s="1">
        <f t="shared" si="78"/>
        <v>-1.6437897359902824</v>
      </c>
      <c r="H132" s="1">
        <f t="shared" ref="H132:H195" si="86">G132*(WASB_Va * WASB_Ca)/WASB_Cb</f>
        <v>-16.437897359902824</v>
      </c>
      <c r="S132" s="2">
        <v>1.31</v>
      </c>
      <c r="T132" s="1">
        <f t="shared" si="79"/>
        <v>4.8977881936844603E-2</v>
      </c>
      <c r="U132" s="1">
        <f t="shared" si="80"/>
        <v>2.0621553241162252E-13</v>
      </c>
      <c r="V132" s="1">
        <f t="shared" si="81"/>
        <v>-4.897520968543894E-2</v>
      </c>
      <c r="W132" s="1">
        <f t="shared" si="82"/>
        <v>4.9658403228479649E-2</v>
      </c>
      <c r="X132" s="1">
        <f t="shared" si="83"/>
        <v>0.99994691763132604</v>
      </c>
      <c r="Y132" s="1">
        <f t="shared" si="84"/>
        <v>1.9728576927688073</v>
      </c>
      <c r="Z132" s="1">
        <f t="shared" si="85"/>
        <v>98.642884638440364</v>
      </c>
      <c r="AB132"/>
      <c r="AC132"/>
      <c r="AD132"/>
      <c r="AE132"/>
      <c r="AF132"/>
      <c r="AG132"/>
      <c r="AH132"/>
      <c r="AI132"/>
      <c r="AJ132" s="25"/>
      <c r="AK132" s="2">
        <v>1.31</v>
      </c>
      <c r="AL132" s="1">
        <f t="shared" ref="AL132:AL195" si="87">10^(-AK132)</f>
        <v>4.8977881936844603E-2</v>
      </c>
      <c r="AM132" s="1">
        <f t="shared" si="63"/>
        <v>2.0621553241162252E-13</v>
      </c>
      <c r="AN132" s="1">
        <f t="shared" si="64"/>
        <v>0.20975219129752412</v>
      </c>
      <c r="AO132" s="1">
        <f t="shared" si="65"/>
        <v>2.6552058492883697E-7</v>
      </c>
      <c r="AP132" s="1">
        <f t="shared" si="66"/>
        <v>-4.3885700152874021</v>
      </c>
      <c r="AQ132" s="1">
        <f t="shared" si="67"/>
        <v>-43.885700152874016</v>
      </c>
      <c r="AR132" s="25"/>
      <c r="AS132" s="2">
        <v>3.28</v>
      </c>
      <c r="AT132" s="1">
        <v>5.2480746024977229E-4</v>
      </c>
      <c r="AU132" s="1">
        <v>1.9245153251428806E-11</v>
      </c>
      <c r="AV132" s="1">
        <v>0.96108754218273174</v>
      </c>
      <c r="AW132" s="1">
        <v>1.1354150260548858E-4</v>
      </c>
      <c r="AX132" s="1">
        <v>0.94000748235109044</v>
      </c>
      <c r="AY132" s="2">
        <v>9.400074823510904</v>
      </c>
      <c r="BA132" s="2">
        <v>1.31</v>
      </c>
      <c r="BB132" s="1">
        <f t="shared" si="72"/>
        <v>4.8977881936844603E-2</v>
      </c>
      <c r="BC132" s="1">
        <f t="shared" si="68"/>
        <v>2.0621553241162252E-13</v>
      </c>
      <c r="BD132" s="1">
        <f t="shared" si="69"/>
        <v>2.0621553241162245E-16</v>
      </c>
      <c r="BE132" s="1">
        <f t="shared" si="70"/>
        <v>0.99999999999999978</v>
      </c>
      <c r="BF132" s="1">
        <f t="shared" si="71"/>
        <v>3.2972373203265395</v>
      </c>
      <c r="BG132" s="1">
        <f>(dpSAWB_Cb*dpSAWB_Vb) /(dpSAWB_Ca * BF132)</f>
        <v>15.164210259226437</v>
      </c>
      <c r="BI132" s="1">
        <v>2.0099999999999998</v>
      </c>
      <c r="BJ132" s="1">
        <v>9.7723722095581049E-3</v>
      </c>
      <c r="BK132" s="1">
        <v>1.0335259222035619E-12</v>
      </c>
      <c r="BL132" s="1">
        <v>1.0335259222035609E-15</v>
      </c>
      <c r="BM132" s="1">
        <v>0.999999999999999</v>
      </c>
      <c r="BN132" s="1">
        <v>2.2054879687452518</v>
      </c>
      <c r="BO132" s="1">
        <v>22.670719908051026</v>
      </c>
    </row>
    <row r="133" spans="1:67" ht="15" customHeight="1" x14ac:dyDescent="0.3">
      <c r="A133" s="2">
        <v>1.32</v>
      </c>
      <c r="B133" s="1">
        <f t="shared" si="73"/>
        <v>4.7863009232263824E-2</v>
      </c>
      <c r="C133" s="1">
        <f t="shared" si="74"/>
        <v>2.1101890921625801E-13</v>
      </c>
      <c r="D133" s="1">
        <f t="shared" si="75"/>
        <v>7.7435212911764223E-2</v>
      </c>
      <c r="E133" s="1">
        <f t="shared" si="76"/>
        <v>-9.5725354852940342E-3</v>
      </c>
      <c r="F133" s="1">
        <f t="shared" si="77"/>
        <v>1.1220058651890972E-5</v>
      </c>
      <c r="G133" s="1">
        <f t="shared" si="78"/>
        <v>-1.6184840643870915</v>
      </c>
      <c r="H133" s="1">
        <f t="shared" si="86"/>
        <v>-16.184840643870913</v>
      </c>
      <c r="S133" s="2">
        <v>1.32</v>
      </c>
      <c r="T133" s="1">
        <f t="shared" si="79"/>
        <v>4.7863009232263824E-2</v>
      </c>
      <c r="U133" s="1">
        <f t="shared" si="80"/>
        <v>2.1101890921625801E-13</v>
      </c>
      <c r="V133" s="1">
        <f t="shared" si="81"/>
        <v>-4.786025455185193E-2</v>
      </c>
      <c r="W133" s="1">
        <f t="shared" si="82"/>
        <v>4.9286751517283976E-2</v>
      </c>
      <c r="X133" s="1">
        <f t="shared" si="83"/>
        <v>0.99994568125128458</v>
      </c>
      <c r="Y133" s="1">
        <f t="shared" si="84"/>
        <v>1.9437426310437114</v>
      </c>
      <c r="Z133" s="1">
        <f t="shared" si="85"/>
        <v>97.187131552185562</v>
      </c>
      <c r="AB133"/>
      <c r="AC133"/>
      <c r="AD133"/>
      <c r="AE133"/>
      <c r="AF133"/>
      <c r="AG133"/>
      <c r="AH133"/>
      <c r="AI133"/>
      <c r="AJ133" s="25"/>
      <c r="AK133" s="2">
        <v>1.32</v>
      </c>
      <c r="AL133" s="1">
        <f t="shared" si="87"/>
        <v>4.7863009232263824E-2</v>
      </c>
      <c r="AM133" s="1">
        <f t="shared" si="63"/>
        <v>2.1101890921625801E-13</v>
      </c>
      <c r="AN133" s="1">
        <f t="shared" si="64"/>
        <v>0.21359437476249055</v>
      </c>
      <c r="AO133" s="1">
        <f t="shared" si="65"/>
        <v>2.7668237847334473E-7</v>
      </c>
      <c r="AP133" s="1">
        <f t="shared" si="66"/>
        <v>-4.1804398400671428</v>
      </c>
      <c r="AQ133" s="1">
        <f t="shared" si="67"/>
        <v>-41.804398400671424</v>
      </c>
      <c r="AR133" s="25"/>
      <c r="AS133" s="2">
        <v>3.29</v>
      </c>
      <c r="AT133" s="1">
        <v>5.1286138399136462E-4</v>
      </c>
      <c r="AU133" s="1">
        <v>1.9693430457556266E-11</v>
      </c>
      <c r="AV133" s="1">
        <v>0.96193455098638636</v>
      </c>
      <c r="AW133" s="1">
        <v>1.1628861915281215E-4</v>
      </c>
      <c r="AX133" s="1">
        <v>0.94135189015649623</v>
      </c>
      <c r="AY133" s="2">
        <v>9.4135189015649612</v>
      </c>
      <c r="BA133" s="2">
        <v>1.32</v>
      </c>
      <c r="BB133" s="1">
        <f t="shared" si="72"/>
        <v>4.7863009232263824E-2</v>
      </c>
      <c r="BC133" s="1">
        <f t="shared" si="68"/>
        <v>2.1101890921625801E-13</v>
      </c>
      <c r="BD133" s="1">
        <f t="shared" si="69"/>
        <v>2.1101890921625799E-16</v>
      </c>
      <c r="BE133" s="1">
        <f t="shared" si="70"/>
        <v>0.99999999999999978</v>
      </c>
      <c r="BF133" s="1">
        <f t="shared" si="71"/>
        <v>3.2584187182999482</v>
      </c>
      <c r="BG133" s="1">
        <f>(dpSAWB_Cb*dpSAWB_Vb) /(dpSAWB_Ca * BF133)</f>
        <v>15.344866428365924</v>
      </c>
      <c r="BI133" s="1">
        <v>2.02</v>
      </c>
      <c r="BJ133" s="1">
        <v>9.5499258602143571E-3</v>
      </c>
      <c r="BK133" s="1">
        <v>1.0575998335314087E-12</v>
      </c>
      <c r="BL133" s="1">
        <v>1.0575998335314075E-15</v>
      </c>
      <c r="BM133" s="1">
        <v>0.999999999999999</v>
      </c>
      <c r="BN133" s="1">
        <v>2.2005759441625474</v>
      </c>
      <c r="BO133" s="1">
        <v>22.721324448099441</v>
      </c>
    </row>
    <row r="134" spans="1:67" ht="15" customHeight="1" x14ac:dyDescent="0.3">
      <c r="A134" s="2">
        <v>1.33</v>
      </c>
      <c r="B134" s="1">
        <f t="shared" si="73"/>
        <v>4.6773514128719787E-2</v>
      </c>
      <c r="C134" s="1">
        <f t="shared" si="74"/>
        <v>2.1593417103972558E-13</v>
      </c>
      <c r="D134" s="1">
        <f t="shared" si="75"/>
        <v>7.6127812515276644E-2</v>
      </c>
      <c r="E134" s="1">
        <f t="shared" si="76"/>
        <v>-9.3546354192127704E-3</v>
      </c>
      <c r="F134" s="1">
        <f t="shared" si="77"/>
        <v>1.1481404390808517E-5</v>
      </c>
      <c r="G134" s="1">
        <f t="shared" si="78"/>
        <v>-1.5933830016315091</v>
      </c>
      <c r="H134" s="1">
        <f t="shared" si="86"/>
        <v>-15.93383001631509</v>
      </c>
      <c r="S134" s="2">
        <v>1.33</v>
      </c>
      <c r="T134" s="1">
        <f t="shared" si="79"/>
        <v>4.6773514128719787E-2</v>
      </c>
      <c r="U134" s="1">
        <f t="shared" si="80"/>
        <v>2.1593417103972558E-13</v>
      </c>
      <c r="V134" s="1">
        <f t="shared" si="81"/>
        <v>-4.6770675099424161E-2</v>
      </c>
      <c r="W134" s="1">
        <f t="shared" si="82"/>
        <v>4.8923558366474718E-2</v>
      </c>
      <c r="X134" s="1">
        <f t="shared" si="83"/>
        <v>0.9999444160754174</v>
      </c>
      <c r="Y134" s="1">
        <f t="shared" si="84"/>
        <v>1.915699559397753</v>
      </c>
      <c r="Z134" s="1">
        <f t="shared" si="85"/>
        <v>95.784977969887663</v>
      </c>
      <c r="AB134"/>
      <c r="AC134"/>
      <c r="AD134"/>
      <c r="AE134"/>
      <c r="AF134"/>
      <c r="AG134"/>
      <c r="AH134"/>
      <c r="AI134"/>
      <c r="AJ134" s="25"/>
      <c r="AK134" s="2">
        <v>1.33</v>
      </c>
      <c r="AL134" s="1">
        <f t="shared" si="87"/>
        <v>4.6773514128719787E-2</v>
      </c>
      <c r="AM134" s="1">
        <f t="shared" si="63"/>
        <v>2.1593417103972558E-13</v>
      </c>
      <c r="AN134" s="1">
        <f t="shared" si="64"/>
        <v>0.21748756856196919</v>
      </c>
      <c r="AO134" s="1">
        <f t="shared" si="65"/>
        <v>2.8828770944457487E-7</v>
      </c>
      <c r="AP134" s="1">
        <f t="shared" si="66"/>
        <v>-3.9852106081339915</v>
      </c>
      <c r="AQ134" s="1">
        <f t="shared" si="67"/>
        <v>-39.852106081339919</v>
      </c>
      <c r="AR134" s="25"/>
      <c r="AS134" s="2">
        <v>3.3</v>
      </c>
      <c r="AT134" s="1">
        <v>5.0118723362727209E-4</v>
      </c>
      <c r="AU134" s="1">
        <v>2.0152149381185689E-11</v>
      </c>
      <c r="AV134" s="1">
        <v>0.96276360563882846</v>
      </c>
      <c r="AW134" s="1">
        <v>1.1909988831439233E-4</v>
      </c>
      <c r="AX134" s="1">
        <v>0.94266697106633879</v>
      </c>
      <c r="AY134" s="2">
        <v>9.4266697106633881</v>
      </c>
      <c r="BA134" s="2">
        <v>1.33</v>
      </c>
      <c r="BB134" s="1">
        <f t="shared" si="72"/>
        <v>4.6773514128719787E-2</v>
      </c>
      <c r="BC134" s="1">
        <f t="shared" si="68"/>
        <v>2.1593417103972558E-13</v>
      </c>
      <c r="BD134" s="1">
        <f t="shared" si="69"/>
        <v>2.1593417103972553E-16</v>
      </c>
      <c r="BE134" s="1">
        <f t="shared" si="70"/>
        <v>0.99999999999999978</v>
      </c>
      <c r="BF134" s="1">
        <f t="shared" si="71"/>
        <v>3.2210294809666413</v>
      </c>
      <c r="BG134" s="1">
        <f>(dpSAWB_Cb*dpSAWB_Vb) /(dpSAWB_Ca * BF134)</f>
        <v>15.522987385075044</v>
      </c>
      <c r="BI134" s="1">
        <v>2.0299999999999998</v>
      </c>
      <c r="BJ134" s="1">
        <v>9.3325430079699099E-3</v>
      </c>
      <c r="BK134" s="1">
        <v>1.0822344982899825E-12</v>
      </c>
      <c r="BL134" s="1">
        <v>1.0822344982899813E-15</v>
      </c>
      <c r="BM134" s="1">
        <v>0.99999999999999889</v>
      </c>
      <c r="BN134" s="1">
        <v>2.195786803979344</v>
      </c>
      <c r="BO134" s="1">
        <v>22.77088099326712</v>
      </c>
    </row>
    <row r="135" spans="1:67" ht="15" customHeight="1" x14ac:dyDescent="0.3">
      <c r="A135" s="2">
        <v>1.34</v>
      </c>
      <c r="B135" s="1">
        <f t="shared" si="73"/>
        <v>4.5708818961487478E-2</v>
      </c>
      <c r="C135" s="1">
        <f t="shared" si="74"/>
        <v>2.2096392401890492E-13</v>
      </c>
      <c r="D135" s="1">
        <f t="shared" si="75"/>
        <v>7.4850171896268081E-2</v>
      </c>
      <c r="E135" s="1">
        <f t="shared" si="76"/>
        <v>-9.1416953160446783E-3</v>
      </c>
      <c r="F135" s="1">
        <f t="shared" si="77"/>
        <v>1.1748837512590626E-5</v>
      </c>
      <c r="G135" s="1">
        <f t="shared" si="78"/>
        <v>-1.5684906483480208</v>
      </c>
      <c r="H135" s="1">
        <f t="shared" si="86"/>
        <v>-15.684906483480207</v>
      </c>
      <c r="S135" s="2">
        <v>1.34</v>
      </c>
      <c r="T135" s="1">
        <f t="shared" si="79"/>
        <v>4.5708818961487478E-2</v>
      </c>
      <c r="U135" s="1">
        <f t="shared" si="80"/>
        <v>2.2096392401890492E-13</v>
      </c>
      <c r="V135" s="1">
        <f t="shared" si="81"/>
        <v>-4.5705893618717505E-2</v>
      </c>
      <c r="W135" s="1">
        <f t="shared" si="82"/>
        <v>4.8568631206239173E-2</v>
      </c>
      <c r="X135" s="1">
        <f t="shared" si="83"/>
        <v>0.99994312143313269</v>
      </c>
      <c r="Y135" s="1">
        <f t="shared" si="84"/>
        <v>1.8886773712361724</v>
      </c>
      <c r="Z135" s="1">
        <f t="shared" si="85"/>
        <v>94.433868561808623</v>
      </c>
      <c r="AB135"/>
      <c r="AC135"/>
      <c r="AD135"/>
      <c r="AE135"/>
      <c r="AF135"/>
      <c r="AG135"/>
      <c r="AH135"/>
      <c r="AI135"/>
      <c r="AJ135" s="25"/>
      <c r="AK135" s="2">
        <v>1.34</v>
      </c>
      <c r="AL135" s="1">
        <f t="shared" si="87"/>
        <v>4.5708818961487478E-2</v>
      </c>
      <c r="AM135" s="1">
        <f t="shared" si="63"/>
        <v>2.2096392401890492E-13</v>
      </c>
      <c r="AN135" s="1">
        <f t="shared" si="64"/>
        <v>0.2214317427155629</v>
      </c>
      <c r="AO135" s="1">
        <f t="shared" si="65"/>
        <v>3.0035271880317535E-7</v>
      </c>
      <c r="AP135" s="1">
        <f t="shared" si="66"/>
        <v>-3.801738266054258</v>
      </c>
      <c r="AQ135" s="1">
        <f t="shared" si="67"/>
        <v>-38.01738266054258</v>
      </c>
      <c r="AR135" s="25"/>
      <c r="AS135" s="2">
        <v>3.31</v>
      </c>
      <c r="AT135" s="1">
        <v>4.8977881936844566E-4</v>
      </c>
      <c r="AU135" s="1">
        <v>2.0621553241162266E-11</v>
      </c>
      <c r="AV135" s="1">
        <v>0.96357505009175903</v>
      </c>
      <c r="AW135" s="1">
        <v>1.2197680002316971E-4</v>
      </c>
      <c r="AX135" s="1">
        <v>0.94395334711870982</v>
      </c>
      <c r="AY135" s="2">
        <v>9.4395334711870973</v>
      </c>
      <c r="BA135" s="2">
        <v>1.34</v>
      </c>
      <c r="BB135" s="1">
        <f t="shared" si="72"/>
        <v>4.5708818961487478E-2</v>
      </c>
      <c r="BC135" s="1">
        <f t="shared" si="68"/>
        <v>2.2096392401890492E-13</v>
      </c>
      <c r="BD135" s="1">
        <f t="shared" si="69"/>
        <v>2.2096392401890484E-16</v>
      </c>
      <c r="BE135" s="1">
        <f t="shared" si="70"/>
        <v>0.99999999999999978</v>
      </c>
      <c r="BF135" s="1">
        <f t="shared" si="71"/>
        <v>3.1850014667991084</v>
      </c>
      <c r="BG135" s="1">
        <f>(dpSAWB_Cb*dpSAWB_Vb) /(dpSAWB_Ca * BF135)</f>
        <v>15.698579897437048</v>
      </c>
      <c r="BI135" s="1">
        <v>2.04</v>
      </c>
      <c r="BJ135" s="1">
        <v>9.1201083935590881E-3</v>
      </c>
      <c r="BK135" s="1">
        <v>1.1074429781046179E-12</v>
      </c>
      <c r="BL135" s="1">
        <v>1.1074429781046167E-15</v>
      </c>
      <c r="BM135" s="1">
        <v>0.99999999999999889</v>
      </c>
      <c r="BN135" s="1">
        <v>2.1911172164997379</v>
      </c>
      <c r="BO135" s="1">
        <v>22.819409031833498</v>
      </c>
    </row>
    <row r="136" spans="1:67" ht="15" customHeight="1" x14ac:dyDescent="0.3">
      <c r="A136" s="2">
        <v>1.35</v>
      </c>
      <c r="B136" s="1">
        <f t="shared" si="73"/>
        <v>4.4668359215096293E-2</v>
      </c>
      <c r="C136" s="1">
        <f t="shared" si="74"/>
        <v>2.2611083499540238E-13</v>
      </c>
      <c r="D136" s="1">
        <f t="shared" si="75"/>
        <v>7.360161363277104E-2</v>
      </c>
      <c r="E136" s="1">
        <f t="shared" si="76"/>
        <v>-8.9336022721285043E-3</v>
      </c>
      <c r="F136" s="1">
        <f t="shared" si="77"/>
        <v>1.2022499803934833E-5</v>
      </c>
      <c r="G136" s="1">
        <f t="shared" si="78"/>
        <v>-1.5438109275342755</v>
      </c>
      <c r="H136" s="1">
        <f t="shared" si="86"/>
        <v>-15.438109275342754</v>
      </c>
      <c r="S136" s="2">
        <v>1.35</v>
      </c>
      <c r="T136" s="1">
        <f t="shared" si="79"/>
        <v>4.4668359215096293E-2</v>
      </c>
      <c r="U136" s="1">
        <f t="shared" si="80"/>
        <v>2.2611083499540238E-13</v>
      </c>
      <c r="V136" s="1">
        <f t="shared" si="81"/>
        <v>-4.4665345548507145E-2</v>
      </c>
      <c r="W136" s="1">
        <f t="shared" si="82"/>
        <v>4.8221781849502376E-2</v>
      </c>
      <c r="X136" s="1">
        <f t="shared" si="83"/>
        <v>0.9999417966382258</v>
      </c>
      <c r="Y136" s="1">
        <f t="shared" si="84"/>
        <v>1.8626280923511827</v>
      </c>
      <c r="Z136" s="1">
        <f t="shared" si="85"/>
        <v>93.131404617559141</v>
      </c>
      <c r="AB136"/>
      <c r="AC136"/>
      <c r="AD136"/>
      <c r="AE136"/>
      <c r="AF136"/>
      <c r="AG136"/>
      <c r="AH136"/>
      <c r="AI136"/>
      <c r="AJ136" s="25"/>
      <c r="AK136" s="2">
        <v>1.35</v>
      </c>
      <c r="AL136" s="1">
        <f t="shared" si="87"/>
        <v>4.4668359215096293E-2</v>
      </c>
      <c r="AM136" s="1">
        <f t="shared" si="63"/>
        <v>2.2611083499540238E-13</v>
      </c>
      <c r="AN136" s="1">
        <f t="shared" si="64"/>
        <v>0.22542683907285821</v>
      </c>
      <c r="AO136" s="1">
        <f t="shared" si="65"/>
        <v>3.1289405449649173E-7</v>
      </c>
      <c r="AP136" s="1">
        <f t="shared" si="66"/>
        <v>-3.6290094914774005</v>
      </c>
      <c r="AQ136" s="1">
        <f t="shared" si="67"/>
        <v>-36.290094914774009</v>
      </c>
      <c r="AR136" s="25"/>
      <c r="AS136" s="2">
        <v>3.32</v>
      </c>
      <c r="AT136" s="1">
        <v>4.7863009232263827E-4</v>
      </c>
      <c r="AU136" s="1">
        <v>2.11018909216258E-11</v>
      </c>
      <c r="AV136" s="1">
        <v>0.96436922295074434</v>
      </c>
      <c r="AW136" s="1">
        <v>1.2492087894599383E-4</v>
      </c>
      <c r="AX136" s="1">
        <v>0.94521162823701654</v>
      </c>
      <c r="AY136" s="2">
        <v>9.4521162823701648</v>
      </c>
      <c r="BA136" s="2">
        <v>1.35</v>
      </c>
      <c r="BB136" s="1">
        <f t="shared" si="72"/>
        <v>4.4668359215096293E-2</v>
      </c>
      <c r="BC136" s="1">
        <f t="shared" si="68"/>
        <v>2.2611083499540238E-13</v>
      </c>
      <c r="BD136" s="1">
        <f t="shared" si="69"/>
        <v>2.2611083499540231E-16</v>
      </c>
      <c r="BE136" s="1">
        <f t="shared" si="70"/>
        <v>0.99999999999999978</v>
      </c>
      <c r="BF136" s="1">
        <f t="shared" si="71"/>
        <v>3.1502707108247159</v>
      </c>
      <c r="BG136" s="1">
        <f>(dpSAWB_Cb*dpSAWB_Vb) /(dpSAWB_Ca * BF136)</f>
        <v>15.871651864137856</v>
      </c>
      <c r="BI136" s="1">
        <v>2.0499999999999998</v>
      </c>
      <c r="BJ136" s="1">
        <v>8.9125093813374554E-3</v>
      </c>
      <c r="BK136" s="1">
        <v>1.1332386388449829E-12</v>
      </c>
      <c r="BL136" s="1">
        <v>1.1332386388449815E-15</v>
      </c>
      <c r="BM136" s="1">
        <v>0.99999999999999878</v>
      </c>
      <c r="BN136" s="1">
        <v>2.186563952486817</v>
      </c>
      <c r="BO136" s="1">
        <v>22.866927785548707</v>
      </c>
    </row>
    <row r="137" spans="1:67" ht="15" customHeight="1" x14ac:dyDescent="0.3">
      <c r="A137" s="2">
        <v>1.36</v>
      </c>
      <c r="B137" s="1">
        <f t="shared" si="73"/>
        <v>4.3651583224016584E-2</v>
      </c>
      <c r="C137" s="1">
        <f t="shared" si="74"/>
        <v>2.3137763292954511E-13</v>
      </c>
      <c r="D137" s="1">
        <f t="shared" si="75"/>
        <v>7.2381475722667898E-2</v>
      </c>
      <c r="E137" s="1">
        <f t="shared" si="76"/>
        <v>-8.730245953777983E-3</v>
      </c>
      <c r="F137" s="1">
        <f t="shared" si="77"/>
        <v>1.2302536353861032E-5</v>
      </c>
      <c r="G137" s="1">
        <f t="shared" si="78"/>
        <v>-1.5193475836968895</v>
      </c>
      <c r="H137" s="1">
        <f t="shared" si="86"/>
        <v>-15.193475836968894</v>
      </c>
      <c r="S137" s="2">
        <v>1.36</v>
      </c>
      <c r="T137" s="1">
        <f t="shared" si="79"/>
        <v>4.3651583224016584E-2</v>
      </c>
      <c r="U137" s="1">
        <f t="shared" si="80"/>
        <v>2.3137763292954511E-13</v>
      </c>
      <c r="V137" s="1">
        <f t="shared" si="81"/>
        <v>-4.3648479176443739E-2</v>
      </c>
      <c r="W137" s="1">
        <f t="shared" si="82"/>
        <v>4.7882826392147915E-2</v>
      </c>
      <c r="X137" s="1">
        <f t="shared" si="83"/>
        <v>0.9999404409885152</v>
      </c>
      <c r="Y137" s="1">
        <f t="shared" si="84"/>
        <v>1.8375066442564636</v>
      </c>
      <c r="Z137" s="1">
        <f t="shared" si="85"/>
        <v>91.875332212823182</v>
      </c>
      <c r="AB137"/>
      <c r="AC137"/>
      <c r="AD137"/>
      <c r="AE137"/>
      <c r="AF137"/>
      <c r="AG137"/>
      <c r="AH137"/>
      <c r="AI137"/>
      <c r="AJ137" s="25"/>
      <c r="AK137" s="2">
        <v>1.36</v>
      </c>
      <c r="AL137" s="1">
        <f t="shared" si="87"/>
        <v>4.3651583224016584E-2</v>
      </c>
      <c r="AM137" s="1">
        <f t="shared" si="63"/>
        <v>2.3137763292954511E-13</v>
      </c>
      <c r="AN137" s="1">
        <f t="shared" si="64"/>
        <v>0.22947277062882446</v>
      </c>
      <c r="AO137" s="1">
        <f t="shared" si="65"/>
        <v>3.259288834032351E-7</v>
      </c>
      <c r="AP137" s="1">
        <f t="shared" si="66"/>
        <v>-3.466123540718705</v>
      </c>
      <c r="AQ137" s="1">
        <f t="shared" si="67"/>
        <v>-34.66123540718705</v>
      </c>
      <c r="AR137" s="25"/>
      <c r="AS137" s="2">
        <v>3.33</v>
      </c>
      <c r="AT137" s="1">
        <v>4.677351412871977E-4</v>
      </c>
      <c r="AU137" s="1">
        <v>2.1593417103972565E-11</v>
      </c>
      <c r="AV137" s="1">
        <v>0.96514645749477457</v>
      </c>
      <c r="AW137" s="1">
        <v>1.2793368529035487E-4</v>
      </c>
      <c r="AX137" s="1">
        <v>0.94644241243128446</v>
      </c>
      <c r="AY137" s="2">
        <v>9.4644241243128455</v>
      </c>
      <c r="BA137" s="2">
        <v>1.36</v>
      </c>
      <c r="BB137" s="1">
        <f t="shared" si="72"/>
        <v>4.3651583224016584E-2</v>
      </c>
      <c r="BC137" s="1">
        <f t="shared" si="68"/>
        <v>2.3137763292954511E-13</v>
      </c>
      <c r="BD137" s="1">
        <f t="shared" si="69"/>
        <v>2.3137763292954507E-16</v>
      </c>
      <c r="BE137" s="1">
        <f t="shared" si="70"/>
        <v>0.99999999999999978</v>
      </c>
      <c r="BF137" s="1">
        <f t="shared" si="71"/>
        <v>3.1167771090708194</v>
      </c>
      <c r="BG137" s="1">
        <f>(dpSAWB_Cb*dpSAWB_Vb) /(dpSAWB_Ca * BF137)</f>
        <v>16.042212275778073</v>
      </c>
      <c r="BI137" s="1">
        <v>2.06</v>
      </c>
      <c r="BJ137" s="1">
        <v>8.7096358995608011E-3</v>
      </c>
      <c r="BK137" s="1">
        <v>1.1596351577118522E-12</v>
      </c>
      <c r="BL137" s="1">
        <v>1.1596351577118509E-15</v>
      </c>
      <c r="BM137" s="1">
        <v>0.99999999999999889</v>
      </c>
      <c r="BN137" s="1">
        <v>2.1821238814470596</v>
      </c>
      <c r="BO137" s="1">
        <v>22.913456208931116</v>
      </c>
    </row>
    <row r="138" spans="1:67" ht="15" customHeight="1" x14ac:dyDescent="0.3">
      <c r="A138" s="2">
        <v>1.37</v>
      </c>
      <c r="B138" s="1">
        <f t="shared" si="73"/>
        <v>4.2657951880159237E-2</v>
      </c>
      <c r="C138" s="1">
        <f t="shared" si="74"/>
        <v>2.367671103473123E-13</v>
      </c>
      <c r="D138" s="1">
        <f t="shared" si="75"/>
        <v>7.1189111232688521E-2</v>
      </c>
      <c r="E138" s="1">
        <f t="shared" si="76"/>
        <v>-8.5315185387814189E-3</v>
      </c>
      <c r="F138" s="1">
        <f t="shared" si="77"/>
        <v>1.2589095630617665E-5</v>
      </c>
      <c r="G138" s="1">
        <f t="shared" si="78"/>
        <v>-1.4951041822721365</v>
      </c>
      <c r="H138" s="1">
        <f t="shared" si="86"/>
        <v>-14.951041822721365</v>
      </c>
      <c r="S138" s="2">
        <v>1.37</v>
      </c>
      <c r="T138" s="1">
        <f t="shared" si="79"/>
        <v>4.2657951880159237E-2</v>
      </c>
      <c r="U138" s="1">
        <f t="shared" si="80"/>
        <v>2.367671103473123E-13</v>
      </c>
      <c r="V138" s="1">
        <f t="shared" si="81"/>
        <v>-4.2654755346528281E-2</v>
      </c>
      <c r="W138" s="1">
        <f t="shared" si="82"/>
        <v>4.7551585115509429E-2</v>
      </c>
      <c r="X138" s="1">
        <f t="shared" si="83"/>
        <v>0.99993905376547165</v>
      </c>
      <c r="Y138" s="1">
        <f t="shared" si="84"/>
        <v>1.8132706286828439</v>
      </c>
      <c r="Z138" s="1">
        <f t="shared" si="85"/>
        <v>90.6635314341422</v>
      </c>
      <c r="AB138"/>
      <c r="AC138"/>
      <c r="AD138"/>
      <c r="AE138"/>
      <c r="AF138"/>
      <c r="AG138"/>
      <c r="AH138"/>
      <c r="AI138"/>
      <c r="AJ138" s="25"/>
      <c r="AK138" s="2">
        <v>1.37</v>
      </c>
      <c r="AL138" s="1">
        <f t="shared" si="87"/>
        <v>4.2657951880159237E-2</v>
      </c>
      <c r="AM138" s="1">
        <f t="shared" si="63"/>
        <v>2.367671103473123E-13</v>
      </c>
      <c r="AN138" s="1">
        <f t="shared" si="64"/>
        <v>0.23356942085862942</v>
      </c>
      <c r="AO138" s="1">
        <f t="shared" si="65"/>
        <v>3.3947490338771901E-7</v>
      </c>
      <c r="AP138" s="1">
        <f t="shared" si="66"/>
        <v>-3.3122770400708164</v>
      </c>
      <c r="AQ138" s="1">
        <f t="shared" si="67"/>
        <v>-33.122770400708163</v>
      </c>
      <c r="AR138" s="25"/>
      <c r="AS138" s="2">
        <v>3.34</v>
      </c>
      <c r="AT138" s="1">
        <v>4.5708818961487499E-4</v>
      </c>
      <c r="AU138" s="1">
        <v>2.2096392401890481E-11</v>
      </c>
      <c r="AV138" s="1">
        <v>0.96590708169898731</v>
      </c>
      <c r="AW138" s="1">
        <v>1.3101681562981328E-4</v>
      </c>
      <c r="AX138" s="1">
        <v>0.94764628599754597</v>
      </c>
      <c r="AY138" s="2">
        <v>9.4764628599754595</v>
      </c>
      <c r="BA138" s="2">
        <v>1.37</v>
      </c>
      <c r="BB138" s="1">
        <f t="shared" si="72"/>
        <v>4.2657951880159237E-2</v>
      </c>
      <c r="BC138" s="1">
        <f t="shared" si="68"/>
        <v>2.367671103473123E-13</v>
      </c>
      <c r="BD138" s="1">
        <f t="shared" si="69"/>
        <v>2.3676711034731221E-16</v>
      </c>
      <c r="BE138" s="1">
        <f t="shared" si="70"/>
        <v>0.99999999999999978</v>
      </c>
      <c r="BF138" s="1">
        <f t="shared" si="71"/>
        <v>3.0844641312249226</v>
      </c>
      <c r="BG138" s="1">
        <f>(dpSAWB_Cb*dpSAWB_Vb) /(dpSAWB_Ca * BF138)</f>
        <v>16.210271176064438</v>
      </c>
      <c r="BI138" s="1">
        <v>2.0699999999999998</v>
      </c>
      <c r="BJ138" s="1">
        <v>8.5113803820237675E-3</v>
      </c>
      <c r="BK138" s="1">
        <v>1.1866465304889244E-12</v>
      </c>
      <c r="BL138" s="1">
        <v>1.1866465304889231E-15</v>
      </c>
      <c r="BM138" s="1">
        <v>0.99999999999999889</v>
      </c>
      <c r="BN138" s="1">
        <v>2.1777939680752771</v>
      </c>
      <c r="BO138" s="1">
        <v>22.959012988813509</v>
      </c>
    </row>
    <row r="139" spans="1:67" ht="15" customHeight="1" x14ac:dyDescent="0.3">
      <c r="A139" s="2">
        <v>1.38</v>
      </c>
      <c r="B139" s="1">
        <f t="shared" si="73"/>
        <v>4.1686938347033534E-2</v>
      </c>
      <c r="C139" s="1">
        <f t="shared" si="74"/>
        <v>2.4228212482096858E-13</v>
      </c>
      <c r="D139" s="1">
        <f t="shared" si="75"/>
        <v>7.0023887955397934E-2</v>
      </c>
      <c r="E139" s="1">
        <f t="shared" si="76"/>
        <v>-8.3373146592329896E-3</v>
      </c>
      <c r="F139" s="1">
        <f t="shared" si="77"/>
        <v>1.2882329560378524E-5</v>
      </c>
      <c r="G139" s="1">
        <f t="shared" si="78"/>
        <v>-1.4710841093258795</v>
      </c>
      <c r="H139" s="1">
        <f t="shared" si="86"/>
        <v>-14.710841093258795</v>
      </c>
      <c r="S139" s="2">
        <v>1.38</v>
      </c>
      <c r="T139" s="1">
        <f t="shared" si="79"/>
        <v>4.1686938347033534E-2</v>
      </c>
      <c r="U139" s="1">
        <f t="shared" si="80"/>
        <v>2.4228212482096858E-13</v>
      </c>
      <c r="V139" s="1">
        <f t="shared" si="81"/>
        <v>-4.1683647173244513E-2</v>
      </c>
      <c r="W139" s="1">
        <f t="shared" si="82"/>
        <v>4.7227882391081506E-2</v>
      </c>
      <c r="X139" s="1">
        <f t="shared" si="83"/>
        <v>0.99993763423383686</v>
      </c>
      <c r="Y139" s="1">
        <f t="shared" si="84"/>
        <v>1.7898801310599666</v>
      </c>
      <c r="Z139" s="1">
        <f t="shared" si="85"/>
        <v>89.494006552998329</v>
      </c>
      <c r="AB139"/>
      <c r="AC139"/>
      <c r="AD139"/>
      <c r="AE139"/>
      <c r="AF139"/>
      <c r="AG139"/>
      <c r="AH139"/>
      <c r="AI139"/>
      <c r="AJ139" s="25"/>
      <c r="AK139" s="2">
        <v>1.38</v>
      </c>
      <c r="AL139" s="1">
        <f t="shared" si="87"/>
        <v>4.1686938347033534E-2</v>
      </c>
      <c r="AM139" s="1">
        <f t="shared" si="63"/>
        <v>2.4228212482096858E-13</v>
      </c>
      <c r="AN139" s="1">
        <f t="shared" si="64"/>
        <v>0.23771664307388601</v>
      </c>
      <c r="AO139" s="1">
        <f t="shared" si="65"/>
        <v>3.5355035545875548E-7</v>
      </c>
      <c r="AP139" s="1">
        <f t="shared" si="66"/>
        <v>-3.1667511785729614</v>
      </c>
      <c r="AQ139" s="1">
        <f t="shared" si="67"/>
        <v>-31.667511785729612</v>
      </c>
      <c r="AR139" s="25"/>
      <c r="AS139" s="2">
        <v>3.35</v>
      </c>
      <c r="AT139" s="1">
        <v>4.4668359215096267E-4</v>
      </c>
      <c r="AU139" s="1">
        <v>2.2611083499540251E-11</v>
      </c>
      <c r="AV139" s="1">
        <v>0.96665141826037704</v>
      </c>
      <c r="AW139" s="1">
        <v>1.3417190374856756E-4</v>
      </c>
      <c r="AX139" s="1">
        <v>0.9488238237152965</v>
      </c>
      <c r="AY139" s="2">
        <v>9.4882382371529648</v>
      </c>
      <c r="BA139" s="2">
        <v>1.38</v>
      </c>
      <c r="BB139" s="1">
        <f t="shared" si="72"/>
        <v>4.1686938347033534E-2</v>
      </c>
      <c r="BC139" s="1">
        <f t="shared" si="68"/>
        <v>2.4228212482096858E-13</v>
      </c>
      <c r="BD139" s="1">
        <f t="shared" si="69"/>
        <v>2.4228212482096849E-16</v>
      </c>
      <c r="BE139" s="1">
        <f t="shared" si="70"/>
        <v>0.99999999999999978</v>
      </c>
      <c r="BF139" s="1">
        <f t="shared" si="71"/>
        <v>3.0532785586096032</v>
      </c>
      <c r="BG139" s="1">
        <f>(dpSAWB_Cb*dpSAWB_Vb) /(dpSAWB_Ca * BF139)</f>
        <v>16.375839622955631</v>
      </c>
      <c r="BI139" s="1">
        <v>2.08</v>
      </c>
      <c r="BJ139" s="1">
        <v>8.3176377110267055E-3</v>
      </c>
      <c r="BK139" s="1">
        <v>1.2142870789635876E-12</v>
      </c>
      <c r="BL139" s="1">
        <v>1.2142870789635861E-15</v>
      </c>
      <c r="BM139" s="1">
        <v>0.99999999999999878</v>
      </c>
      <c r="BN139" s="1">
        <v>2.1735712688519624</v>
      </c>
      <c r="BO139" s="1">
        <v>23.003616544126025</v>
      </c>
    </row>
    <row r="140" spans="1:67" ht="15" customHeight="1" x14ac:dyDescent="0.3">
      <c r="A140" s="2">
        <v>1.39</v>
      </c>
      <c r="B140" s="1">
        <f t="shared" si="73"/>
        <v>4.0738027780411273E-2</v>
      </c>
      <c r="C140" s="1">
        <f t="shared" si="74"/>
        <v>2.4792560048418805E-13</v>
      </c>
      <c r="D140" s="1">
        <f t="shared" si="75"/>
        <v>6.8885188073991271E-2</v>
      </c>
      <c r="E140" s="1">
        <f t="shared" si="76"/>
        <v>-8.1475313456652113E-3</v>
      </c>
      <c r="F140" s="1">
        <f t="shared" si="77"/>
        <v>1.3182393607772025E-5</v>
      </c>
      <c r="G140" s="1">
        <f t="shared" si="78"/>
        <v>-1.4472905715264353</v>
      </c>
      <c r="H140" s="1">
        <f t="shared" si="86"/>
        <v>-14.472905715264352</v>
      </c>
      <c r="S140" s="2">
        <v>1.39</v>
      </c>
      <c r="T140" s="1">
        <f t="shared" si="79"/>
        <v>4.0738027780411273E-2</v>
      </c>
      <c r="U140" s="1">
        <f t="shared" si="80"/>
        <v>2.4792560048418805E-13</v>
      </c>
      <c r="V140" s="1">
        <f t="shared" si="81"/>
        <v>-4.0734639762197183E-2</v>
      </c>
      <c r="W140" s="1">
        <f t="shared" si="82"/>
        <v>4.6911546587399065E-2</v>
      </c>
      <c r="X140" s="1">
        <f t="shared" si="83"/>
        <v>0.9999361816412351</v>
      </c>
      <c r="Y140" s="1">
        <f t="shared" si="84"/>
        <v>1.7672975410605674</v>
      </c>
      <c r="Z140" s="1">
        <f t="shared" si="85"/>
        <v>88.364877053028366</v>
      </c>
      <c r="AB140"/>
      <c r="AC140"/>
      <c r="AD140"/>
      <c r="AE140"/>
      <c r="AF140"/>
      <c r="AG140"/>
      <c r="AH140"/>
      <c r="AI140"/>
      <c r="AJ140" s="25"/>
      <c r="AK140" s="2">
        <v>1.39</v>
      </c>
      <c r="AL140" s="1">
        <f t="shared" si="87"/>
        <v>4.0738027780411273E-2</v>
      </c>
      <c r="AM140" s="1">
        <f t="shared" si="63"/>
        <v>2.4792560048418805E-13</v>
      </c>
      <c r="AN140" s="1">
        <f t="shared" si="64"/>
        <v>0.24191425980237266</v>
      </c>
      <c r="AO140" s="1">
        <f t="shared" si="65"/>
        <v>3.6817403602830188E-7</v>
      </c>
      <c r="AP140" s="1">
        <f t="shared" si="66"/>
        <v>-3.0289008712013299</v>
      </c>
      <c r="AQ140" s="1">
        <f t="shared" si="67"/>
        <v>-30.289008712013299</v>
      </c>
      <c r="AR140" s="25"/>
      <c r="AS140" s="2">
        <v>3.36</v>
      </c>
      <c r="AT140" s="1">
        <v>4.3651583224016562E-4</v>
      </c>
      <c r="AU140" s="1">
        <v>2.3137763292954523E-11</v>
      </c>
      <c r="AV140" s="1">
        <v>0.96737978462630492</v>
      </c>
      <c r="AW140" s="1">
        <v>1.3740062150559523E-4</v>
      </c>
      <c r="AX140" s="1">
        <v>0.94997558904298218</v>
      </c>
      <c r="AY140" s="2">
        <v>9.4997558904298209</v>
      </c>
      <c r="BA140" s="2">
        <v>1.39</v>
      </c>
      <c r="BB140" s="1">
        <f t="shared" si="72"/>
        <v>4.0738027780411273E-2</v>
      </c>
      <c r="BC140" s="1">
        <f t="shared" si="68"/>
        <v>2.4792560048418805E-13</v>
      </c>
      <c r="BD140" s="1">
        <f t="shared" si="69"/>
        <v>2.4792560048418795E-16</v>
      </c>
      <c r="BE140" s="1">
        <f t="shared" si="70"/>
        <v>0.99999999999999978</v>
      </c>
      <c r="BF140" s="1">
        <f t="shared" si="71"/>
        <v>3.0231702449076985</v>
      </c>
      <c r="BG140" s="1">
        <f>(dpSAWB_Cb*dpSAWB_Vb) /(dpSAWB_Ca * BF140)</f>
        <v>16.538929649834049</v>
      </c>
      <c r="BI140" s="1">
        <v>2.09</v>
      </c>
      <c r="BJ140" s="1">
        <v>8.1283051616409894E-3</v>
      </c>
      <c r="BK140" s="1">
        <v>1.2425714585205058E-12</v>
      </c>
      <c r="BL140" s="1">
        <v>1.2425714585205041E-15</v>
      </c>
      <c r="BM140" s="1">
        <v>0.99999999999999878</v>
      </c>
      <c r="BN140" s="1">
        <v>2.169452928785423</v>
      </c>
      <c r="BO140" s="1">
        <v>23.047285025904067</v>
      </c>
    </row>
    <row r="141" spans="1:67" ht="15" customHeight="1" x14ac:dyDescent="0.3">
      <c r="A141" s="2">
        <v>1.4</v>
      </c>
      <c r="B141" s="1">
        <f t="shared" si="73"/>
        <v>3.9810717055349727E-2</v>
      </c>
      <c r="C141" s="1">
        <f t="shared" si="74"/>
        <v>2.5370052958246757E-13</v>
      </c>
      <c r="D141" s="1">
        <f t="shared" si="75"/>
        <v>6.7772407834719273E-2</v>
      </c>
      <c r="E141" s="1">
        <f t="shared" si="76"/>
        <v>-7.9620679724532132E-3</v>
      </c>
      <c r="F141" s="1">
        <f t="shared" si="77"/>
        <v>1.3489446858285342E-5</v>
      </c>
      <c r="G141" s="1">
        <f t="shared" si="78"/>
        <v>-1.4237265963835422</v>
      </c>
      <c r="H141" s="1">
        <f t="shared" si="86"/>
        <v>-14.237265963835421</v>
      </c>
      <c r="S141" s="2">
        <v>1.4</v>
      </c>
      <c r="T141" s="1">
        <f t="shared" si="79"/>
        <v>3.9810717055349727E-2</v>
      </c>
      <c r="U141" s="1">
        <f t="shared" si="80"/>
        <v>2.5370052958246757E-13</v>
      </c>
      <c r="V141" s="1">
        <f t="shared" si="81"/>
        <v>-3.98072299371083E-2</v>
      </c>
      <c r="W141" s="1">
        <f t="shared" si="82"/>
        <v>4.66024099790361E-2</v>
      </c>
      <c r="X141" s="1">
        <f t="shared" si="83"/>
        <v>0.99993469521777389</v>
      </c>
      <c r="Y141" s="1">
        <f t="shared" si="84"/>
        <v>1.7454873885034883</v>
      </c>
      <c r="Z141" s="1">
        <f t="shared" si="85"/>
        <v>87.274369425174399</v>
      </c>
      <c r="AB141"/>
      <c r="AC141"/>
      <c r="AD141"/>
      <c r="AE141"/>
      <c r="AF141"/>
      <c r="AG141"/>
      <c r="AH141"/>
      <c r="AI141"/>
      <c r="AJ141" s="25"/>
      <c r="AK141" s="2">
        <v>1.4</v>
      </c>
      <c r="AL141" s="1">
        <f t="shared" si="87"/>
        <v>3.9810717055349727E-2</v>
      </c>
      <c r="AM141" s="1">
        <f t="shared" si="63"/>
        <v>2.5370052958246757E-13</v>
      </c>
      <c r="AN141" s="1">
        <f t="shared" si="64"/>
        <v>0.24616206219328504</v>
      </c>
      <c r="AO141" s="1">
        <f t="shared" si="65"/>
        <v>3.833653092649526E-7</v>
      </c>
      <c r="AP141" s="1">
        <f t="shared" si="66"/>
        <v>-2.8981455476511671</v>
      </c>
      <c r="AQ141" s="1">
        <f t="shared" si="67"/>
        <v>-28.98145547651167</v>
      </c>
      <c r="AR141" s="25"/>
      <c r="AS141" s="2">
        <v>3.37</v>
      </c>
      <c r="AT141" s="1">
        <v>4.2657951880159235E-4</v>
      </c>
      <c r="AU141" s="1">
        <v>2.3676711034731227E-11</v>
      </c>
      <c r="AV141" s="1">
        <v>0.96809249302564182</v>
      </c>
      <c r="AW141" s="1">
        <v>1.4070467971882792E-4</v>
      </c>
      <c r="AX141" s="1">
        <v>0.95110213431150337</v>
      </c>
      <c r="AY141" s="2">
        <v>9.5110213431150346</v>
      </c>
      <c r="BA141" s="2">
        <v>1.4</v>
      </c>
      <c r="BB141" s="1">
        <f t="shared" si="72"/>
        <v>3.9810717055349727E-2</v>
      </c>
      <c r="BC141" s="1">
        <f t="shared" si="68"/>
        <v>2.5370052958246757E-13</v>
      </c>
      <c r="BD141" s="1">
        <f t="shared" si="69"/>
        <v>2.5370052958246747E-16</v>
      </c>
      <c r="BE141" s="1">
        <f t="shared" si="70"/>
        <v>0.99999999999999978</v>
      </c>
      <c r="BF141" s="1">
        <f t="shared" si="71"/>
        <v>2.9940918973659092</v>
      </c>
      <c r="BG141" s="1">
        <f>(dpSAWB_Cb*dpSAWB_Vb) /(dpSAWB_Ca * BF141)</f>
        <v>16.699554226771777</v>
      </c>
      <c r="BI141" s="1">
        <v>2.1</v>
      </c>
      <c r="BJ141" s="1">
        <v>7.9432823472428121E-3</v>
      </c>
      <c r="BK141" s="1">
        <v>1.2715146659121093E-12</v>
      </c>
      <c r="BL141" s="1">
        <v>1.2715146659121074E-15</v>
      </c>
      <c r="BM141" s="1">
        <v>0.99999999999999867</v>
      </c>
      <c r="BN141" s="1">
        <v>2.1654361782914626</v>
      </c>
      <c r="BO141" s="1">
        <v>23.09003631751003</v>
      </c>
    </row>
    <row r="142" spans="1:67" ht="15" customHeight="1" x14ac:dyDescent="0.3">
      <c r="A142" s="2">
        <v>1.41</v>
      </c>
      <c r="B142" s="1">
        <f t="shared" si="73"/>
        <v>3.8904514499428049E-2</v>
      </c>
      <c r="C142" s="1">
        <f t="shared" si="74"/>
        <v>2.5960997405965531E-13</v>
      </c>
      <c r="D142" s="1">
        <f t="shared" si="75"/>
        <v>6.668495722677005E-2</v>
      </c>
      <c r="E142" s="1">
        <f t="shared" si="76"/>
        <v>-7.7808262044616753E-3</v>
      </c>
      <c r="F142" s="1">
        <f t="shared" si="77"/>
        <v>1.3803652102587279E-5</v>
      </c>
      <c r="G142" s="1">
        <f t="shared" si="78"/>
        <v>-1.4003950327460122</v>
      </c>
      <c r="H142" s="1">
        <f t="shared" si="86"/>
        <v>-14.003950327460121</v>
      </c>
      <c r="S142" s="2">
        <v>1.41</v>
      </c>
      <c r="T142" s="1">
        <f t="shared" si="79"/>
        <v>3.8904514499428049E-2</v>
      </c>
      <c r="U142" s="1">
        <f t="shared" si="80"/>
        <v>2.5960997405965531E-13</v>
      </c>
      <c r="V142" s="1">
        <f t="shared" si="81"/>
        <v>-3.8900925973026475E-2</v>
      </c>
      <c r="W142" s="1">
        <f t="shared" si="82"/>
        <v>4.6300308657675496E-2</v>
      </c>
      <c r="X142" s="1">
        <f t="shared" si="83"/>
        <v>0.99993317417563732</v>
      </c>
      <c r="Y142" s="1">
        <f t="shared" si="84"/>
        <v>1.7244161931032536</v>
      </c>
      <c r="Z142" s="1">
        <f t="shared" si="85"/>
        <v>86.220809655162682</v>
      </c>
      <c r="AB142"/>
      <c r="AC142"/>
      <c r="AD142"/>
      <c r="AE142"/>
      <c r="AF142"/>
      <c r="AG142"/>
      <c r="AH142"/>
      <c r="AI142"/>
      <c r="AJ142" s="25"/>
      <c r="AK142" s="2">
        <v>1.41</v>
      </c>
      <c r="AL142" s="1">
        <f t="shared" si="87"/>
        <v>3.8904514499428049E-2</v>
      </c>
      <c r="AM142" s="1">
        <f t="shared" si="63"/>
        <v>2.5960997405965531E-13</v>
      </c>
      <c r="AN142" s="1">
        <f t="shared" si="64"/>
        <v>0.25045980945009511</v>
      </c>
      <c r="AO142" s="1">
        <f t="shared" si="65"/>
        <v>3.9914411953744301E-7</v>
      </c>
      <c r="AP142" s="1">
        <f t="shared" si="66"/>
        <v>-2.7739612891643524</v>
      </c>
      <c r="AQ142" s="1">
        <f t="shared" si="67"/>
        <v>-27.739612891643521</v>
      </c>
      <c r="AR142" s="25"/>
      <c r="AS142" s="2">
        <v>3.38</v>
      </c>
      <c r="AT142" s="1">
        <v>4.1686938347033518E-4</v>
      </c>
      <c r="AU142" s="1">
        <v>2.4228212482096864E-11</v>
      </c>
      <c r="AV142" s="1">
        <v>0.96878985050237321</v>
      </c>
      <c r="AW142" s="1">
        <v>1.4408582906981802E-4</v>
      </c>
      <c r="AX142" s="1">
        <v>0.9522040009157019</v>
      </c>
      <c r="AY142" s="2">
        <v>9.5220400091570188</v>
      </c>
      <c r="BA142" s="2">
        <v>1.41</v>
      </c>
      <c r="BB142" s="1">
        <f t="shared" si="72"/>
        <v>3.8904514499428049E-2</v>
      </c>
      <c r="BC142" s="1">
        <f t="shared" si="68"/>
        <v>2.5960997405965531E-13</v>
      </c>
      <c r="BD142" s="1">
        <f t="shared" si="69"/>
        <v>2.5960997405965522E-16</v>
      </c>
      <c r="BE142" s="1">
        <f t="shared" si="70"/>
        <v>0.99999999999999967</v>
      </c>
      <c r="BF142" s="1">
        <f t="shared" si="71"/>
        <v>2.9659988764605716</v>
      </c>
      <c r="BG142" s="1">
        <f>(dpSAWB_Cb*dpSAWB_Vb) /(dpSAWB_Ca * BF142)</f>
        <v>16.857727221955901</v>
      </c>
      <c r="BI142" s="1">
        <v>2.11</v>
      </c>
      <c r="BJ142" s="1">
        <v>7.7624711662869156E-3</v>
      </c>
      <c r="BK142" s="1">
        <v>1.3011320472100655E-12</v>
      </c>
      <c r="BL142" s="1">
        <v>1.3011320472100638E-15</v>
      </c>
      <c r="BM142" s="1">
        <v>0.99999999999999867</v>
      </c>
      <c r="BN142" s="1">
        <v>2.1615183302038341</v>
      </c>
      <c r="BO142" s="1">
        <v>23.131888035057713</v>
      </c>
    </row>
    <row r="143" spans="1:67" ht="15" customHeight="1" x14ac:dyDescent="0.3">
      <c r="A143" s="2">
        <v>1.42</v>
      </c>
      <c r="B143" s="1">
        <f t="shared" si="73"/>
        <v>3.801893963205611E-2</v>
      </c>
      <c r="C143" s="1">
        <f t="shared" si="74"/>
        <v>2.656570671814336E-13</v>
      </c>
      <c r="D143" s="1">
        <f t="shared" si="75"/>
        <v>6.5622259669437619E-2</v>
      </c>
      <c r="E143" s="1">
        <f t="shared" si="76"/>
        <v>-7.6037099449062723E-3</v>
      </c>
      <c r="F143" s="1">
        <f t="shared" si="77"/>
        <v>1.4125175922814384E-5</v>
      </c>
      <c r="G143" s="1">
        <f t="shared" si="78"/>
        <v>-1.3772985515502036</v>
      </c>
      <c r="H143" s="1">
        <f t="shared" si="86"/>
        <v>-13.772985515502036</v>
      </c>
      <c r="S143" s="2">
        <v>1.42</v>
      </c>
      <c r="T143" s="1">
        <f t="shared" si="79"/>
        <v>3.801893963205611E-2</v>
      </c>
      <c r="U143" s="1">
        <f t="shared" si="80"/>
        <v>2.656570671814336E-13</v>
      </c>
      <c r="V143" s="1">
        <f t="shared" si="81"/>
        <v>-3.8015247335607814E-2</v>
      </c>
      <c r="W143" s="1">
        <f t="shared" si="82"/>
        <v>4.6005082445202607E-2</v>
      </c>
      <c r="X143" s="1">
        <f t="shared" si="83"/>
        <v>0.99993161770866834</v>
      </c>
      <c r="Y143" s="1">
        <f t="shared" si="84"/>
        <v>1.7040523267218171</v>
      </c>
      <c r="Z143" s="1">
        <f t="shared" si="85"/>
        <v>85.202616336090855</v>
      </c>
      <c r="AB143"/>
      <c r="AC143"/>
      <c r="AD143"/>
      <c r="AE143"/>
      <c r="AF143"/>
      <c r="AG143"/>
      <c r="AH143"/>
      <c r="AI143"/>
      <c r="AJ143" s="25"/>
      <c r="AK143" s="2">
        <v>1.42</v>
      </c>
      <c r="AL143" s="1">
        <f t="shared" si="87"/>
        <v>3.801893963205611E-2</v>
      </c>
      <c r="AM143" s="1">
        <f t="shared" si="63"/>
        <v>2.656570671814336E-13</v>
      </c>
      <c r="AN143" s="1">
        <f t="shared" si="64"/>
        <v>0.25480722829309488</v>
      </c>
      <c r="AO143" s="1">
        <f t="shared" si="65"/>
        <v>4.1553100394340232E-7</v>
      </c>
      <c r="AP143" s="1">
        <f t="shared" si="66"/>
        <v>-2.6558740887220038</v>
      </c>
      <c r="AQ143" s="1">
        <f t="shared" si="67"/>
        <v>-26.558740887220036</v>
      </c>
      <c r="AR143" s="25"/>
      <c r="AS143" s="2">
        <v>3.39</v>
      </c>
      <c r="AT143" s="1">
        <v>4.0738027780411217E-4</v>
      </c>
      <c r="AU143" s="1">
        <v>2.479256004841884E-11</v>
      </c>
      <c r="AV143" s="1">
        <v>0.96947215895150773</v>
      </c>
      <c r="AW143" s="1">
        <v>1.4754586102937444E-4</v>
      </c>
      <c r="AX143" s="1">
        <v>0.95328171950381646</v>
      </c>
      <c r="AY143" s="2">
        <v>9.5328171950381648</v>
      </c>
      <c r="BA143" s="2">
        <v>1.42</v>
      </c>
      <c r="BB143" s="1">
        <f t="shared" si="72"/>
        <v>3.801893963205611E-2</v>
      </c>
      <c r="BC143" s="1">
        <f t="shared" si="68"/>
        <v>2.656570671814336E-13</v>
      </c>
      <c r="BD143" s="1">
        <f t="shared" si="69"/>
        <v>2.6565706718143351E-16</v>
      </c>
      <c r="BE143" s="1">
        <f t="shared" si="70"/>
        <v>0.99999999999999967</v>
      </c>
      <c r="BF143" s="1">
        <f t="shared" si="71"/>
        <v>2.9388490122330877</v>
      </c>
      <c r="BG143" s="1">
        <f>(dpSAWB_Cb*dpSAWB_Vb) /(dpSAWB_Ca * BF143)</f>
        <v>17.013463363334697</v>
      </c>
      <c r="BI143" s="1">
        <v>2.12</v>
      </c>
      <c r="BJ143" s="1">
        <v>7.5857757502918299E-3</v>
      </c>
      <c r="BK143" s="1">
        <v>1.3314393059419724E-12</v>
      </c>
      <c r="BL143" s="1">
        <v>1.3314393059419706E-15</v>
      </c>
      <c r="BM143" s="1">
        <v>0.99999999999999867</v>
      </c>
      <c r="BN143" s="1">
        <v>2.1576967769090354</v>
      </c>
      <c r="BO143" s="1">
        <v>23.172857528028789</v>
      </c>
    </row>
    <row r="144" spans="1:67" ht="15" customHeight="1" x14ac:dyDescent="0.3">
      <c r="A144" s="2">
        <v>1.43</v>
      </c>
      <c r="B144" s="1">
        <f t="shared" si="73"/>
        <v>3.7153522909717254E-2</v>
      </c>
      <c r="C144" s="1">
        <f t="shared" si="74"/>
        <v>2.7184501519661849E-13</v>
      </c>
      <c r="D144" s="1">
        <f t="shared" si="75"/>
        <v>6.4583751706411008E-2</v>
      </c>
      <c r="E144" s="1">
        <f t="shared" si="76"/>
        <v>-7.4306252844018351E-3</v>
      </c>
      <c r="F144" s="1">
        <f t="shared" si="77"/>
        <v>1.4454188780866089E-5</v>
      </c>
      <c r="G144" s="1">
        <f t="shared" si="78"/>
        <v>-1.3544396468109658</v>
      </c>
      <c r="H144" s="1">
        <f t="shared" si="86"/>
        <v>-13.544396468109658</v>
      </c>
      <c r="S144" s="2">
        <v>1.43</v>
      </c>
      <c r="T144" s="1">
        <f t="shared" si="79"/>
        <v>3.7153522909717254E-2</v>
      </c>
      <c r="U144" s="1">
        <f t="shared" si="80"/>
        <v>2.7184501519661849E-13</v>
      </c>
      <c r="V144" s="1">
        <f t="shared" si="81"/>
        <v>-3.7149724426330265E-2</v>
      </c>
      <c r="W144" s="1">
        <f t="shared" si="82"/>
        <v>4.5716574808776757E-2</v>
      </c>
      <c r="X144" s="1">
        <f t="shared" si="83"/>
        <v>0.99993002499194239</v>
      </c>
      <c r="Y144" s="1">
        <f t="shared" si="84"/>
        <v>1.6843658869252187</v>
      </c>
      <c r="Z144" s="1">
        <f t="shared" si="85"/>
        <v>84.218294346260933</v>
      </c>
      <c r="AB144"/>
      <c r="AC144"/>
      <c r="AD144"/>
      <c r="AE144"/>
      <c r="AF144"/>
      <c r="AG144"/>
      <c r="AH144"/>
      <c r="AI144"/>
      <c r="AJ144" s="25"/>
      <c r="AK144" s="2">
        <v>1.43</v>
      </c>
      <c r="AL144" s="1">
        <f t="shared" si="87"/>
        <v>3.7153522909717254E-2</v>
      </c>
      <c r="AM144" s="1">
        <f t="shared" si="63"/>
        <v>2.7184501519661849E-13</v>
      </c>
      <c r="AN144" s="1">
        <f t="shared" si="64"/>
        <v>0.25920401245370711</v>
      </c>
      <c r="AO144" s="1">
        <f t="shared" si="65"/>
        <v>4.3254710491872817E-7</v>
      </c>
      <c r="AP144" s="1">
        <f t="shared" si="66"/>
        <v>-2.5434540517221653</v>
      </c>
      <c r="AQ144" s="1">
        <f t="shared" si="67"/>
        <v>-25.434540517221652</v>
      </c>
      <c r="AR144" s="25"/>
      <c r="AS144" s="2">
        <v>3.4</v>
      </c>
      <c r="AT144" s="1">
        <v>3.9810717055349708E-4</v>
      </c>
      <c r="AU144" s="1">
        <v>2.537005295824677E-11</v>
      </c>
      <c r="AV144" s="1">
        <v>0.97013971515713515</v>
      </c>
      <c r="AW144" s="1">
        <v>1.510866088046502E-4</v>
      </c>
      <c r="AX144" s="1">
        <v>0.954335810164883</v>
      </c>
      <c r="AY144" s="2">
        <v>9.5433581016488294</v>
      </c>
      <c r="BA144" s="2">
        <v>1.43</v>
      </c>
      <c r="BB144" s="1">
        <f t="shared" si="72"/>
        <v>3.7153522909717254E-2</v>
      </c>
      <c r="BC144" s="1">
        <f t="shared" si="68"/>
        <v>2.7184501519661849E-13</v>
      </c>
      <c r="BD144" s="1">
        <f t="shared" si="69"/>
        <v>2.7184501519661838E-16</v>
      </c>
      <c r="BE144" s="1">
        <f t="shared" si="70"/>
        <v>0.99999999999999967</v>
      </c>
      <c r="BF144" s="1">
        <f t="shared" si="71"/>
        <v>2.912602435698632</v>
      </c>
      <c r="BG144" s="1">
        <f>(dpSAWB_Cb*dpSAWB_Vb) /(dpSAWB_Ca * BF144)</f>
        <v>17.166778200543096</v>
      </c>
      <c r="BI144" s="1">
        <v>2.13</v>
      </c>
      <c r="BJ144" s="1">
        <v>7.4131024130091741E-3</v>
      </c>
      <c r="BK144" s="1">
        <v>1.3624525114175703E-12</v>
      </c>
      <c r="BL144" s="1">
        <v>1.3624525114175683E-15</v>
      </c>
      <c r="BM144" s="1">
        <v>0.99999999999999867</v>
      </c>
      <c r="BN144" s="1">
        <v>2.1539689875993924</v>
      </c>
      <c r="BO144" s="1">
        <v>23.212961880071081</v>
      </c>
    </row>
    <row r="145" spans="1:67" ht="15" customHeight="1" x14ac:dyDescent="0.3">
      <c r="A145" s="2">
        <v>1.44</v>
      </c>
      <c r="B145" s="1">
        <f t="shared" si="73"/>
        <v>3.6307805477010131E-2</v>
      </c>
      <c r="C145" s="1">
        <f t="shared" si="74"/>
        <v>2.7817709903715482E-13</v>
      </c>
      <c r="D145" s="1">
        <f t="shared" si="75"/>
        <v>6.3568882707022309E-2</v>
      </c>
      <c r="E145" s="1">
        <f t="shared" si="76"/>
        <v>-7.2614804511703874E-3</v>
      </c>
      <c r="F145" s="1">
        <f t="shared" si="77"/>
        <v>1.479086510875556E-5</v>
      </c>
      <c r="G145" s="1">
        <f t="shared" si="78"/>
        <v>-1.3318206368463452</v>
      </c>
      <c r="H145" s="1">
        <f t="shared" si="86"/>
        <v>-13.318206368463452</v>
      </c>
      <c r="S145" s="2">
        <v>1.44</v>
      </c>
      <c r="T145" s="1">
        <f t="shared" si="79"/>
        <v>3.6307805477010131E-2</v>
      </c>
      <c r="U145" s="1">
        <f t="shared" si="80"/>
        <v>2.7817709903715482E-13</v>
      </c>
      <c r="V145" s="1">
        <f t="shared" si="81"/>
        <v>-3.6303898333506363E-2</v>
      </c>
      <c r="W145" s="1">
        <f t="shared" si="82"/>
        <v>4.5434632777835451E-2</v>
      </c>
      <c r="X145" s="1">
        <f t="shared" si="83"/>
        <v>0.99992839518133048</v>
      </c>
      <c r="Y145" s="1">
        <f t="shared" si="84"/>
        <v>1.6653285807771427</v>
      </c>
      <c r="Z145" s="1">
        <f t="shared" si="85"/>
        <v>83.26642903885714</v>
      </c>
      <c r="AB145"/>
      <c r="AC145"/>
      <c r="AD145"/>
      <c r="AE145"/>
      <c r="AF145"/>
      <c r="AG145"/>
      <c r="AH145"/>
      <c r="AI145"/>
      <c r="AJ145" s="25"/>
      <c r="AK145" s="2">
        <v>1.44</v>
      </c>
      <c r="AL145" s="1">
        <f t="shared" si="87"/>
        <v>3.6307805477010131E-2</v>
      </c>
      <c r="AM145" s="1">
        <f t="shared" si="63"/>
        <v>2.7817709903715482E-13</v>
      </c>
      <c r="AN145" s="1">
        <f t="shared" si="64"/>
        <v>0.26364982220263072</v>
      </c>
      <c r="AO145" s="1">
        <f t="shared" si="65"/>
        <v>4.5021418292310364E-7</v>
      </c>
      <c r="AP145" s="1">
        <f t="shared" si="66"/>
        <v>-2.4363103875133691</v>
      </c>
      <c r="AQ145" s="1">
        <f t="shared" si="67"/>
        <v>-24.363103875133689</v>
      </c>
      <c r="AR145" s="25"/>
      <c r="AS145" s="2">
        <v>3.41</v>
      </c>
      <c r="AT145" s="1">
        <v>3.8904514499428012E-4</v>
      </c>
      <c r="AU145" s="1">
        <v>2.5960997405965556E-11</v>
      </c>
      <c r="AV145" s="1">
        <v>0.97079281083248203</v>
      </c>
      <c r="AW145" s="1">
        <v>1.5470994830818106E-4</v>
      </c>
      <c r="AX145" s="1">
        <v>0.95536678261405961</v>
      </c>
      <c r="AY145" s="2">
        <v>9.5536678261405967</v>
      </c>
      <c r="BA145" s="2">
        <v>1.44</v>
      </c>
      <c r="BB145" s="1">
        <f t="shared" si="72"/>
        <v>3.6307805477010131E-2</v>
      </c>
      <c r="BC145" s="1">
        <f t="shared" si="68"/>
        <v>2.7817709903715482E-13</v>
      </c>
      <c r="BD145" s="1">
        <f t="shared" si="69"/>
        <v>2.7817709903715473E-16</v>
      </c>
      <c r="BE145" s="1">
        <f t="shared" si="70"/>
        <v>0.99999999999999967</v>
      </c>
      <c r="BF145" s="1">
        <f t="shared" si="71"/>
        <v>2.8872214239041418</v>
      </c>
      <c r="BG145" s="1">
        <f>(dpSAWB_Cb*dpSAWB_Vb) /(dpSAWB_Ca * BF145)</f>
        <v>17.317688067162262</v>
      </c>
      <c r="BI145" s="1">
        <v>2.14</v>
      </c>
      <c r="BJ145" s="1">
        <v>7.244359600749894E-3</v>
      </c>
      <c r="BK145" s="1">
        <v>1.394188107248915E-12</v>
      </c>
      <c r="BL145" s="1">
        <v>1.3941881072489127E-15</v>
      </c>
      <c r="BM145" s="1">
        <v>0.99999999999999856</v>
      </c>
      <c r="BN145" s="1">
        <v>2.1503325056387075</v>
      </c>
      <c r="BO145" s="1">
        <v>23.252217909968593</v>
      </c>
    </row>
    <row r="146" spans="1:67" ht="15" customHeight="1" x14ac:dyDescent="0.3">
      <c r="A146" s="2">
        <v>1.45</v>
      </c>
      <c r="B146" s="1">
        <f t="shared" si="73"/>
        <v>3.548133892335753E-2</v>
      </c>
      <c r="C146" s="1">
        <f t="shared" si="74"/>
        <v>2.8465667605770992E-13</v>
      </c>
      <c r="D146" s="1">
        <f t="shared" si="75"/>
        <v>6.2577114574295184E-2</v>
      </c>
      <c r="E146" s="1">
        <f t="shared" si="76"/>
        <v>-7.0961857623825291E-3</v>
      </c>
      <c r="F146" s="1">
        <f t="shared" si="77"/>
        <v>1.5135383401064118E-5</v>
      </c>
      <c r="G146" s="1">
        <f t="shared" si="78"/>
        <v>-1.309443665726953</v>
      </c>
      <c r="H146" s="1">
        <f t="shared" si="86"/>
        <v>-13.094436657269529</v>
      </c>
      <c r="S146" s="2">
        <v>1.45</v>
      </c>
      <c r="T146" s="1">
        <f t="shared" si="79"/>
        <v>3.548133892335753E-2</v>
      </c>
      <c r="U146" s="1">
        <f t="shared" si="80"/>
        <v>2.8465667605770992E-13</v>
      </c>
      <c r="V146" s="1">
        <f t="shared" si="81"/>
        <v>-3.5477320588962219E-2</v>
      </c>
      <c r="W146" s="1">
        <f t="shared" si="82"/>
        <v>4.5159106862987408E-2</v>
      </c>
      <c r="X146" s="1">
        <f t="shared" si="83"/>
        <v>0.99992672741305255</v>
      </c>
      <c r="Y146" s="1">
        <f t="shared" si="84"/>
        <v>1.6469136179151369</v>
      </c>
      <c r="Z146" s="1">
        <f t="shared" si="85"/>
        <v>82.345680895756843</v>
      </c>
      <c r="AB146"/>
      <c r="AC146"/>
      <c r="AD146"/>
      <c r="AE146"/>
      <c r="AF146"/>
      <c r="AG146"/>
      <c r="AH146"/>
      <c r="AI146"/>
      <c r="AJ146" s="25"/>
      <c r="AK146" s="2">
        <v>1.45</v>
      </c>
      <c r="AL146" s="1">
        <f t="shared" si="87"/>
        <v>3.548133892335753E-2</v>
      </c>
      <c r="AM146" s="1">
        <f t="shared" si="63"/>
        <v>2.8465667605770992E-13</v>
      </c>
      <c r="AN146" s="1">
        <f t="shared" si="64"/>
        <v>0.2681442839138799</v>
      </c>
      <c r="AO146" s="1">
        <f t="shared" si="65"/>
        <v>4.6855462919738563E-7</v>
      </c>
      <c r="AP146" s="1">
        <f t="shared" si="66"/>
        <v>-2.3340870687551303</v>
      </c>
      <c r="AQ146" s="1">
        <f t="shared" si="67"/>
        <v>-23.340870687551302</v>
      </c>
      <c r="AR146" s="25"/>
      <c r="AS146" s="2">
        <v>3.42</v>
      </c>
      <c r="AT146" s="1">
        <v>3.8018939632056113E-4</v>
      </c>
      <c r="AU146" s="1">
        <v>2.6565706718143359E-11</v>
      </c>
      <c r="AV146" s="1">
        <v>0.97143173266182481</v>
      </c>
      <c r="AW146" s="1">
        <v>1.584177991493759E-4</v>
      </c>
      <c r="AX146" s="1">
        <v>0.95637513637586036</v>
      </c>
      <c r="AY146" s="2">
        <v>9.5637513637586036</v>
      </c>
      <c r="BA146" s="2">
        <v>1.45</v>
      </c>
      <c r="BB146" s="1">
        <f t="shared" si="72"/>
        <v>3.548133892335753E-2</v>
      </c>
      <c r="BC146" s="1">
        <f t="shared" si="68"/>
        <v>2.8465667605770992E-13</v>
      </c>
      <c r="BD146" s="1">
        <f t="shared" si="69"/>
        <v>2.8465667605770981E-16</v>
      </c>
      <c r="BE146" s="1">
        <f t="shared" si="70"/>
        <v>0.99999999999999967</v>
      </c>
      <c r="BF146" s="1">
        <f t="shared" si="71"/>
        <v>2.8626702573632583</v>
      </c>
      <c r="BG146" s="1">
        <f>(dpSAWB_Cb*dpSAWB_Vb) /(dpSAWB_Ca * BF146)</f>
        <v>17.466210043364857</v>
      </c>
      <c r="BI146" s="1">
        <v>2.15</v>
      </c>
      <c r="BJ146" s="1">
        <v>7.0794578438413795E-3</v>
      </c>
      <c r="BK146" s="1">
        <v>1.4266629200689817E-12</v>
      </c>
      <c r="BL146" s="1">
        <v>1.4266629200689794E-15</v>
      </c>
      <c r="BM146" s="1">
        <v>0.99999999999999856</v>
      </c>
      <c r="BN146" s="1">
        <v>2.146784946035075</v>
      </c>
      <c r="BO146" s="1">
        <v>23.290642172773591</v>
      </c>
    </row>
    <row r="147" spans="1:67" ht="15" customHeight="1" x14ac:dyDescent="0.3">
      <c r="A147" s="2">
        <v>1.46</v>
      </c>
      <c r="B147" s="1">
        <f t="shared" si="73"/>
        <v>3.4673685045253158E-2</v>
      </c>
      <c r="C147" s="1">
        <f t="shared" si="74"/>
        <v>2.9128718181578725E-13</v>
      </c>
      <c r="D147" s="1">
        <f t="shared" si="75"/>
        <v>6.1607921459638532E-2</v>
      </c>
      <c r="E147" s="1">
        <f t="shared" si="76"/>
        <v>-6.9346535766064213E-3</v>
      </c>
      <c r="F147" s="1">
        <f t="shared" si="77"/>
        <v>1.54879263095482E-5</v>
      </c>
      <c r="G147" s="1">
        <f t="shared" si="78"/>
        <v>-1.2873107049406016</v>
      </c>
      <c r="H147" s="1">
        <f t="shared" si="86"/>
        <v>-12.873107049406016</v>
      </c>
      <c r="S147" s="2">
        <v>1.46</v>
      </c>
      <c r="T147" s="1">
        <f t="shared" si="79"/>
        <v>3.4673685045253158E-2</v>
      </c>
      <c r="U147" s="1">
        <f t="shared" si="80"/>
        <v>2.9128718181578725E-13</v>
      </c>
      <c r="V147" s="1">
        <f t="shared" si="81"/>
        <v>-3.4669552930253686E-2</v>
      </c>
      <c r="W147" s="1">
        <f t="shared" si="82"/>
        <v>4.488985097675123E-2</v>
      </c>
      <c r="X147" s="1">
        <f t="shared" si="83"/>
        <v>0.99992502080322021</v>
      </c>
      <c r="Y147" s="1">
        <f t="shared" si="84"/>
        <v>1.6290956120555578</v>
      </c>
      <c r="Z147" s="1">
        <f t="shared" si="85"/>
        <v>81.454780602777888</v>
      </c>
      <c r="AB147"/>
      <c r="AC147"/>
      <c r="AD147"/>
      <c r="AE147"/>
      <c r="AF147"/>
      <c r="AG147"/>
      <c r="AH147"/>
      <c r="AI147"/>
      <c r="AJ147" s="25"/>
      <c r="AK147" s="2">
        <v>1.46</v>
      </c>
      <c r="AL147" s="1">
        <f t="shared" si="87"/>
        <v>3.4673685045253158E-2</v>
      </c>
      <c r="AM147" s="1">
        <f t="shared" si="63"/>
        <v>2.9128718181578725E-13</v>
      </c>
      <c r="AN147" s="1">
        <f t="shared" si="64"/>
        <v>0.27268698966674865</v>
      </c>
      <c r="AO147" s="1">
        <f t="shared" si="65"/>
        <v>4.8759147858883073E-7</v>
      </c>
      <c r="AP147" s="1">
        <f t="shared" si="66"/>
        <v>-2.2364590569725866</v>
      </c>
      <c r="AQ147" s="1">
        <f t="shared" si="67"/>
        <v>-22.364590569725866</v>
      </c>
      <c r="AR147" s="25"/>
      <c r="AS147" s="2">
        <v>3.43</v>
      </c>
      <c r="AT147" s="1">
        <v>3.7153522909717215E-4</v>
      </c>
      <c r="AU147" s="1">
        <v>2.7184501519661874E-11</v>
      </c>
      <c r="AV147" s="1">
        <v>0.97205676234412186</v>
      </c>
      <c r="AW147" s="1">
        <v>1.6221212564898672E-4</v>
      </c>
      <c r="AX147" s="1">
        <v>0.95736136096528257</v>
      </c>
      <c r="AY147" s="2">
        <v>9.5736136096528259</v>
      </c>
      <c r="BA147" s="2">
        <v>1.46</v>
      </c>
      <c r="BB147" s="1">
        <f t="shared" si="72"/>
        <v>3.4673685045253158E-2</v>
      </c>
      <c r="BC147" s="1">
        <f t="shared" si="68"/>
        <v>2.9128718181578725E-13</v>
      </c>
      <c r="BD147" s="1">
        <f t="shared" si="69"/>
        <v>2.9128718181578708E-16</v>
      </c>
      <c r="BE147" s="1">
        <f t="shared" si="70"/>
        <v>0.99999999999999967</v>
      </c>
      <c r="BF147" s="1">
        <f t="shared" si="71"/>
        <v>2.8389150887296228</v>
      </c>
      <c r="BG147" s="1">
        <f>(dpSAWB_Cb*dpSAWB_Vb) /(dpSAWB_Ca * BF147)</f>
        <v>17.612361918994324</v>
      </c>
      <c r="BI147" s="1">
        <v>2.16</v>
      </c>
      <c r="BJ147" s="1">
        <v>6.9183097091893601E-3</v>
      </c>
      <c r="BK147" s="1">
        <v>1.4598941684533876E-12</v>
      </c>
      <c r="BL147" s="1">
        <v>1.4598941684533855E-15</v>
      </c>
      <c r="BM147" s="1">
        <v>0.99999999999999856</v>
      </c>
      <c r="BN147" s="1">
        <v>2.1433239930157453</v>
      </c>
      <c r="BO147" s="1">
        <v>23.328250961091484</v>
      </c>
    </row>
    <row r="148" spans="1:67" ht="15" customHeight="1" x14ac:dyDescent="0.3">
      <c r="A148" s="2">
        <v>1.47</v>
      </c>
      <c r="B148" s="1">
        <f t="shared" si="73"/>
        <v>3.3884415613920249E-2</v>
      </c>
      <c r="C148" s="1">
        <f t="shared" si="74"/>
        <v>2.9807213189330497E-13</v>
      </c>
      <c r="D148" s="1">
        <f t="shared" si="75"/>
        <v>6.0660789484034618E-2</v>
      </c>
      <c r="E148" s="1">
        <f t="shared" si="76"/>
        <v>-6.7767982473391029E-3</v>
      </c>
      <c r="F148" s="1">
        <f t="shared" si="77"/>
        <v>1.5848680739948984E-5</v>
      </c>
      <c r="G148" s="1">
        <f t="shared" si="78"/>
        <v>-1.265423555262537</v>
      </c>
      <c r="H148" s="1">
        <f t="shared" si="86"/>
        <v>-12.654235552625369</v>
      </c>
      <c r="S148" s="2">
        <v>1.47</v>
      </c>
      <c r="T148" s="1">
        <f t="shared" si="79"/>
        <v>3.3884415613920249E-2</v>
      </c>
      <c r="U148" s="1">
        <f t="shared" si="80"/>
        <v>2.9807213189330497E-13</v>
      </c>
      <c r="V148" s="1">
        <f t="shared" si="81"/>
        <v>-3.388016706829395E-2</v>
      </c>
      <c r="W148" s="1">
        <f t="shared" si="82"/>
        <v>4.4626722356097985E-2</v>
      </c>
      <c r="X148" s="1">
        <f t="shared" si="83"/>
        <v>0.99992327444736884</v>
      </c>
      <c r="Y148" s="1">
        <f t="shared" si="84"/>
        <v>1.6118504901619273</v>
      </c>
      <c r="Z148" s="1">
        <f t="shared" si="85"/>
        <v>80.592524508096375</v>
      </c>
      <c r="AB148"/>
      <c r="AC148"/>
      <c r="AD148"/>
      <c r="AE148"/>
      <c r="AF148"/>
      <c r="AG148"/>
      <c r="AH148"/>
      <c r="AI148"/>
      <c r="AJ148" s="25"/>
      <c r="AK148" s="2">
        <v>1.47</v>
      </c>
      <c r="AL148" s="1">
        <f t="shared" si="87"/>
        <v>3.3884415613920249E-2</v>
      </c>
      <c r="AM148" s="1">
        <f t="shared" si="63"/>
        <v>2.9807213189330497E-13</v>
      </c>
      <c r="AN148" s="1">
        <f t="shared" si="64"/>
        <v>0.27727749688770215</v>
      </c>
      <c r="AO148" s="1">
        <f t="shared" si="65"/>
        <v>5.0734842244040694E-7</v>
      </c>
      <c r="AP148" s="1">
        <f t="shared" si="66"/>
        <v>-2.1431290099713651</v>
      </c>
      <c r="AQ148" s="1">
        <f t="shared" si="67"/>
        <v>-21.43129009971365</v>
      </c>
      <c r="AR148" s="25"/>
      <c r="AS148" s="2">
        <v>3.44</v>
      </c>
      <c r="AT148" s="1">
        <v>3.6307805477010102E-4</v>
      </c>
      <c r="AU148" s="1">
        <v>2.7817709903715505E-11</v>
      </c>
      <c r="AV148" s="1">
        <v>0.97266817663823146</v>
      </c>
      <c r="AW148" s="1">
        <v>1.6609493787707829E-4</v>
      </c>
      <c r="AX148" s="1">
        <v>0.95832593606681049</v>
      </c>
      <c r="AY148" s="2">
        <v>9.5832593606681051</v>
      </c>
      <c r="BA148" s="2">
        <v>1.47</v>
      </c>
      <c r="BB148" s="1">
        <f t="shared" si="72"/>
        <v>3.3884415613920249E-2</v>
      </c>
      <c r="BC148" s="1">
        <f t="shared" si="68"/>
        <v>2.9807213189330497E-13</v>
      </c>
      <c r="BD148" s="1">
        <f t="shared" si="69"/>
        <v>2.9807213189330487E-16</v>
      </c>
      <c r="BE148" s="1">
        <f t="shared" si="70"/>
        <v>0.99999999999999967</v>
      </c>
      <c r="BF148" s="1">
        <f t="shared" si="71"/>
        <v>2.8159238216881186</v>
      </c>
      <c r="BG148" s="1">
        <f>(dpSAWB_Cb*dpSAWB_Vb) /(dpSAWB_Ca * BF148)</f>
        <v>17.756162157123089</v>
      </c>
      <c r="BI148" s="1">
        <v>2.17</v>
      </c>
      <c r="BJ148" s="1">
        <v>6.7608297539198132E-3</v>
      </c>
      <c r="BK148" s="1">
        <v>1.4938994720498905E-12</v>
      </c>
      <c r="BL148" s="1">
        <v>1.4938994720498882E-15</v>
      </c>
      <c r="BM148" s="1">
        <v>0.99999999999999856</v>
      </c>
      <c r="BN148" s="1">
        <v>2.1399473976992143</v>
      </c>
      <c r="BO148" s="1">
        <v>23.365060306509399</v>
      </c>
    </row>
    <row r="149" spans="1:67" ht="15" customHeight="1" x14ac:dyDescent="0.3">
      <c r="A149" s="2">
        <v>1.48</v>
      </c>
      <c r="B149" s="1">
        <f t="shared" si="73"/>
        <v>3.3113112148259106E-2</v>
      </c>
      <c r="C149" s="1">
        <f t="shared" si="74"/>
        <v>3.0501512376060365E-13</v>
      </c>
      <c r="D149" s="1">
        <f t="shared" si="75"/>
        <v>5.9735216465573775E-2</v>
      </c>
      <c r="E149" s="1">
        <f t="shared" si="76"/>
        <v>-6.6225360775956279E-3</v>
      </c>
      <c r="F149" s="1">
        <f t="shared" si="77"/>
        <v>1.6217837951055827E-5</v>
      </c>
      <c r="G149" s="1">
        <f t="shared" si="78"/>
        <v>-1.2437838488213877</v>
      </c>
      <c r="H149" s="1">
        <f t="shared" si="86"/>
        <v>-12.437838488213876</v>
      </c>
      <c r="S149" s="2">
        <v>1.48</v>
      </c>
      <c r="T149" s="1">
        <f t="shared" si="79"/>
        <v>3.3113112148259106E-2</v>
      </c>
      <c r="U149" s="1">
        <f t="shared" si="80"/>
        <v>3.0501512376060365E-13</v>
      </c>
      <c r="V149" s="1">
        <f t="shared" si="81"/>
        <v>-3.3108744460268957E-2</v>
      </c>
      <c r="W149" s="1">
        <f t="shared" si="82"/>
        <v>4.4369581486756321E-2</v>
      </c>
      <c r="X149" s="1">
        <f t="shared" si="83"/>
        <v>0.99992148741997877</v>
      </c>
      <c r="Y149" s="1">
        <f t="shared" si="84"/>
        <v>1.5951554085897612</v>
      </c>
      <c r="Z149" s="1">
        <f t="shared" si="85"/>
        <v>79.757770429488062</v>
      </c>
      <c r="AB149"/>
      <c r="AC149"/>
      <c r="AD149"/>
      <c r="AE149"/>
      <c r="AF149"/>
      <c r="AG149"/>
      <c r="AH149"/>
      <c r="AI149"/>
      <c r="AJ149" s="25"/>
      <c r="AK149" s="2">
        <v>1.48</v>
      </c>
      <c r="AL149" s="1">
        <f t="shared" si="87"/>
        <v>3.3113112148259106E-2</v>
      </c>
      <c r="AM149" s="1">
        <f t="shared" si="63"/>
        <v>3.0501512376060365E-13</v>
      </c>
      <c r="AN149" s="1">
        <f t="shared" si="64"/>
        <v>0.28191532803415664</v>
      </c>
      <c r="AO149" s="1">
        <f t="shared" si="65"/>
        <v>5.2784982154075911E-7</v>
      </c>
      <c r="AP149" s="1">
        <f t="shared" si="66"/>
        <v>-2.0538244008341699</v>
      </c>
      <c r="AQ149" s="1">
        <f t="shared" si="67"/>
        <v>-20.538244008341699</v>
      </c>
      <c r="AR149" s="25"/>
      <c r="AS149" s="2">
        <v>3.45</v>
      </c>
      <c r="AT149" s="1">
        <v>3.5481338923357516E-4</v>
      </c>
      <c r="AU149" s="1">
        <v>2.8465667605771006E-11</v>
      </c>
      <c r="AV149" s="1">
        <v>0.97326624740958956</v>
      </c>
      <c r="AW149" s="1">
        <v>1.7006829271504979E-4</v>
      </c>
      <c r="AX149" s="1">
        <v>0.95926933171128492</v>
      </c>
      <c r="AY149" s="2">
        <v>9.5926933171128486</v>
      </c>
      <c r="BA149" s="2">
        <v>1.48</v>
      </c>
      <c r="BB149" s="1">
        <f t="shared" si="72"/>
        <v>3.3113112148259106E-2</v>
      </c>
      <c r="BC149" s="1">
        <f t="shared" si="68"/>
        <v>3.0501512376060365E-13</v>
      </c>
      <c r="BD149" s="1">
        <f t="shared" si="69"/>
        <v>3.0501512376060354E-16</v>
      </c>
      <c r="BE149" s="1">
        <f t="shared" si="70"/>
        <v>0.99999999999999956</v>
      </c>
      <c r="BF149" s="1">
        <f t="shared" si="71"/>
        <v>2.7936659991481316</v>
      </c>
      <c r="BG149" s="1">
        <f>(dpSAWB_Cb*dpSAWB_Vb) /(dpSAWB_Ca * BF149)</f>
        <v>17.897629858131367</v>
      </c>
      <c r="BI149" s="1">
        <v>2.1800000000000002</v>
      </c>
      <c r="BJ149" s="1">
        <v>6.6069344800759565E-3</v>
      </c>
      <c r="BK149" s="1">
        <v>1.5286968609205709E-12</v>
      </c>
      <c r="BL149" s="1">
        <v>1.5286968609205683E-15</v>
      </c>
      <c r="BM149" s="1">
        <v>0.99999999999999845</v>
      </c>
      <c r="BN149" s="1">
        <v>2.1366529758599699</v>
      </c>
      <c r="BO149" s="1">
        <v>23.401085981159746</v>
      </c>
    </row>
    <row r="150" spans="1:67" ht="15" customHeight="1" x14ac:dyDescent="0.3">
      <c r="A150" s="2">
        <v>1.49</v>
      </c>
      <c r="B150" s="1">
        <f t="shared" si="73"/>
        <v>3.2359365692962813E-2</v>
      </c>
      <c r="C150" s="1">
        <f t="shared" si="74"/>
        <v>3.1211983868387276E-13</v>
      </c>
      <c r="D150" s="1">
        <f t="shared" si="75"/>
        <v>5.883071165319069E-2</v>
      </c>
      <c r="E150" s="1">
        <f t="shared" si="76"/>
        <v>-6.4717852755317822E-3</v>
      </c>
      <c r="F150" s="1">
        <f t="shared" si="77"/>
        <v>1.6595593656076076E-5</v>
      </c>
      <c r="G150" s="1">
        <f t="shared" si="78"/>
        <v>-1.2223930513507411</v>
      </c>
      <c r="H150" s="1">
        <f t="shared" si="86"/>
        <v>-12.22393051350741</v>
      </c>
      <c r="S150" s="2">
        <v>1.49</v>
      </c>
      <c r="T150" s="1">
        <f t="shared" si="79"/>
        <v>3.2359365692962813E-2</v>
      </c>
      <c r="U150" s="1">
        <f t="shared" si="80"/>
        <v>3.1211983868387276E-13</v>
      </c>
      <c r="V150" s="1">
        <f t="shared" si="81"/>
        <v>-3.2354876087720558E-2</v>
      </c>
      <c r="W150" s="1">
        <f t="shared" si="82"/>
        <v>4.4118292029240183E-2</v>
      </c>
      <c r="X150" s="1">
        <f t="shared" si="83"/>
        <v>0.99991965877398592</v>
      </c>
      <c r="Y150" s="1">
        <f t="shared" si="84"/>
        <v>1.578988675590415</v>
      </c>
      <c r="Z150" s="1">
        <f t="shared" si="85"/>
        <v>78.949433779520746</v>
      </c>
      <c r="AB150"/>
      <c r="AC150"/>
      <c r="AD150"/>
      <c r="AE150"/>
      <c r="AF150"/>
      <c r="AG150"/>
      <c r="AH150"/>
      <c r="AI150"/>
      <c r="AJ150" s="25"/>
      <c r="AK150" s="2">
        <v>1.49</v>
      </c>
      <c r="AL150" s="1">
        <f t="shared" si="87"/>
        <v>3.2359365692962813E-2</v>
      </c>
      <c r="AM150" s="1">
        <f t="shared" si="63"/>
        <v>3.1211983868387276E-13</v>
      </c>
      <c r="AN150" s="1">
        <f t="shared" si="64"/>
        <v>0.28659997032206092</v>
      </c>
      <c r="AO150" s="1">
        <f t="shared" si="65"/>
        <v>5.4912071913177339E-7</v>
      </c>
      <c r="AP150" s="1">
        <f t="shared" si="66"/>
        <v>-1.9682949896943525</v>
      </c>
      <c r="AQ150" s="1">
        <f t="shared" si="67"/>
        <v>-19.682949896943523</v>
      </c>
      <c r="AR150" s="25"/>
      <c r="AS150" s="2">
        <v>3.46</v>
      </c>
      <c r="AT150" s="1">
        <v>3.4673685045253142E-4</v>
      </c>
      <c r="AU150" s="1">
        <v>2.9128718181578737E-11</v>
      </c>
      <c r="AV150" s="1">
        <v>0.97385124167822734</v>
      </c>
      <c r="AW150" s="1">
        <v>1.7413429494225624E-4</v>
      </c>
      <c r="AX150" s="1">
        <v>0.96019200845062802</v>
      </c>
      <c r="AY150" s="2">
        <v>9.6019200845062791</v>
      </c>
      <c r="BA150" s="2">
        <v>1.49</v>
      </c>
      <c r="BB150" s="1">
        <f t="shared" si="72"/>
        <v>3.2359365692962813E-2</v>
      </c>
      <c r="BC150" s="1">
        <f t="shared" si="68"/>
        <v>3.1211983868387276E-13</v>
      </c>
      <c r="BD150" s="1">
        <f t="shared" si="69"/>
        <v>3.1211983868387256E-16</v>
      </c>
      <c r="BE150" s="1">
        <f t="shared" si="70"/>
        <v>0.99999999999999956</v>
      </c>
      <c r="BF150" s="1">
        <f t="shared" si="71"/>
        <v>2.772112699915549</v>
      </c>
      <c r="BG150" s="1">
        <f>(dpSAWB_Cb*dpSAWB_Vb) /(dpSAWB_Ca * BF150)</f>
        <v>18.036784724345161</v>
      </c>
      <c r="BI150" s="1">
        <v>2.19</v>
      </c>
      <c r="BJ150" s="1">
        <v>6.4565422903465524E-3</v>
      </c>
      <c r="BK150" s="1">
        <v>1.5643047851016066E-12</v>
      </c>
      <c r="BL150" s="1">
        <v>1.5643047851016042E-15</v>
      </c>
      <c r="BM150" s="1">
        <v>0.99999999999999833</v>
      </c>
      <c r="BN150" s="1">
        <v>2.1334386057815675</v>
      </c>
      <c r="BO150" s="1">
        <v>23.436343499410384</v>
      </c>
    </row>
    <row r="151" spans="1:67" ht="15" customHeight="1" x14ac:dyDescent="0.3">
      <c r="A151" s="2">
        <v>1.5</v>
      </c>
      <c r="B151" s="1">
        <f t="shared" si="73"/>
        <v>3.1622776601683784E-2</v>
      </c>
      <c r="C151" s="1">
        <f t="shared" si="74"/>
        <v>3.193900436770064E-13</v>
      </c>
      <c r="D151" s="1">
        <f t="shared" si="75"/>
        <v>5.7946795466461941E-2</v>
      </c>
      <c r="E151" s="1">
        <f t="shared" si="76"/>
        <v>-6.3244659110769904E-3</v>
      </c>
      <c r="F151" s="1">
        <f t="shared" si="77"/>
        <v>1.698214812636483E-5</v>
      </c>
      <c r="G151" s="1">
        <f t="shared" si="78"/>
        <v>-1.2012524646161458</v>
      </c>
      <c r="H151" s="1">
        <f t="shared" si="86"/>
        <v>-12.012524646161458</v>
      </c>
      <c r="S151" s="2">
        <v>1.5</v>
      </c>
      <c r="T151" s="1">
        <f t="shared" si="79"/>
        <v>3.1622776601683784E-2</v>
      </c>
      <c r="U151" s="1">
        <f t="shared" si="80"/>
        <v>3.193900436770064E-13</v>
      </c>
      <c r="V151" s="1">
        <f t="shared" si="81"/>
        <v>-3.1618162239679594E-2</v>
      </c>
      <c r="W151" s="1">
        <f t="shared" si="82"/>
        <v>4.3872720746559866E-2</v>
      </c>
      <c r="X151" s="1">
        <f t="shared" si="83"/>
        <v>0.99991778754027993</v>
      </c>
      <c r="Y151" s="1">
        <f t="shared" si="84"/>
        <v>1.5633296796181626</v>
      </c>
      <c r="Z151" s="1">
        <f t="shared" si="85"/>
        <v>78.16648398090814</v>
      </c>
      <c r="AB151"/>
      <c r="AC151"/>
      <c r="AD151"/>
      <c r="AE151"/>
      <c r="AF151"/>
      <c r="AG151"/>
      <c r="AH151"/>
      <c r="AI151"/>
      <c r="AJ151" s="25"/>
      <c r="AK151" s="2">
        <v>1.5</v>
      </c>
      <c r="AL151" s="1">
        <f t="shared" si="87"/>
        <v>3.1622776601683784E-2</v>
      </c>
      <c r="AM151" s="1">
        <f t="shared" si="63"/>
        <v>3.193900436770064E-13</v>
      </c>
      <c r="AN151" s="1">
        <f t="shared" si="64"/>
        <v>0.291330875499136</v>
      </c>
      <c r="AO151" s="1">
        <f t="shared" si="65"/>
        <v>5.7118685397109234E-7</v>
      </c>
      <c r="AP151" s="1">
        <f t="shared" si="66"/>
        <v>-1.8863105988903204</v>
      </c>
      <c r="AQ151" s="1">
        <f t="shared" si="67"/>
        <v>-18.863105988903204</v>
      </c>
      <c r="AR151" s="25"/>
      <c r="AS151" s="2">
        <v>3.47</v>
      </c>
      <c r="AT151" s="1">
        <v>3.3884415613920208E-4</v>
      </c>
      <c r="AU151" s="1">
        <v>2.9807213189330532E-11</v>
      </c>
      <c r="AV151" s="1">
        <v>0.97442342166800833</v>
      </c>
      <c r="AW151" s="1">
        <v>1.7829509834780052E-4</v>
      </c>
      <c r="AX151" s="1">
        <v>0.96109441753041103</v>
      </c>
      <c r="AY151" s="2">
        <v>9.6109441753041107</v>
      </c>
      <c r="BA151" s="2">
        <v>1.5</v>
      </c>
      <c r="BB151" s="1">
        <f t="shared" si="72"/>
        <v>3.1622776601683784E-2</v>
      </c>
      <c r="BC151" s="1">
        <f t="shared" si="68"/>
        <v>3.193900436770064E-13</v>
      </c>
      <c r="BD151" s="1">
        <f t="shared" si="69"/>
        <v>3.193900436770063E-16</v>
      </c>
      <c r="BE151" s="1">
        <f t="shared" si="70"/>
        <v>0.99999999999999978</v>
      </c>
      <c r="BF151" s="1">
        <f t="shared" si="71"/>
        <v>2.7512364431024494</v>
      </c>
      <c r="BG151" s="1">
        <f>(dpSAWB_Cb*dpSAWB_Vb) /(dpSAWB_Ca * BF151)</f>
        <v>18.173647025268821</v>
      </c>
      <c r="BI151" s="1">
        <v>2.2000000000000002</v>
      </c>
      <c r="BJ151" s="1">
        <v>6.3095734448019251E-3</v>
      </c>
      <c r="BK151" s="1">
        <v>1.6007421243857264E-12</v>
      </c>
      <c r="BL151" s="1">
        <v>1.6007421243857237E-15</v>
      </c>
      <c r="BM151" s="1">
        <v>0.99999999999999845</v>
      </c>
      <c r="BN151" s="1">
        <v>2.1303022261939386</v>
      </c>
      <c r="BO151" s="1">
        <v>23.47084811967337</v>
      </c>
    </row>
    <row r="152" spans="1:67" ht="15" customHeight="1" x14ac:dyDescent="0.3">
      <c r="A152" s="2">
        <v>1.51</v>
      </c>
      <c r="B152" s="1">
        <f t="shared" si="73"/>
        <v>3.0902954325135901E-2</v>
      </c>
      <c r="C152" s="1">
        <f t="shared" si="74"/>
        <v>3.2682959349892458E-13</v>
      </c>
      <c r="D152" s="1">
        <f t="shared" si="75"/>
        <v>5.7082999241325857E-2</v>
      </c>
      <c r="E152" s="1">
        <f t="shared" si="76"/>
        <v>-6.1804998735543095E-3</v>
      </c>
      <c r="F152" s="1">
        <f t="shared" si="77"/>
        <v>1.7377706297569692E-5</v>
      </c>
      <c r="G152" s="1">
        <f t="shared" si="78"/>
        <v>-1.180363229007215</v>
      </c>
      <c r="H152" s="1">
        <f t="shared" si="86"/>
        <v>-11.80363229007215</v>
      </c>
      <c r="S152" s="2">
        <v>1.51</v>
      </c>
      <c r="T152" s="1">
        <f t="shared" si="79"/>
        <v>3.0902954325135901E-2</v>
      </c>
      <c r="U152" s="1">
        <f t="shared" si="80"/>
        <v>3.2682959349892458E-13</v>
      </c>
      <c r="V152" s="1">
        <f t="shared" si="81"/>
        <v>-3.089821230073371E-2</v>
      </c>
      <c r="W152" s="1">
        <f t="shared" si="82"/>
        <v>4.3632737433577908E-2</v>
      </c>
      <c r="X152" s="1">
        <f t="shared" si="83"/>
        <v>0.99991587272719185</v>
      </c>
      <c r="Y152" s="1">
        <f t="shared" si="84"/>
        <v>1.5481588229395358</v>
      </c>
      <c r="Z152" s="1">
        <f t="shared" si="85"/>
        <v>77.407941146976796</v>
      </c>
      <c r="AB152"/>
      <c r="AC152"/>
      <c r="AD152"/>
      <c r="AE152"/>
      <c r="AF152"/>
      <c r="AG152"/>
      <c r="AH152"/>
      <c r="AI152"/>
      <c r="AJ152" s="25"/>
      <c r="AK152" s="2">
        <v>1.51</v>
      </c>
      <c r="AL152" s="1">
        <f t="shared" si="87"/>
        <v>3.0902954325135901E-2</v>
      </c>
      <c r="AM152" s="1">
        <f t="shared" si="63"/>
        <v>3.2682959349892458E-13</v>
      </c>
      <c r="AN152" s="1">
        <f t="shared" si="64"/>
        <v>0.29610745966556323</v>
      </c>
      <c r="AO152" s="1">
        <f t="shared" si="65"/>
        <v>5.9407467344739654E-7</v>
      </c>
      <c r="AP152" s="1">
        <f t="shared" si="66"/>
        <v>-1.8076591498527801</v>
      </c>
      <c r="AQ152" s="1">
        <f t="shared" si="67"/>
        <v>-18.076591498527801</v>
      </c>
      <c r="AR152" s="25"/>
      <c r="AS152" s="2">
        <v>3.48</v>
      </c>
      <c r="AT152" s="1">
        <v>3.3113112148259094E-4</v>
      </c>
      <c r="AU152" s="1">
        <v>3.0501512376060377E-11</v>
      </c>
      <c r="AV152" s="1">
        <v>0.97498304485697784</v>
      </c>
      <c r="AW152" s="1">
        <v>1.8255290686807493E-4</v>
      </c>
      <c r="AX152" s="1">
        <v>0.96197700106025796</v>
      </c>
      <c r="AY152" s="2">
        <v>9.6197700106025792</v>
      </c>
      <c r="BA152" s="2">
        <v>1.51</v>
      </c>
      <c r="BB152" s="1">
        <f t="shared" si="72"/>
        <v>3.0902954325135901E-2</v>
      </c>
      <c r="BC152" s="1">
        <f t="shared" si="68"/>
        <v>3.2682959349892458E-13</v>
      </c>
      <c r="BD152" s="1">
        <f t="shared" si="69"/>
        <v>3.2682959349892446E-16</v>
      </c>
      <c r="BE152" s="1">
        <f t="shared" si="70"/>
        <v>0.99999999999999967</v>
      </c>
      <c r="BF152" s="1">
        <f t="shared" si="71"/>
        <v>2.7310110996065258</v>
      </c>
      <c r="BG152" s="1">
        <f>(dpSAWB_Cb*dpSAWB_Vb) /(dpSAWB_Ca * BF152)</f>
        <v>18.308237563444479</v>
      </c>
      <c r="BI152" s="1">
        <v>2.21</v>
      </c>
      <c r="BJ152" s="1">
        <v>6.1659500186148197E-3</v>
      </c>
      <c r="BK152" s="1">
        <v>1.6380281983325196E-12</v>
      </c>
      <c r="BL152" s="1">
        <v>1.6380281983325169E-15</v>
      </c>
      <c r="BM152" s="1">
        <v>0.99999999999999845</v>
      </c>
      <c r="BN152" s="1">
        <v>2.1272418342910702</v>
      </c>
      <c r="BO152" s="1">
        <v>23.504614846324287</v>
      </c>
    </row>
    <row r="153" spans="1:67" ht="15" customHeight="1" x14ac:dyDescent="0.3">
      <c r="A153" s="2">
        <v>1.52</v>
      </c>
      <c r="B153" s="1">
        <f t="shared" si="73"/>
        <v>3.0199517204020147E-2</v>
      </c>
      <c r="C153" s="1">
        <f t="shared" si="74"/>
        <v>3.3444243269741716E-13</v>
      </c>
      <c r="D153" s="1">
        <f t="shared" si="75"/>
        <v>5.6238864981590794E-2</v>
      </c>
      <c r="E153" s="1">
        <f t="shared" si="76"/>
        <v>-6.0398108302651314E-3</v>
      </c>
      <c r="F153" s="1">
        <f t="shared" si="77"/>
        <v>1.7782477878246523E-5</v>
      </c>
      <c r="G153" s="1">
        <f t="shared" si="78"/>
        <v>-1.1597263262844595</v>
      </c>
      <c r="H153" s="1">
        <f t="shared" si="86"/>
        <v>-11.597263262844594</v>
      </c>
      <c r="S153" s="2">
        <v>1.52</v>
      </c>
      <c r="T153" s="1">
        <f t="shared" si="79"/>
        <v>3.0199517204020147E-2</v>
      </c>
      <c r="U153" s="1">
        <f t="shared" si="80"/>
        <v>3.3444243269741716E-13</v>
      </c>
      <c r="V153" s="1">
        <f t="shared" si="81"/>
        <v>-3.019464454391815E-2</v>
      </c>
      <c r="W153" s="1">
        <f t="shared" si="82"/>
        <v>4.3398214847972717E-2</v>
      </c>
      <c r="X153" s="1">
        <f t="shared" si="83"/>
        <v>0.99991391331996904</v>
      </c>
      <c r="Y153" s="1">
        <f t="shared" si="84"/>
        <v>1.5334574600927877</v>
      </c>
      <c r="Z153" s="1">
        <f t="shared" si="85"/>
        <v>76.672873004639385</v>
      </c>
      <c r="AB153"/>
      <c r="AC153"/>
      <c r="AD153"/>
      <c r="AE153"/>
      <c r="AF153"/>
      <c r="AG153"/>
      <c r="AH153"/>
      <c r="AI153"/>
      <c r="AJ153" s="25"/>
      <c r="AK153" s="2">
        <v>1.52</v>
      </c>
      <c r="AL153" s="1">
        <f t="shared" si="87"/>
        <v>3.0199517204020147E-2</v>
      </c>
      <c r="AM153" s="1">
        <f t="shared" si="63"/>
        <v>3.3444243269741716E-13</v>
      </c>
      <c r="AN153" s="1">
        <f t="shared" si="64"/>
        <v>0.30092910314383586</v>
      </c>
      <c r="AO153" s="1">
        <f t="shared" si="65"/>
        <v>6.1781134674676628E-7</v>
      </c>
      <c r="AP153" s="1">
        <f t="shared" si="66"/>
        <v>-1.7321449264840865</v>
      </c>
      <c r="AQ153" s="1">
        <f t="shared" si="67"/>
        <v>-17.321449264840865</v>
      </c>
      <c r="AR153" s="25"/>
      <c r="AS153" s="2">
        <v>3.49</v>
      </c>
      <c r="AT153" s="1">
        <v>3.235936569296281E-4</v>
      </c>
      <c r="AU153" s="1">
        <v>3.1211983868387276E-11</v>
      </c>
      <c r="AV153" s="1">
        <v>0.97553036402871529</v>
      </c>
      <c r="AW153" s="1">
        <v>1.8690997575064814E-4</v>
      </c>
      <c r="AX153" s="1">
        <v>0.96284019218208317</v>
      </c>
      <c r="AY153" s="2">
        <v>9.6284019218208314</v>
      </c>
      <c r="BA153" s="2">
        <v>1.52</v>
      </c>
      <c r="BB153" s="1">
        <f t="shared" si="72"/>
        <v>3.0199517204020147E-2</v>
      </c>
      <c r="BC153" s="1">
        <f t="shared" si="68"/>
        <v>3.3444243269741716E-13</v>
      </c>
      <c r="BD153" s="1">
        <f t="shared" si="69"/>
        <v>3.3444243269741705E-16</v>
      </c>
      <c r="BE153" s="1">
        <f t="shared" si="70"/>
        <v>0.99999999999999967</v>
      </c>
      <c r="BF153" s="1">
        <f t="shared" si="71"/>
        <v>2.711411810057379</v>
      </c>
      <c r="BG153" s="1">
        <f>(dpSAWB_Cb*dpSAWB_Vb) /(dpSAWB_Ca * BF153)</f>
        <v>18.440577640967749</v>
      </c>
      <c r="BI153" s="1">
        <v>2.2200000000000002</v>
      </c>
      <c r="BJ153" s="1">
        <v>6.0255958607435718E-3</v>
      </c>
      <c r="BK153" s="1">
        <v>1.6761827765119377E-12</v>
      </c>
      <c r="BL153" s="1">
        <v>1.676182776511935E-15</v>
      </c>
      <c r="BM153" s="1">
        <v>0.99999999999999833</v>
      </c>
      <c r="BN153" s="1">
        <v>2.1242554838253689</v>
      </c>
      <c r="BO153" s="1">
        <v>23.537658431724875</v>
      </c>
    </row>
    <row r="154" spans="1:67" ht="15" customHeight="1" x14ac:dyDescent="0.3">
      <c r="A154" s="2">
        <v>1.53</v>
      </c>
      <c r="B154" s="1">
        <f t="shared" si="73"/>
        <v>2.9512092266663844E-2</v>
      </c>
      <c r="C154" s="1">
        <f t="shared" si="74"/>
        <v>3.4223259770059469E-13</v>
      </c>
      <c r="D154" s="1">
        <f t="shared" si="75"/>
        <v>5.5413945116099483E-2</v>
      </c>
      <c r="E154" s="1">
        <f t="shared" si="76"/>
        <v>-5.9023241860165811E-3</v>
      </c>
      <c r="F154" s="1">
        <f t="shared" si="77"/>
        <v>1.8196677461003836E-5</v>
      </c>
      <c r="G154" s="1">
        <f t="shared" si="78"/>
        <v>-1.1393425824704491</v>
      </c>
      <c r="H154" s="1">
        <f t="shared" si="86"/>
        <v>-11.39342582470449</v>
      </c>
      <c r="S154" s="2">
        <v>1.53</v>
      </c>
      <c r="T154" s="1">
        <f t="shared" si="79"/>
        <v>2.9512092266663844E-2</v>
      </c>
      <c r="U154" s="1">
        <f t="shared" si="80"/>
        <v>3.4223259770059469E-13</v>
      </c>
      <c r="V154" s="1">
        <f t="shared" si="81"/>
        <v>-2.9507085928319049E-2</v>
      </c>
      <c r="W154" s="1">
        <f t="shared" si="82"/>
        <v>4.316902864277302E-2</v>
      </c>
      <c r="X154" s="1">
        <f t="shared" si="83"/>
        <v>0.99991190828023857</v>
      </c>
      <c r="Y154" s="1">
        <f t="shared" si="84"/>
        <v>1.5192078407888541</v>
      </c>
      <c r="Z154" s="1">
        <f t="shared" si="85"/>
        <v>75.960392039442709</v>
      </c>
      <c r="AB154"/>
      <c r="AC154"/>
      <c r="AD154"/>
      <c r="AE154"/>
      <c r="AF154"/>
      <c r="AG154"/>
      <c r="AH154"/>
      <c r="AI154"/>
      <c r="AJ154" s="25"/>
      <c r="AK154" s="2">
        <v>1.53</v>
      </c>
      <c r="AL154" s="1">
        <f t="shared" si="87"/>
        <v>2.9512092266663844E-2</v>
      </c>
      <c r="AM154" s="1">
        <f t="shared" si="63"/>
        <v>3.4223259770059469E-13</v>
      </c>
      <c r="AN154" s="1">
        <f t="shared" si="64"/>
        <v>0.30579515039940575</v>
      </c>
      <c r="AO154" s="1">
        <f t="shared" si="65"/>
        <v>6.4242477806899271E-7</v>
      </c>
      <c r="AP154" s="1">
        <f t="shared" si="66"/>
        <v>-1.6595870351081456</v>
      </c>
      <c r="AQ154" s="1">
        <f t="shared" si="67"/>
        <v>-16.595870351081459</v>
      </c>
      <c r="AR154" s="25"/>
      <c r="AS154" s="2">
        <v>3.5</v>
      </c>
      <c r="AT154" s="1">
        <v>3.1622776601683783E-4</v>
      </c>
      <c r="AU154" s="1">
        <v>3.1939004367700641E-11</v>
      </c>
      <c r="AV154" s="1">
        <v>0.97606562732458746</v>
      </c>
      <c r="AW154" s="1">
        <v>1.9136861274510029E-4</v>
      </c>
      <c r="AX154" s="1">
        <v>0.96368441523614845</v>
      </c>
      <c r="AY154" s="2">
        <v>9.6368441523614834</v>
      </c>
      <c r="BA154" s="2">
        <v>1.53</v>
      </c>
      <c r="BB154" s="1">
        <f t="shared" si="72"/>
        <v>2.9512092266663844E-2</v>
      </c>
      <c r="BC154" s="1">
        <f t="shared" si="68"/>
        <v>3.4223259770059469E-13</v>
      </c>
      <c r="BD154" s="1">
        <f t="shared" si="69"/>
        <v>3.4223259770059458E-16</v>
      </c>
      <c r="BE154" s="1">
        <f t="shared" si="70"/>
        <v>0.99999999999999967</v>
      </c>
      <c r="BF154" s="1">
        <f t="shared" si="71"/>
        <v>2.6924149086848521</v>
      </c>
      <c r="BG154" s="1">
        <f>(dpSAWB_Cb*dpSAWB_Vb) /(dpSAWB_Ca * BF154)</f>
        <v>18.570689026686161</v>
      </c>
      <c r="BI154" s="1">
        <v>2.23</v>
      </c>
      <c r="BJ154" s="1">
        <v>5.8884365535558899E-3</v>
      </c>
      <c r="BK154" s="1">
        <v>1.7152260889863617E-12</v>
      </c>
      <c r="BL154" s="1">
        <v>1.7152260889863583E-15</v>
      </c>
      <c r="BM154" s="1">
        <v>0.99999999999999822</v>
      </c>
      <c r="BN154" s="1">
        <v>2.1213412832752372</v>
      </c>
      <c r="BO154" s="1">
        <v>23.569993378341593</v>
      </c>
    </row>
    <row r="155" spans="1:67" ht="15" customHeight="1" x14ac:dyDescent="0.3">
      <c r="A155" s="2">
        <v>1.54</v>
      </c>
      <c r="B155" s="1">
        <f t="shared" si="73"/>
        <v>2.8840315031266047E-2</v>
      </c>
      <c r="C155" s="1">
        <f t="shared" si="74"/>
        <v>3.502042189570571E-13</v>
      </c>
      <c r="D155" s="1">
        <f t="shared" si="75"/>
        <v>5.4607802261420819E-2</v>
      </c>
      <c r="E155" s="1">
        <f t="shared" si="76"/>
        <v>-5.7679670435701359E-3</v>
      </c>
      <c r="F155" s="1">
        <f t="shared" si="77"/>
        <v>1.8620524636234641E-5</v>
      </c>
      <c r="G155" s="1">
        <f t="shared" si="78"/>
        <v>-1.1192126708749057</v>
      </c>
      <c r="H155" s="1">
        <f t="shared" si="86"/>
        <v>-11.192126708749056</v>
      </c>
      <c r="S155" s="2">
        <v>1.54</v>
      </c>
      <c r="T155" s="1">
        <f t="shared" si="79"/>
        <v>2.8840315031266047E-2</v>
      </c>
      <c r="U155" s="1">
        <f t="shared" si="80"/>
        <v>3.502042189570571E-13</v>
      </c>
      <c r="V155" s="1">
        <f t="shared" si="81"/>
        <v>-2.883517190128217E-2</v>
      </c>
      <c r="W155" s="1">
        <f t="shared" si="82"/>
        <v>4.2945057300427393E-2</v>
      </c>
      <c r="X155" s="1">
        <f t="shared" si="83"/>
        <v>0.99990985654545739</v>
      </c>
      <c r="Y155" s="1">
        <f t="shared" si="84"/>
        <v>1.505393056884065</v>
      </c>
      <c r="Z155" s="1">
        <f t="shared" si="85"/>
        <v>75.26965284420325</v>
      </c>
      <c r="AB155"/>
      <c r="AC155"/>
      <c r="AD155"/>
      <c r="AE155"/>
      <c r="AF155"/>
      <c r="AG155"/>
      <c r="AH155"/>
      <c r="AI155"/>
      <c r="AJ155" s="25"/>
      <c r="AK155" s="2">
        <v>1.54</v>
      </c>
      <c r="AL155" s="1">
        <f t="shared" si="87"/>
        <v>2.8840315031266047E-2</v>
      </c>
      <c r="AM155" s="1">
        <f t="shared" si="63"/>
        <v>3.502042189570571E-13</v>
      </c>
      <c r="AN155" s="1">
        <f t="shared" si="64"/>
        <v>0.31070491001366568</v>
      </c>
      <c r="AO155" s="1">
        <f t="shared" si="65"/>
        <v>6.6794361989330957E-7</v>
      </c>
      <c r="AP155" s="1">
        <f t="shared" si="66"/>
        <v>-1.5898180355019733</v>
      </c>
      <c r="AQ155" s="1">
        <f t="shared" si="67"/>
        <v>-15.898180355019733</v>
      </c>
      <c r="AR155" s="25"/>
      <c r="AS155" s="2">
        <v>3.51</v>
      </c>
      <c r="AT155" s="1">
        <v>3.0902954325135899E-4</v>
      </c>
      <c r="AU155" s="1">
        <v>3.2682959349892461E-11</v>
      </c>
      <c r="AV155" s="1">
        <v>0.97658907829680719</v>
      </c>
      <c r="AW155" s="1">
        <v>1.9593117932143137E-4</v>
      </c>
      <c r="AX155" s="1">
        <v>0.9645100859249468</v>
      </c>
      <c r="AY155" s="2">
        <v>9.6451008592494691</v>
      </c>
      <c r="BA155" s="2">
        <v>1.54</v>
      </c>
      <c r="BB155" s="1">
        <f t="shared" si="72"/>
        <v>2.8840315031266047E-2</v>
      </c>
      <c r="BC155" s="1">
        <f t="shared" si="68"/>
        <v>3.502042189570571E-13</v>
      </c>
      <c r="BD155" s="1">
        <f t="shared" si="69"/>
        <v>3.5020421895705694E-16</v>
      </c>
      <c r="BE155" s="1">
        <f t="shared" si="70"/>
        <v>0.99999999999999956</v>
      </c>
      <c r="BF155" s="1">
        <f t="shared" si="71"/>
        <v>2.6739978526164059</v>
      </c>
      <c r="BG155" s="1">
        <f>(dpSAWB_Cb*dpSAWB_Vb) /(dpSAWB_Ca * BF155)</f>
        <v>18.6985939241039</v>
      </c>
      <c r="BI155" s="1">
        <v>2.2400000000000002</v>
      </c>
      <c r="BJ155" s="1">
        <v>5.7543993733715649E-3</v>
      </c>
      <c r="BK155" s="1">
        <v>1.7551788370368705E-12</v>
      </c>
      <c r="BL155" s="1">
        <v>1.7551788370368673E-15</v>
      </c>
      <c r="BM155" s="1">
        <v>0.99999999999999811</v>
      </c>
      <c r="BN155" s="1">
        <v>2.11849739408256</v>
      </c>
      <c r="BO155" s="1">
        <v>23.601633940953267</v>
      </c>
    </row>
    <row r="156" spans="1:67" ht="15" customHeight="1" x14ac:dyDescent="0.3">
      <c r="A156" s="2">
        <v>1.55</v>
      </c>
      <c r="B156" s="1">
        <f t="shared" si="73"/>
        <v>2.8183829312644532E-2</v>
      </c>
      <c r="C156" s="1">
        <f t="shared" si="74"/>
        <v>3.5836152312591127E-13</v>
      </c>
      <c r="D156" s="1">
        <f t="shared" si="75"/>
        <v>5.3820008989943401E-2</v>
      </c>
      <c r="E156" s="1">
        <f t="shared" si="76"/>
        <v>-5.6366681649905673E-3</v>
      </c>
      <c r="F156" s="1">
        <f t="shared" si="77"/>
        <v>1.9054244108495873E-5</v>
      </c>
      <c r="G156" s="1">
        <f t="shared" si="78"/>
        <v>-1.0993371152433919</v>
      </c>
      <c r="H156" s="1">
        <f t="shared" si="86"/>
        <v>-10.993371152433919</v>
      </c>
      <c r="S156" s="2">
        <v>1.55</v>
      </c>
      <c r="T156" s="1">
        <f t="shared" si="79"/>
        <v>2.8183829312644532E-2</v>
      </c>
      <c r="U156" s="1">
        <f t="shared" si="80"/>
        <v>3.5836152312591127E-13</v>
      </c>
      <c r="V156" s="1">
        <f t="shared" si="81"/>
        <v>-2.8178546205122421E-2</v>
      </c>
      <c r="W156" s="1">
        <f t="shared" si="82"/>
        <v>4.2726182068374141E-2</v>
      </c>
      <c r="X156" s="1">
        <f t="shared" si="83"/>
        <v>0.99990775702835011</v>
      </c>
      <c r="Y156" s="1">
        <f t="shared" si="84"/>
        <v>1.4919969930896222</v>
      </c>
      <c r="Z156" s="1">
        <f t="shared" si="85"/>
        <v>74.599849654481119</v>
      </c>
      <c r="AB156"/>
      <c r="AC156"/>
      <c r="AD156"/>
      <c r="AE156"/>
      <c r="AF156"/>
      <c r="AG156"/>
      <c r="AH156"/>
      <c r="AI156"/>
      <c r="AJ156" s="25"/>
      <c r="AK156" s="2">
        <v>1.55</v>
      </c>
      <c r="AL156" s="1">
        <f t="shared" si="87"/>
        <v>2.8183829312644532E-2</v>
      </c>
      <c r="AM156" s="1">
        <f t="shared" si="63"/>
        <v>3.5836152312591127E-13</v>
      </c>
      <c r="AN156" s="1">
        <f t="shared" si="64"/>
        <v>0.31565765471070301</v>
      </c>
      <c r="AO156" s="1">
        <f t="shared" si="65"/>
        <v>6.9439728629364268E-7</v>
      </c>
      <c r="AP156" s="1">
        <f t="shared" si="66"/>
        <v>-1.5226827212274525</v>
      </c>
      <c r="AQ156" s="1">
        <f t="shared" si="67"/>
        <v>-15.226827212274525</v>
      </c>
      <c r="AR156" s="25"/>
      <c r="AS156" s="2">
        <v>3.52</v>
      </c>
      <c r="AT156" s="1">
        <v>3.0199517204020158E-4</v>
      </c>
      <c r="AU156" s="1">
        <v>3.3444243269741701E-11</v>
      </c>
      <c r="AV156" s="1">
        <v>0.97710095596220259</v>
      </c>
      <c r="AW156" s="1">
        <v>2.0060009191667514E-4</v>
      </c>
      <c r="AX156" s="1">
        <v>0.9653176114749028</v>
      </c>
      <c r="AY156" s="2">
        <v>9.6531761147490265</v>
      </c>
      <c r="BA156" s="2">
        <v>1.55</v>
      </c>
      <c r="BB156" s="1">
        <f t="shared" si="72"/>
        <v>2.8183829312644532E-2</v>
      </c>
      <c r="BC156" s="1">
        <f t="shared" si="68"/>
        <v>3.5836152312591127E-13</v>
      </c>
      <c r="BD156" s="1">
        <f t="shared" si="69"/>
        <v>3.5836152312591103E-16</v>
      </c>
      <c r="BE156" s="1">
        <f t="shared" si="70"/>
        <v>0.99999999999999956</v>
      </c>
      <c r="BF156" s="1">
        <f t="shared" si="71"/>
        <v>2.6561391561568888</v>
      </c>
      <c r="BG156" s="1">
        <f>(dpSAWB_Cb*dpSAWB_Vb) /(dpSAWB_Ca * BF156)</f>
        <v>18.824314940013888</v>
      </c>
      <c r="BI156" s="1">
        <v>2.25</v>
      </c>
      <c r="BJ156" s="1">
        <v>5.6234132519034866E-3</v>
      </c>
      <c r="BK156" s="1">
        <v>1.7960622041393131E-12</v>
      </c>
      <c r="BL156" s="1">
        <v>1.79606220413931E-15</v>
      </c>
      <c r="BM156" s="1">
        <v>0.99999999999999833</v>
      </c>
      <c r="BN156" s="1">
        <v>2.1157220289569767</v>
      </c>
      <c r="BO156" s="1">
        <v>23.632594128941101</v>
      </c>
    </row>
    <row r="157" spans="1:67" ht="15" customHeight="1" x14ac:dyDescent="0.3">
      <c r="A157" s="2">
        <v>1.56</v>
      </c>
      <c r="B157" s="1">
        <f t="shared" si="73"/>
        <v>2.7542287033381647E-2</v>
      </c>
      <c r="C157" s="1">
        <f t="shared" si="74"/>
        <v>3.6670883531780257E-13</v>
      </c>
      <c r="D157" s="1">
        <f t="shared" si="75"/>
        <v>5.3050147603247708E-2</v>
      </c>
      <c r="E157" s="1">
        <f t="shared" si="76"/>
        <v>-5.5083579338746167E-3</v>
      </c>
      <c r="F157" s="1">
        <f t="shared" si="77"/>
        <v>1.9498065815597095E-5</v>
      </c>
      <c r="G157" s="1">
        <f t="shared" si="78"/>
        <v>-1.0797162930193209</v>
      </c>
      <c r="H157" s="1">
        <f t="shared" si="86"/>
        <v>-10.797162930193208</v>
      </c>
      <c r="S157" s="2">
        <v>1.56</v>
      </c>
      <c r="T157" s="1">
        <f t="shared" si="79"/>
        <v>2.7542287033381647E-2</v>
      </c>
      <c r="U157" s="1">
        <f t="shared" si="80"/>
        <v>3.6670883531780257E-13</v>
      </c>
      <c r="V157" s="1">
        <f t="shared" si="81"/>
        <v>-2.7536860688231274E-2</v>
      </c>
      <c r="W157" s="1">
        <f t="shared" si="82"/>
        <v>4.2512286896077091E-2</v>
      </c>
      <c r="X157" s="1">
        <f t="shared" si="83"/>
        <v>0.99990560861633426</v>
      </c>
      <c r="Y157" s="1">
        <f t="shared" si="84"/>
        <v>1.4790042811139792</v>
      </c>
      <c r="Z157" s="1">
        <f t="shared" si="85"/>
        <v>73.95021405569895</v>
      </c>
      <c r="AB157"/>
      <c r="AC157"/>
      <c r="AD157"/>
      <c r="AE157"/>
      <c r="AF157"/>
      <c r="AG157"/>
      <c r="AH157"/>
      <c r="AI157"/>
      <c r="AJ157" s="25"/>
      <c r="AK157" s="2">
        <v>1.56</v>
      </c>
      <c r="AL157" s="1">
        <f t="shared" si="87"/>
        <v>2.7542287033381647E-2</v>
      </c>
      <c r="AM157" s="1">
        <f t="shared" si="63"/>
        <v>3.6670883531780257E-13</v>
      </c>
      <c r="AN157" s="1">
        <f t="shared" si="64"/>
        <v>0.3206526214391538</v>
      </c>
      <c r="AO157" s="1">
        <f t="shared" si="65"/>
        <v>7.2181596630418257E-7</v>
      </c>
      <c r="AP157" s="1">
        <f t="shared" si="66"/>
        <v>-1.4580370305933206</v>
      </c>
      <c r="AQ157" s="1">
        <f t="shared" si="67"/>
        <v>-14.580370305933204</v>
      </c>
      <c r="AR157" s="25"/>
      <c r="AS157" s="2">
        <v>3.53</v>
      </c>
      <c r="AT157" s="1">
        <v>2.9512092266663857E-4</v>
      </c>
      <c r="AU157" s="1">
        <v>3.4223259770059455E-11</v>
      </c>
      <c r="AV157" s="1">
        <v>0.97760149485660763</v>
      </c>
      <c r="AW157" s="1">
        <v>2.053778232103683E-4</v>
      </c>
      <c r="AX157" s="1">
        <v>0.96610739079589347</v>
      </c>
      <c r="AY157" s="2">
        <v>9.6610739079589347</v>
      </c>
      <c r="BA157" s="2">
        <v>1.56</v>
      </c>
      <c r="BB157" s="1">
        <f t="shared" si="72"/>
        <v>2.7542287033381647E-2</v>
      </c>
      <c r="BC157" s="1">
        <f t="shared" si="68"/>
        <v>3.6670883531780257E-13</v>
      </c>
      <c r="BD157" s="1">
        <f t="shared" si="69"/>
        <v>3.6670883531780244E-16</v>
      </c>
      <c r="BE157" s="1">
        <f t="shared" si="70"/>
        <v>0.99999999999999956</v>
      </c>
      <c r="BF157" s="1">
        <f t="shared" si="71"/>
        <v>2.6388183296455416</v>
      </c>
      <c r="BG157" s="1">
        <f>(dpSAWB_Cb*dpSAWB_Vb) /(dpSAWB_Ca * BF157)</f>
        <v>18.947875053875432</v>
      </c>
      <c r="BI157" s="1">
        <v>2.2599999999999998</v>
      </c>
      <c r="BJ157" s="1">
        <v>5.4954087385762473E-3</v>
      </c>
      <c r="BK157" s="1">
        <v>1.8378978671960825E-12</v>
      </c>
      <c r="BL157" s="1">
        <v>1.8378978671960788E-15</v>
      </c>
      <c r="BM157" s="1">
        <v>0.99999999999999822</v>
      </c>
      <c r="BN157" s="1">
        <v>2.1130134502439635</v>
      </c>
      <c r="BO157" s="1">
        <v>23.662887708654726</v>
      </c>
    </row>
    <row r="158" spans="1:67" ht="15" customHeight="1" x14ac:dyDescent="0.3">
      <c r="A158" s="2">
        <v>1.57</v>
      </c>
      <c r="B158" s="1">
        <f t="shared" si="73"/>
        <v>2.6915348039269142E-2</v>
      </c>
      <c r="C158" s="1">
        <f t="shared" si="74"/>
        <v>3.7525058138814444E-13</v>
      </c>
      <c r="D158" s="1">
        <f t="shared" si="75"/>
        <v>5.2297809910637066E-2</v>
      </c>
      <c r="E158" s="1">
        <f t="shared" si="76"/>
        <v>-5.382968318439511E-3</v>
      </c>
      <c r="F158" s="1">
        <f t="shared" si="77"/>
        <v>1.9952225050461368E-5</v>
      </c>
      <c r="G158" s="1">
        <f t="shared" si="78"/>
        <v>-1.0603504387091407</v>
      </c>
      <c r="H158" s="1">
        <f t="shared" si="86"/>
        <v>-10.603504387091407</v>
      </c>
      <c r="S158" s="2">
        <v>1.57</v>
      </c>
      <c r="T158" s="1">
        <f t="shared" si="79"/>
        <v>2.6915348039269142E-2</v>
      </c>
      <c r="U158" s="1">
        <f t="shared" si="80"/>
        <v>3.7525058138814444E-13</v>
      </c>
      <c r="V158" s="1">
        <f t="shared" si="81"/>
        <v>-2.6909775120482333E-2</v>
      </c>
      <c r="W158" s="1">
        <f t="shared" si="82"/>
        <v>4.2303258373494114E-2</v>
      </c>
      <c r="X158" s="1">
        <f t="shared" si="83"/>
        <v>0.9999034101709311</v>
      </c>
      <c r="Y158" s="1">
        <f t="shared" si="84"/>
        <v>1.4664002569621712</v>
      </c>
      <c r="Z158" s="1">
        <f t="shared" si="85"/>
        <v>73.320012848108547</v>
      </c>
      <c r="AB158"/>
      <c r="AC158"/>
      <c r="AD158"/>
      <c r="AE158"/>
      <c r="AF158"/>
      <c r="AG158"/>
      <c r="AH158"/>
      <c r="AI158"/>
      <c r="AJ158" s="25"/>
      <c r="AK158" s="2">
        <v>1.57</v>
      </c>
      <c r="AL158" s="1">
        <f t="shared" si="87"/>
        <v>2.6915348039269142E-2</v>
      </c>
      <c r="AM158" s="1">
        <f t="shared" si="63"/>
        <v>3.7525058138814444E-13</v>
      </c>
      <c r="AN158" s="1">
        <f t="shared" si="64"/>
        <v>0.325689011510364</v>
      </c>
      <c r="AO158" s="1">
        <f t="shared" si="65"/>
        <v>7.5023063733679586E-7</v>
      </c>
      <c r="AP158" s="1">
        <f t="shared" si="66"/>
        <v>-1.3957470721977525</v>
      </c>
      <c r="AQ158" s="1">
        <f t="shared" si="67"/>
        <v>-13.957470721977524</v>
      </c>
      <c r="AR158" s="25"/>
      <c r="AS158" s="2">
        <v>3.54</v>
      </c>
      <c r="AT158" s="1">
        <v>2.8840315031266012E-4</v>
      </c>
      <c r="AU158" s="1">
        <v>3.502042189570575E-11</v>
      </c>
      <c r="AV158" s="1">
        <v>0.97809092508979201</v>
      </c>
      <c r="AW158" s="1">
        <v>2.1026690342953962E-4</v>
      </c>
      <c r="AX158" s="1">
        <v>0.96687981463858863</v>
      </c>
      <c r="AY158" s="2">
        <v>9.6687981463858872</v>
      </c>
      <c r="BA158" s="2">
        <v>1.57</v>
      </c>
      <c r="BB158" s="1">
        <f t="shared" si="72"/>
        <v>2.6915348039269142E-2</v>
      </c>
      <c r="BC158" s="1">
        <f t="shared" si="68"/>
        <v>3.7525058138814444E-13</v>
      </c>
      <c r="BD158" s="1">
        <f t="shared" si="69"/>
        <v>3.7525058138814426E-16</v>
      </c>
      <c r="BE158" s="1">
        <f t="shared" si="70"/>
        <v>0.99999999999999956</v>
      </c>
      <c r="BF158" s="1">
        <f t="shared" si="71"/>
        <v>2.6220158225223118</v>
      </c>
      <c r="BG158" s="1">
        <f>(dpSAWB_Cb*dpSAWB_Vb) /(dpSAWB_Ca * BF158)</f>
        <v>19.069297587953258</v>
      </c>
      <c r="BI158" s="1">
        <v>2.27</v>
      </c>
      <c r="BJ158" s="1">
        <v>5.3703179637025244E-3</v>
      </c>
      <c r="BK158" s="1">
        <v>1.8807080080294972E-12</v>
      </c>
      <c r="BL158" s="1">
        <v>1.8807080080294934E-15</v>
      </c>
      <c r="BM158" s="1">
        <v>0.99999999999999811</v>
      </c>
      <c r="BN158" s="1">
        <v>2.1103699683539183</v>
      </c>
      <c r="BO158" s="1">
        <v>23.692528205848113</v>
      </c>
    </row>
    <row r="159" spans="1:67" ht="15" customHeight="1" x14ac:dyDescent="0.3">
      <c r="A159" s="2">
        <v>1.58</v>
      </c>
      <c r="B159" s="1">
        <f t="shared" si="73"/>
        <v>2.6302679918953804E-2</v>
      </c>
      <c r="C159" s="1">
        <f t="shared" si="74"/>
        <v>3.83991290283767E-13</v>
      </c>
      <c r="D159" s="1">
        <f t="shared" si="75"/>
        <v>5.1562597012709245E-2</v>
      </c>
      <c r="E159" s="1">
        <f t="shared" si="76"/>
        <v>-5.2604328354515419E-3</v>
      </c>
      <c r="F159" s="1">
        <f t="shared" si="77"/>
        <v>2.041696258582303E-5</v>
      </c>
      <c r="G159" s="1">
        <f t="shared" si="78"/>
        <v>-1.0412396473406489</v>
      </c>
      <c r="H159" s="1">
        <f t="shared" si="86"/>
        <v>-10.412396473406488</v>
      </c>
      <c r="S159" s="2">
        <v>1.58</v>
      </c>
      <c r="T159" s="1">
        <f t="shared" si="79"/>
        <v>2.6302679918953804E-2</v>
      </c>
      <c r="U159" s="1">
        <f t="shared" si="80"/>
        <v>3.83991290283767E-13</v>
      </c>
      <c r="V159" s="1">
        <f t="shared" si="81"/>
        <v>-2.6296957012836849E-2</v>
      </c>
      <c r="W159" s="1">
        <f t="shared" si="82"/>
        <v>4.2098985670945617E-2</v>
      </c>
      <c r="X159" s="1">
        <f t="shared" si="83"/>
        <v>0.99990116052716382</v>
      </c>
      <c r="Y159" s="1">
        <f t="shared" si="84"/>
        <v>1.4541709211412068</v>
      </c>
      <c r="Z159" s="1">
        <f t="shared" si="85"/>
        <v>72.708546057060346</v>
      </c>
      <c r="AB159"/>
      <c r="AC159"/>
      <c r="AD159"/>
      <c r="AE159"/>
      <c r="AF159"/>
      <c r="AG159"/>
      <c r="AH159"/>
      <c r="AI159"/>
      <c r="AJ159" s="25"/>
      <c r="AK159" s="2">
        <v>1.58</v>
      </c>
      <c r="AL159" s="1">
        <f t="shared" si="87"/>
        <v>2.6302679918953804E-2</v>
      </c>
      <c r="AM159" s="1">
        <f t="shared" si="63"/>
        <v>3.83991290283767E-13</v>
      </c>
      <c r="AN159" s="1">
        <f t="shared" si="64"/>
        <v>0.33076599079394337</v>
      </c>
      <c r="AO159" s="1">
        <f t="shared" si="65"/>
        <v>7.796730786525944E-7</v>
      </c>
      <c r="AP159" s="1">
        <f t="shared" si="66"/>
        <v>-1.3356882512155619</v>
      </c>
      <c r="AQ159" s="1">
        <f t="shared" si="67"/>
        <v>-13.356882512155618</v>
      </c>
      <c r="AR159" s="25"/>
      <c r="AS159" s="2">
        <v>3.55</v>
      </c>
      <c r="AT159" s="1">
        <v>2.8183829312644545E-4</v>
      </c>
      <c r="AU159" s="1">
        <v>3.5836152312591112E-11</v>
      </c>
      <c r="AV159" s="1">
        <v>0.97856947240084691</v>
      </c>
      <c r="AW159" s="1">
        <v>2.1526992168389482E-4</v>
      </c>
      <c r="AX159" s="1">
        <v>0.96763526574961511</v>
      </c>
      <c r="AY159" s="2">
        <v>9.6763526574961514</v>
      </c>
      <c r="BA159" s="2">
        <v>1.58</v>
      </c>
      <c r="BB159" s="1">
        <f t="shared" si="72"/>
        <v>2.6302679918953804E-2</v>
      </c>
      <c r="BC159" s="1">
        <f t="shared" si="68"/>
        <v>3.83991290283767E-13</v>
      </c>
      <c r="BD159" s="1">
        <f t="shared" si="69"/>
        <v>3.8399129028376684E-16</v>
      </c>
      <c r="BE159" s="1">
        <f t="shared" si="70"/>
        <v>0.99999999999999967</v>
      </c>
      <c r="BF159" s="1">
        <f t="shared" si="71"/>
        <v>2.6057129702689479</v>
      </c>
      <c r="BG159" s="1">
        <f>(dpSAWB_Cb*dpSAWB_Vb) /(dpSAWB_Ca * BF159)</f>
        <v>19.188606178231236</v>
      </c>
      <c r="BI159" s="1">
        <v>2.2799999999999998</v>
      </c>
      <c r="BJ159" s="1">
        <v>5.2480746024977237E-3</v>
      </c>
      <c r="BK159" s="1">
        <v>1.9245153251428802E-12</v>
      </c>
      <c r="BL159" s="1">
        <v>1.9245153251428765E-15</v>
      </c>
      <c r="BM159" s="1">
        <v>0.999999999999998</v>
      </c>
      <c r="BN159" s="1">
        <v>2.1077899402495675</v>
      </c>
      <c r="BO159" s="1">
        <v>23.721528908179472</v>
      </c>
    </row>
    <row r="160" spans="1:67" ht="15" customHeight="1" x14ac:dyDescent="0.3">
      <c r="A160" s="2">
        <v>1.59</v>
      </c>
      <c r="B160" s="1">
        <f t="shared" si="73"/>
        <v>2.5703957827688629E-2</v>
      </c>
      <c r="C160" s="1">
        <f t="shared" si="74"/>
        <v>3.929355964442235E-13</v>
      </c>
      <c r="D160" s="1">
        <f t="shared" si="75"/>
        <v>5.0844119089854971E-2</v>
      </c>
      <c r="E160" s="1">
        <f t="shared" si="76"/>
        <v>-5.1406865149758296E-3</v>
      </c>
      <c r="F160" s="1">
        <f t="shared" si="77"/>
        <v>2.0892524801828069E-5</v>
      </c>
      <c r="G160" s="1">
        <f t="shared" si="78"/>
        <v>-1.0223838780046082</v>
      </c>
      <c r="H160" s="1">
        <f t="shared" si="86"/>
        <v>-10.223838780046082</v>
      </c>
      <c r="S160" s="2">
        <v>1.59</v>
      </c>
      <c r="T160" s="1">
        <f t="shared" si="79"/>
        <v>2.5703957827688629E-2</v>
      </c>
      <c r="U160" s="1">
        <f t="shared" si="80"/>
        <v>3.929355964442235E-13</v>
      </c>
      <c r="V160" s="1">
        <f t="shared" si="81"/>
        <v>-2.5698081441053556E-2</v>
      </c>
      <c r="W160" s="1">
        <f t="shared" si="82"/>
        <v>4.1899360480351186E-2</v>
      </c>
      <c r="X160" s="1">
        <f t="shared" si="83"/>
        <v>0.99989885849294069</v>
      </c>
      <c r="Y160" s="1">
        <f t="shared" si="84"/>
        <v>1.4423029015431548</v>
      </c>
      <c r="Z160" s="1">
        <f t="shared" si="85"/>
        <v>72.115145077157734</v>
      </c>
      <c r="AB160"/>
      <c r="AC160"/>
      <c r="AD160"/>
      <c r="AE160"/>
      <c r="AF160"/>
      <c r="AG160"/>
      <c r="AH160"/>
      <c r="AI160"/>
      <c r="AJ160" s="25"/>
      <c r="AK160" s="2">
        <v>1.59</v>
      </c>
      <c r="AL160" s="1">
        <f t="shared" si="87"/>
        <v>2.5703957827688629E-2</v>
      </c>
      <c r="AM160" s="1">
        <f t="shared" si="63"/>
        <v>3.929355964442235E-13</v>
      </c>
      <c r="AN160" s="1">
        <f t="shared" si="64"/>
        <v>0.3358826899716536</v>
      </c>
      <c r="AO160" s="1">
        <f t="shared" si="65"/>
        <v>8.1017588489076427E-7</v>
      </c>
      <c r="AP160" s="1">
        <f t="shared" si="66"/>
        <v>-1.2777444844701706</v>
      </c>
      <c r="AQ160" s="1">
        <f t="shared" si="67"/>
        <v>-12.777444844701705</v>
      </c>
      <c r="AR160" s="25"/>
      <c r="AS160" s="2">
        <v>3.56</v>
      </c>
      <c r="AT160" s="1">
        <v>2.7542287033381624E-4</v>
      </c>
      <c r="AU160" s="1">
        <v>3.6670883531780289E-11</v>
      </c>
      <c r="AV160" s="1">
        <v>0.97903735821395099</v>
      </c>
      <c r="AW160" s="1">
        <v>2.2038952733190005E-4</v>
      </c>
      <c r="AX160" s="1">
        <v>0.96837411902454396</v>
      </c>
      <c r="AY160" s="2">
        <v>9.6837411902454402</v>
      </c>
      <c r="BA160" s="2">
        <v>1.59</v>
      </c>
      <c r="BB160" s="1">
        <f t="shared" si="72"/>
        <v>2.5703957827688629E-2</v>
      </c>
      <c r="BC160" s="1">
        <f t="shared" si="68"/>
        <v>3.929355964442235E-13</v>
      </c>
      <c r="BD160" s="1">
        <f t="shared" si="69"/>
        <v>3.9293559644422336E-16</v>
      </c>
      <c r="BE160" s="1">
        <f t="shared" si="70"/>
        <v>0.99999999999999967</v>
      </c>
      <c r="BF160" s="1">
        <f t="shared" si="71"/>
        <v>2.5898919449203892</v>
      </c>
      <c r="BG160" s="1">
        <f>(dpSAWB_Cb*dpSAWB_Vb) /(dpSAWB_Ca * BF160)</f>
        <v>19.305824746111927</v>
      </c>
      <c r="BI160" s="1">
        <v>2.29</v>
      </c>
      <c r="BJ160" s="1">
        <v>5.1286138399136471E-3</v>
      </c>
      <c r="BK160" s="1">
        <v>1.9693430457556263E-12</v>
      </c>
      <c r="BL160" s="1">
        <v>1.9693430457556223E-15</v>
      </c>
      <c r="BM160" s="1">
        <v>0.99999999999999811</v>
      </c>
      <c r="BN160" s="1">
        <v>2.1052717679891546</v>
      </c>
      <c r="BO160" s="1">
        <v>23.749902867769599</v>
      </c>
    </row>
    <row r="161" spans="1:67" ht="15" customHeight="1" x14ac:dyDescent="0.3">
      <c r="A161" s="2">
        <v>1.6</v>
      </c>
      <c r="B161" s="1">
        <f t="shared" si="73"/>
        <v>2.511886431509578E-2</v>
      </c>
      <c r="C161" s="1">
        <f t="shared" si="74"/>
        <v>4.0208824225903255E-13</v>
      </c>
      <c r="D161" s="1">
        <f t="shared" si="75"/>
        <v>5.0141995195570221E-2</v>
      </c>
      <c r="E161" s="1">
        <f t="shared" si="76"/>
        <v>-5.023665865928369E-3</v>
      </c>
      <c r="F161" s="1">
        <f t="shared" si="77"/>
        <v>2.1379163816604877E-5</v>
      </c>
      <c r="G161" s="1">
        <f t="shared" si="78"/>
        <v>-1.0037829574699673</v>
      </c>
      <c r="H161" s="1">
        <f t="shared" si="86"/>
        <v>-10.037829574699671</v>
      </c>
      <c r="S161" s="2">
        <v>1.6</v>
      </c>
      <c r="T161" s="1">
        <f t="shared" si="79"/>
        <v>2.511886431509578E-2</v>
      </c>
      <c r="U161" s="1">
        <f t="shared" si="80"/>
        <v>4.0208824225903255E-13</v>
      </c>
      <c r="V161" s="1">
        <f t="shared" si="81"/>
        <v>-2.5112830873409847E-2</v>
      </c>
      <c r="W161" s="1">
        <f t="shared" si="82"/>
        <v>4.170427695780328E-2</v>
      </c>
      <c r="X161" s="1">
        <f t="shared" si="83"/>
        <v>0.99989650284842524</v>
      </c>
      <c r="Y161" s="1">
        <f t="shared" si="84"/>
        <v>1.4307834187978454</v>
      </c>
      <c r="Z161" s="1">
        <f t="shared" si="85"/>
        <v>71.539170939892273</v>
      </c>
      <c r="AB161"/>
      <c r="AC161"/>
      <c r="AD161"/>
      <c r="AE161"/>
      <c r="AF161"/>
      <c r="AG161"/>
      <c r="AH161"/>
      <c r="AI161"/>
      <c r="AJ161" s="25"/>
      <c r="AK161" s="2">
        <v>1.6</v>
      </c>
      <c r="AL161" s="1">
        <f t="shared" si="87"/>
        <v>2.511886431509578E-2</v>
      </c>
      <c r="AM161" s="1">
        <f t="shared" si="63"/>
        <v>4.0208824225903255E-13</v>
      </c>
      <c r="AN161" s="1">
        <f t="shared" si="64"/>
        <v>0.34103820485044001</v>
      </c>
      <c r="AO161" s="1">
        <f t="shared" si="65"/>
        <v>8.4177247965864715E-7</v>
      </c>
      <c r="AP161" s="1">
        <f t="shared" si="66"/>
        <v>-1.2218074939250874</v>
      </c>
      <c r="AQ161" s="1">
        <f t="shared" si="67"/>
        <v>-12.218074939250872</v>
      </c>
      <c r="AR161" s="25"/>
      <c r="AS161" s="2">
        <v>3.57</v>
      </c>
      <c r="AT161" s="1">
        <v>2.6915348039269167E-4</v>
      </c>
      <c r="AU161" s="1">
        <v>3.7525058138814409E-11</v>
      </c>
      <c r="AV161" s="1">
        <v>0.97949479969444453</v>
      </c>
      <c r="AW161" s="1">
        <v>2.2562843137845795E-4</v>
      </c>
      <c r="AX161" s="1">
        <v>0.96909674165871229</v>
      </c>
      <c r="AY161" s="2">
        <v>9.6909674165871227</v>
      </c>
      <c r="BA161" s="2">
        <v>1.6</v>
      </c>
      <c r="BB161" s="1">
        <f t="shared" si="72"/>
        <v>2.511886431509578E-2</v>
      </c>
      <c r="BC161" s="1">
        <f t="shared" si="68"/>
        <v>4.0208824225903255E-13</v>
      </c>
      <c r="BD161" s="1">
        <f t="shared" si="69"/>
        <v>4.0208824225903234E-16</v>
      </c>
      <c r="BE161" s="1">
        <f t="shared" si="70"/>
        <v>0.99999999999999967</v>
      </c>
      <c r="BF161" s="1">
        <f t="shared" si="71"/>
        <v>2.5745357088690084</v>
      </c>
      <c r="BG161" s="1">
        <f>(dpSAWB_Cb*dpSAWB_Vb) /(dpSAWB_Ca * BF161)</f>
        <v>19.420977470910653</v>
      </c>
      <c r="BI161" s="1">
        <v>2.2999999999999998</v>
      </c>
      <c r="BJ161" s="1">
        <v>5.0118723362727212E-3</v>
      </c>
      <c r="BK161" s="1">
        <v>2.015214938118569E-12</v>
      </c>
      <c r="BL161" s="1">
        <v>2.0152149381185645E-15</v>
      </c>
      <c r="BM161" s="1">
        <v>0.999999999999998</v>
      </c>
      <c r="BN161" s="1">
        <v>2.1028138973229997</v>
      </c>
      <c r="BO161" s="1">
        <v>23.777662903813223</v>
      </c>
    </row>
    <row r="162" spans="1:67" ht="15" customHeight="1" x14ac:dyDescent="0.3">
      <c r="A162" s="2">
        <v>1.61</v>
      </c>
      <c r="B162" s="1">
        <f t="shared" si="73"/>
        <v>2.4547089156850287E-2</v>
      </c>
      <c r="C162" s="1">
        <f t="shared" si="74"/>
        <v>4.1145408058215411E-13</v>
      </c>
      <c r="D162" s="1">
        <f t="shared" si="75"/>
        <v>4.945585305447351E-2</v>
      </c>
      <c r="E162" s="1">
        <f t="shared" si="76"/>
        <v>-4.9093088424122522E-3</v>
      </c>
      <c r="F162" s="1">
        <f t="shared" si="77"/>
        <v>2.1877137619874261E-5</v>
      </c>
      <c r="G162" s="1">
        <f t="shared" si="78"/>
        <v>-0.98543658386324551</v>
      </c>
      <c r="H162" s="1">
        <f t="shared" si="86"/>
        <v>-9.8543658386324537</v>
      </c>
      <c r="S162" s="2">
        <v>1.61</v>
      </c>
      <c r="T162" s="1">
        <f t="shared" si="79"/>
        <v>2.4547089156850287E-2</v>
      </c>
      <c r="U162" s="1">
        <f t="shared" si="80"/>
        <v>4.1145408058215411E-13</v>
      </c>
      <c r="V162" s="1">
        <f t="shared" si="81"/>
        <v>-2.4540895002342113E-2</v>
      </c>
      <c r="W162" s="1">
        <f t="shared" si="82"/>
        <v>4.151363166744737E-2</v>
      </c>
      <c r="X162" s="1">
        <f t="shared" si="83"/>
        <v>0.99989409234539028</v>
      </c>
      <c r="Y162" s="1">
        <f t="shared" si="84"/>
        <v>1.4196002539053705</v>
      </c>
      <c r="Z162" s="1">
        <f t="shared" si="85"/>
        <v>70.980012695268528</v>
      </c>
      <c r="AB162"/>
      <c r="AC162"/>
      <c r="AD162"/>
      <c r="AE162"/>
      <c r="AF162"/>
      <c r="AG162"/>
      <c r="AH162"/>
      <c r="AI162"/>
      <c r="AJ162" s="25"/>
      <c r="AK162" s="2">
        <v>1.61</v>
      </c>
      <c r="AL162" s="1">
        <f t="shared" si="87"/>
        <v>2.4547089156850287E-2</v>
      </c>
      <c r="AM162" s="1">
        <f t="shared" si="63"/>
        <v>4.1145408058215411E-13</v>
      </c>
      <c r="AN162" s="1">
        <f t="shared" si="64"/>
        <v>0.34623159673525672</v>
      </c>
      <c r="AO162" s="1">
        <f t="shared" si="65"/>
        <v>8.7449712918793715E-7</v>
      </c>
      <c r="AP162" s="1">
        <f t="shared" si="66"/>
        <v>-1.1677761695891122</v>
      </c>
      <c r="AQ162" s="1">
        <f t="shared" si="67"/>
        <v>-11.677761695891121</v>
      </c>
      <c r="AR162" s="25"/>
      <c r="AS162" s="2">
        <v>3.58</v>
      </c>
      <c r="AT162" s="1">
        <v>2.6302679918953782E-4</v>
      </c>
      <c r="AU162" s="1">
        <v>3.8399129028376734E-11</v>
      </c>
      <c r="AV162" s="1">
        <v>0.97994200980514057</v>
      </c>
      <c r="AW162" s="1">
        <v>2.3098940790492411E-4</v>
      </c>
      <c r="AX162" s="1">
        <v>0.96980349329587845</v>
      </c>
      <c r="AY162" s="2">
        <v>9.6980349329587838</v>
      </c>
      <c r="BA162" s="2">
        <v>1.61</v>
      </c>
      <c r="BB162" s="1">
        <f t="shared" si="72"/>
        <v>2.4547089156850287E-2</v>
      </c>
      <c r="BC162" s="1">
        <f t="shared" si="68"/>
        <v>4.1145408058215411E-13</v>
      </c>
      <c r="BD162" s="1">
        <f t="shared" si="69"/>
        <v>4.1145408058215397E-16</v>
      </c>
      <c r="BE162" s="1">
        <f t="shared" si="70"/>
        <v>0.99999999999999967</v>
      </c>
      <c r="BF162" s="1">
        <f t="shared" si="71"/>
        <v>2.5596279717086192</v>
      </c>
      <c r="BG162" s="1">
        <f>(dpSAWB_Cb*dpSAWB_Vb) /(dpSAWB_Ca * BF162)</f>
        <v>19.534088763150869</v>
      </c>
      <c r="BI162" s="1">
        <v>2.31</v>
      </c>
      <c r="BJ162" s="1">
        <v>4.8977881936844566E-3</v>
      </c>
      <c r="BK162" s="1">
        <v>2.0621553241162269E-12</v>
      </c>
      <c r="BL162" s="1">
        <v>2.0621553241162222E-15</v>
      </c>
      <c r="BM162" s="1">
        <v>0.99999999999999789</v>
      </c>
      <c r="BN162" s="1">
        <v>2.1004148163411416</v>
      </c>
      <c r="BO162" s="1">
        <v>23.804821605238182</v>
      </c>
    </row>
    <row r="163" spans="1:67" ht="15" customHeight="1" x14ac:dyDescent="0.3">
      <c r="A163" s="2">
        <v>1.62</v>
      </c>
      <c r="B163" s="1">
        <f t="shared" si="73"/>
        <v>2.3988329190194894E-2</v>
      </c>
      <c r="C163" s="1">
        <f t="shared" si="74"/>
        <v>4.2103807730503893E-13</v>
      </c>
      <c r="D163" s="1">
        <f t="shared" si="75"/>
        <v>4.8785328864920471E-2</v>
      </c>
      <c r="E163" s="1">
        <f t="shared" si="76"/>
        <v>-4.7975548108200794E-3</v>
      </c>
      <c r="F163" s="1">
        <f t="shared" si="77"/>
        <v>2.2386710209669702E-5</v>
      </c>
      <c r="G163" s="1">
        <f t="shared" si="78"/>
        <v>-0.96734433040283696</v>
      </c>
      <c r="H163" s="1">
        <f t="shared" si="86"/>
        <v>-9.6734433040283694</v>
      </c>
      <c r="S163" s="2">
        <v>1.62</v>
      </c>
      <c r="T163" s="1">
        <f t="shared" si="79"/>
        <v>2.3988329190194894E-2</v>
      </c>
      <c r="U163" s="1">
        <f t="shared" si="80"/>
        <v>4.2103807730503893E-13</v>
      </c>
      <c r="V163" s="1">
        <f t="shared" si="81"/>
        <v>-2.3981970579916717E-2</v>
      </c>
      <c r="W163" s="1">
        <f t="shared" si="82"/>
        <v>4.1327323526638905E-2</v>
      </c>
      <c r="X163" s="1">
        <f t="shared" si="83"/>
        <v>0.99989162570655821</v>
      </c>
      <c r="Y163" s="1">
        <f t="shared" si="84"/>
        <v>1.4087417179750636</v>
      </c>
      <c r="Z163" s="1">
        <f t="shared" si="85"/>
        <v>70.437085898753182</v>
      </c>
      <c r="AB163"/>
      <c r="AC163"/>
      <c r="AD163"/>
      <c r="AE163"/>
      <c r="AF163"/>
      <c r="AG163"/>
      <c r="AH163"/>
      <c r="AI163"/>
      <c r="AJ163" s="25"/>
      <c r="AK163" s="2">
        <v>1.62</v>
      </c>
      <c r="AL163" s="1">
        <f t="shared" si="87"/>
        <v>2.3988329190194894E-2</v>
      </c>
      <c r="AM163" s="1">
        <f t="shared" si="63"/>
        <v>4.2103807730503893E-13</v>
      </c>
      <c r="AN163" s="1">
        <f t="shared" si="64"/>
        <v>0.35146189286218671</v>
      </c>
      <c r="AO163" s="1">
        <f t="shared" si="65"/>
        <v>9.0838495606281683E-7</v>
      </c>
      <c r="AP163" s="1">
        <f t="shared" si="66"/>
        <v>-1.1155559939915376</v>
      </c>
      <c r="AQ163" s="1">
        <f t="shared" si="67"/>
        <v>-11.155559939915376</v>
      </c>
      <c r="AR163" s="25"/>
      <c r="AS163" s="2">
        <v>3.59</v>
      </c>
      <c r="AT163" s="1">
        <v>2.5703957827688604E-4</v>
      </c>
      <c r="AU163" s="1">
        <v>3.9293559644422391E-11</v>
      </c>
      <c r="AV163" s="1">
        <v>0.98037919736280876</v>
      </c>
      <c r="AW163" s="1">
        <v>2.3647529553218235E-4</v>
      </c>
      <c r="AX163" s="1">
        <v>0.97049472617472388</v>
      </c>
      <c r="AY163" s="2">
        <v>9.7049472617472379</v>
      </c>
      <c r="BA163" s="2">
        <v>1.62</v>
      </c>
      <c r="BB163" s="1">
        <f t="shared" si="72"/>
        <v>2.3988329190194894E-2</v>
      </c>
      <c r="BC163" s="1">
        <f t="shared" si="68"/>
        <v>4.2103807730503893E-13</v>
      </c>
      <c r="BD163" s="1">
        <f t="shared" si="69"/>
        <v>4.2103807730503873E-16</v>
      </c>
      <c r="BE163" s="1">
        <f t="shared" si="70"/>
        <v>0.99999999999999967</v>
      </c>
      <c r="BF163" s="1">
        <f t="shared" si="71"/>
        <v>2.5451531498871525</v>
      </c>
      <c r="BG163" s="1">
        <f>(dpSAWB_Cb*dpSAWB_Vb) /(dpSAWB_Ca * BF163)</f>
        <v>19.645183238665581</v>
      </c>
      <c r="BI163" s="1">
        <v>2.3199999999999998</v>
      </c>
      <c r="BJ163" s="1">
        <v>4.7863009232263836E-3</v>
      </c>
      <c r="BK163" s="1">
        <v>2.1101890921625798E-12</v>
      </c>
      <c r="BL163" s="1">
        <v>2.1101890921625752E-15</v>
      </c>
      <c r="BM163" s="1">
        <v>0.99999999999999789</v>
      </c>
      <c r="BN163" s="1">
        <v>2.0980730541698716</v>
      </c>
      <c r="BO163" s="1">
        <v>23.831391333407652</v>
      </c>
    </row>
    <row r="164" spans="1:67" ht="15" customHeight="1" x14ac:dyDescent="0.3">
      <c r="A164" s="2">
        <v>1.63</v>
      </c>
      <c r="B164" s="1">
        <f t="shared" si="73"/>
        <v>2.3442288153199219E-2</v>
      </c>
      <c r="C164" s="1">
        <f t="shared" si="74"/>
        <v>4.3084531398960859E-13</v>
      </c>
      <c r="D164" s="1">
        <f t="shared" si="75"/>
        <v>4.8130067106111368E-2</v>
      </c>
      <c r="E164" s="1">
        <f t="shared" si="76"/>
        <v>-4.6883445176852294E-3</v>
      </c>
      <c r="F164" s="1">
        <f t="shared" si="77"/>
        <v>2.2908151732239838E-5</v>
      </c>
      <c r="G164" s="1">
        <f t="shared" si="78"/>
        <v>-0.9495056491792685</v>
      </c>
      <c r="H164" s="1">
        <f t="shared" si="86"/>
        <v>-9.4950564917926847</v>
      </c>
      <c r="S164" s="2">
        <v>1.63</v>
      </c>
      <c r="T164" s="1">
        <f t="shared" si="79"/>
        <v>2.3442288153199219E-2</v>
      </c>
      <c r="U164" s="1">
        <f t="shared" si="80"/>
        <v>4.3084531398960859E-13</v>
      </c>
      <c r="V164" s="1">
        <f t="shared" si="81"/>
        <v>-2.3435761257044073E-2</v>
      </c>
      <c r="W164" s="1">
        <f t="shared" si="82"/>
        <v>4.1145253752348024E-2</v>
      </c>
      <c r="X164" s="1">
        <f t="shared" si="83"/>
        <v>0.99988910162492528</v>
      </c>
      <c r="Y164" s="1">
        <f t="shared" si="84"/>
        <v>1.398196623912537</v>
      </c>
      <c r="Z164" s="1">
        <f t="shared" si="85"/>
        <v>69.90983119562685</v>
      </c>
      <c r="AB164"/>
      <c r="AC164"/>
      <c r="AD164"/>
      <c r="AE164"/>
      <c r="AF164"/>
      <c r="AG164"/>
      <c r="AH164"/>
      <c r="AI164"/>
      <c r="AJ164" s="25"/>
      <c r="AK164" s="2">
        <v>1.63</v>
      </c>
      <c r="AL164" s="1">
        <f t="shared" si="87"/>
        <v>2.3442288153199219E-2</v>
      </c>
      <c r="AM164" s="1">
        <f t="shared" si="63"/>
        <v>4.3084531398960859E-13</v>
      </c>
      <c r="AN164" s="1">
        <f t="shared" si="64"/>
        <v>0.35672808689218816</v>
      </c>
      <c r="AO164" s="1">
        <f t="shared" si="65"/>
        <v>9.4347195302679065E-7</v>
      </c>
      <c r="AP164" s="1">
        <f t="shared" si="66"/>
        <v>-1.0650585213797885</v>
      </c>
      <c r="AQ164" s="1">
        <f t="shared" si="67"/>
        <v>-10.650585213797884</v>
      </c>
      <c r="AR164" s="25"/>
      <c r="AS164" s="2">
        <v>3.6</v>
      </c>
      <c r="AT164" s="1">
        <v>2.5118864315095774E-4</v>
      </c>
      <c r="AU164" s="1">
        <v>4.020882422590326E-11</v>
      </c>
      <c r="AV164" s="1">
        <v>0.98080656709476832</v>
      </c>
      <c r="AW164" s="1">
        <v>2.4208899891756024E-4</v>
      </c>
      <c r="AX164" s="1">
        <v>0.97117078527320655</v>
      </c>
      <c r="AY164" s="2">
        <v>9.711707852732065</v>
      </c>
      <c r="BA164" s="2">
        <v>1.63</v>
      </c>
      <c r="BB164" s="1">
        <f t="shared" si="72"/>
        <v>2.3442288153199219E-2</v>
      </c>
      <c r="BC164" s="1">
        <f t="shared" si="68"/>
        <v>4.3084531398960859E-13</v>
      </c>
      <c r="BD164" s="1">
        <f t="shared" si="69"/>
        <v>4.3084531398960846E-16</v>
      </c>
      <c r="BE164" s="1">
        <f t="shared" si="70"/>
        <v>0.99999999999999956</v>
      </c>
      <c r="BF164" s="1">
        <f t="shared" si="71"/>
        <v>2.5310963289567781</v>
      </c>
      <c r="BG164" s="1">
        <f>(dpSAWB_Cb*dpSAWB_Vb) /(dpSAWB_Ca * BF164)</f>
        <v>19.754285693507406</v>
      </c>
      <c r="BI164" s="1">
        <v>2.33</v>
      </c>
      <c r="BJ164" s="1">
        <v>4.6773514128719777E-3</v>
      </c>
      <c r="BK164" s="1">
        <v>2.1593417103972561E-12</v>
      </c>
      <c r="BL164" s="1">
        <v>2.1593417103972516E-15</v>
      </c>
      <c r="BM164" s="1">
        <v>0.99999999999999778</v>
      </c>
      <c r="BN164" s="1">
        <v>2.0957871797150931</v>
      </c>
      <c r="BO164" s="1">
        <v>23.857384224860624</v>
      </c>
    </row>
    <row r="165" spans="1:67" ht="15" customHeight="1" x14ac:dyDescent="0.3">
      <c r="A165" s="2">
        <v>1.64</v>
      </c>
      <c r="B165" s="1">
        <f t="shared" si="73"/>
        <v>2.2908676527677724E-2</v>
      </c>
      <c r="C165" s="1">
        <f t="shared" si="74"/>
        <v>4.4088099056256771E-13</v>
      </c>
      <c r="D165" s="1">
        <f t="shared" si="75"/>
        <v>4.7489720349589343E-2</v>
      </c>
      <c r="E165" s="1">
        <f t="shared" si="76"/>
        <v>-4.581620058264891E-3</v>
      </c>
      <c r="F165" s="1">
        <f t="shared" si="77"/>
        <v>2.3441738625207551E-5</v>
      </c>
      <c r="G165" s="1">
        <f t="shared" si="78"/>
        <v>-0.9319198749726928</v>
      </c>
      <c r="H165" s="1">
        <f t="shared" si="86"/>
        <v>-9.3191987497269277</v>
      </c>
      <c r="S165" s="2">
        <v>1.64</v>
      </c>
      <c r="T165" s="1">
        <f t="shared" si="79"/>
        <v>2.2908676527677724E-2</v>
      </c>
      <c r="U165" s="1">
        <f t="shared" si="80"/>
        <v>4.4088099056256771E-13</v>
      </c>
      <c r="V165" s="1">
        <f t="shared" si="81"/>
        <v>-2.2901977426350365E-2</v>
      </c>
      <c r="W165" s="1">
        <f t="shared" si="82"/>
        <v>4.0967325808783456E-2</v>
      </c>
      <c r="X165" s="1">
        <f t="shared" si="83"/>
        <v>0.99988651876307033</v>
      </c>
      <c r="Y165" s="1">
        <f t="shared" si="84"/>
        <v>1.38795425990981</v>
      </c>
      <c r="Z165" s="1">
        <f t="shared" si="85"/>
        <v>69.397712995490508</v>
      </c>
      <c r="AB165"/>
      <c r="AC165"/>
      <c r="AD165"/>
      <c r="AE165"/>
      <c r="AF165"/>
      <c r="AG165"/>
      <c r="AH165"/>
      <c r="AI165"/>
      <c r="AJ165" s="25"/>
      <c r="AK165" s="2">
        <v>1.64</v>
      </c>
      <c r="AL165" s="1">
        <f t="shared" si="87"/>
        <v>2.2908676527677724E-2</v>
      </c>
      <c r="AM165" s="1">
        <f t="shared" si="63"/>
        <v>4.4088099056256771E-13</v>
      </c>
      <c r="AN165" s="1">
        <f t="shared" si="64"/>
        <v>0.36202913946563575</v>
      </c>
      <c r="AO165" s="1">
        <f t="shared" si="65"/>
        <v>9.7979499687600548E-7</v>
      </c>
      <c r="AP165" s="1">
        <f t="shared" si="66"/>
        <v>-1.0162009056479537</v>
      </c>
      <c r="AQ165" s="1">
        <f t="shared" si="67"/>
        <v>-10.162009056479537</v>
      </c>
      <c r="AR165" s="25"/>
      <c r="AS165" s="2">
        <v>3.61</v>
      </c>
      <c r="AT165" s="1">
        <v>2.4547089156850275E-4</v>
      </c>
      <c r="AU165" s="1">
        <v>4.1145408058215434E-11</v>
      </c>
      <c r="AV165" s="1">
        <v>0.98122431969553225</v>
      </c>
      <c r="AW165" s="1">
        <v>2.4783349028634509E-4</v>
      </c>
      <c r="AX165" s="1">
        <v>0.97183200845077811</v>
      </c>
      <c r="AY165" s="2">
        <v>9.7183200845077824</v>
      </c>
      <c r="BA165" s="2">
        <v>1.64</v>
      </c>
      <c r="BB165" s="1">
        <f t="shared" si="72"/>
        <v>2.2908676527677724E-2</v>
      </c>
      <c r="BC165" s="1">
        <f t="shared" si="68"/>
        <v>4.4088099056256771E-13</v>
      </c>
      <c r="BD165" s="1">
        <f t="shared" si="69"/>
        <v>4.4088099056256757E-16</v>
      </c>
      <c r="BE165" s="1">
        <f t="shared" si="70"/>
        <v>0.99999999999999956</v>
      </c>
      <c r="BF165" s="1">
        <f t="shared" si="71"/>
        <v>2.5174432282281791</v>
      </c>
      <c r="BG165" s="1">
        <f>(dpSAWB_Cb*dpSAWB_Vb) /(dpSAWB_Ca * BF165)</f>
        <v>19.861421079668546</v>
      </c>
      <c r="BI165" s="1">
        <v>2.34</v>
      </c>
      <c r="BJ165" s="1">
        <v>4.5708818961487504E-3</v>
      </c>
      <c r="BK165" s="1">
        <v>2.2096392401890477E-12</v>
      </c>
      <c r="BL165" s="1">
        <v>2.2096392401890425E-15</v>
      </c>
      <c r="BM165" s="1">
        <v>0.99999999999999778</v>
      </c>
      <c r="BN165" s="1">
        <v>2.0935558004505421</v>
      </c>
      <c r="BO165" s="1">
        <v>23.882812194086149</v>
      </c>
    </row>
    <row r="166" spans="1:67" ht="15" customHeight="1" x14ac:dyDescent="0.3">
      <c r="A166" s="2">
        <v>1.65</v>
      </c>
      <c r="B166" s="1">
        <f t="shared" si="73"/>
        <v>2.2387211385683389E-2</v>
      </c>
      <c r="C166" s="1">
        <f t="shared" si="74"/>
        <v>4.5115042807247287E-13</v>
      </c>
      <c r="D166" s="1">
        <f t="shared" si="75"/>
        <v>4.6863949075029249E-2</v>
      </c>
      <c r="E166" s="1">
        <f t="shared" si="76"/>
        <v>-4.477324845838208E-3</v>
      </c>
      <c r="F166" s="1">
        <f t="shared" si="77"/>
        <v>2.3987753764061075E-5</v>
      </c>
      <c r="G166" s="1">
        <f t="shared" si="78"/>
        <v>-0.91458622909918841</v>
      </c>
      <c r="H166" s="1">
        <f t="shared" si="86"/>
        <v>-9.1458622909918841</v>
      </c>
      <c r="S166" s="2">
        <v>1.65</v>
      </c>
      <c r="T166" s="1">
        <f t="shared" si="79"/>
        <v>2.2387211385683389E-2</v>
      </c>
      <c r="U166" s="1">
        <f t="shared" si="80"/>
        <v>4.5115042807247287E-13</v>
      </c>
      <c r="V166" s="1">
        <f t="shared" si="81"/>
        <v>-2.2380336068624058E-2</v>
      </c>
      <c r="W166" s="1">
        <f t="shared" si="82"/>
        <v>4.0793445356208019E-2</v>
      </c>
      <c r="X166" s="1">
        <f t="shared" si="83"/>
        <v>0.99988387575244775</v>
      </c>
      <c r="Y166" s="1">
        <f t="shared" si="84"/>
        <v>1.3780043646057814</v>
      </c>
      <c r="Z166" s="1">
        <f t="shared" si="85"/>
        <v>68.900218230289056</v>
      </c>
      <c r="AB166"/>
      <c r="AC166"/>
      <c r="AD166"/>
      <c r="AE166"/>
      <c r="AF166"/>
      <c r="AG166"/>
      <c r="AH166"/>
      <c r="AI166"/>
      <c r="AJ166" s="25"/>
      <c r="AK166" s="2">
        <v>1.65</v>
      </c>
      <c r="AL166" s="1">
        <f t="shared" si="87"/>
        <v>2.2387211385683389E-2</v>
      </c>
      <c r="AM166" s="1">
        <f t="shared" si="63"/>
        <v>4.5115042807247287E-13</v>
      </c>
      <c r="AN166" s="1">
        <f t="shared" si="64"/>
        <v>0.36736397881764693</v>
      </c>
      <c r="AO166" s="1">
        <f t="shared" si="65"/>
        <v>1.0173918624478489E-6</v>
      </c>
      <c r="AP166" s="1">
        <f t="shared" si="66"/>
        <v>-0.96890547174226194</v>
      </c>
      <c r="AQ166" s="1">
        <f t="shared" si="67"/>
        <v>-9.6890547174226196</v>
      </c>
      <c r="AR166" s="25"/>
      <c r="AS166" s="2">
        <v>3.62</v>
      </c>
      <c r="AT166" s="1">
        <v>2.398832919019488E-4</v>
      </c>
      <c r="AU166" s="1">
        <v>4.2103807730503913E-11</v>
      </c>
      <c r="AV166" s="1">
        <v>0.9816326518834444</v>
      </c>
      <c r="AW166" s="1">
        <v>2.5371181099870141E-4</v>
      </c>
      <c r="AX166" s="1">
        <v>0.97247872658847079</v>
      </c>
      <c r="AY166" s="2">
        <v>9.724787265884709</v>
      </c>
      <c r="BA166" s="2">
        <v>1.65</v>
      </c>
      <c r="BB166" s="1">
        <f t="shared" si="72"/>
        <v>2.2387211385683389E-2</v>
      </c>
      <c r="BC166" s="1">
        <f t="shared" si="68"/>
        <v>4.5115042807247287E-13</v>
      </c>
      <c r="BD166" s="1">
        <f t="shared" si="69"/>
        <v>4.5115042807247258E-16</v>
      </c>
      <c r="BE166" s="1">
        <f t="shared" si="70"/>
        <v>0.99999999999999956</v>
      </c>
      <c r="BF166" s="1">
        <f t="shared" si="71"/>
        <v>2.5041801676519775</v>
      </c>
      <c r="BG166" s="1">
        <f>(dpSAWB_Cb*dpSAWB_Vb) /(dpSAWB_Ca * BF166)</f>
        <v>19.966614481609788</v>
      </c>
      <c r="BI166" s="1">
        <v>2.35</v>
      </c>
      <c r="BJ166" s="1">
        <v>4.4668359215096279E-3</v>
      </c>
      <c r="BK166" s="1">
        <v>2.2611083499540245E-12</v>
      </c>
      <c r="BL166" s="1">
        <v>2.2611083499540193E-15</v>
      </c>
      <c r="BM166" s="1">
        <v>0.99999999999999778</v>
      </c>
      <c r="BN166" s="1">
        <v>2.0913775612489696</v>
      </c>
      <c r="BO166" s="1">
        <v>23.907686936327281</v>
      </c>
    </row>
    <row r="167" spans="1:67" ht="15" customHeight="1" x14ac:dyDescent="0.3">
      <c r="A167" s="2">
        <v>1.66</v>
      </c>
      <c r="B167" s="1">
        <f t="shared" si="73"/>
        <v>2.1877616239495523E-2</v>
      </c>
      <c r="C167" s="1">
        <f t="shared" si="74"/>
        <v>4.6165907151102381E-13</v>
      </c>
      <c r="D167" s="1">
        <f t="shared" si="75"/>
        <v>4.6252421490219423E-2</v>
      </c>
      <c r="E167" s="1">
        <f t="shared" si="76"/>
        <v>-4.3754035817032367E-3</v>
      </c>
      <c r="F167" s="1">
        <f t="shared" si="77"/>
        <v>2.454648661205494E-5</v>
      </c>
      <c r="G167" s="1">
        <f t="shared" si="78"/>
        <v>-0.89750382327772404</v>
      </c>
      <c r="H167" s="1">
        <f t="shared" si="86"/>
        <v>-8.9750382327772407</v>
      </c>
      <c r="S167" s="2">
        <v>1.66</v>
      </c>
      <c r="T167" s="1">
        <f t="shared" si="79"/>
        <v>2.1877616239495523E-2</v>
      </c>
      <c r="U167" s="1">
        <f t="shared" si="80"/>
        <v>4.6165907151102381E-13</v>
      </c>
      <c r="V167" s="1">
        <f t="shared" si="81"/>
        <v>-2.1870560602755523E-2</v>
      </c>
      <c r="W167" s="1">
        <f t="shared" si="82"/>
        <v>4.0623520200918507E-2</v>
      </c>
      <c r="X167" s="1">
        <f t="shared" si="83"/>
        <v>0.99988117119266373</v>
      </c>
      <c r="Y167" s="1">
        <f t="shared" si="84"/>
        <v>1.3683371037953287</v>
      </c>
      <c r="Z167" s="1">
        <f t="shared" si="85"/>
        <v>68.416855189766437</v>
      </c>
      <c r="AB167"/>
      <c r="AC167"/>
      <c r="AD167"/>
      <c r="AE167"/>
      <c r="AF167"/>
      <c r="AG167"/>
      <c r="AH167"/>
      <c r="AI167"/>
      <c r="AJ167" s="25"/>
      <c r="AK167" s="2">
        <v>1.66</v>
      </c>
      <c r="AL167" s="1">
        <f t="shared" si="87"/>
        <v>2.1877616239495523E-2</v>
      </c>
      <c r="AM167" s="1">
        <f t="shared" si="63"/>
        <v>4.6165907151102381E-13</v>
      </c>
      <c r="AN167" s="1">
        <f t="shared" si="64"/>
        <v>0.37273150145400979</v>
      </c>
      <c r="AO167" s="1">
        <f t="shared" si="65"/>
        <v>1.0563012367146946E-6</v>
      </c>
      <c r="AP167" s="1">
        <f t="shared" si="66"/>
        <v>-0.92309932592652311</v>
      </c>
      <c r="AQ167" s="1">
        <f t="shared" si="67"/>
        <v>-9.2309932592652313</v>
      </c>
      <c r="AR167" s="25"/>
      <c r="AS167" s="2">
        <v>3.63</v>
      </c>
      <c r="AT167" s="1">
        <v>2.3442288153199204E-4</v>
      </c>
      <c r="AU167" s="1">
        <v>4.3084531398960887E-11</v>
      </c>
      <c r="AV167" s="1">
        <v>0.98203175645726004</v>
      </c>
      <c r="AW167" s="1">
        <v>2.5972707315280105E-4</v>
      </c>
      <c r="AX167" s="1">
        <v>0.97311126372687307</v>
      </c>
      <c r="AY167" s="2">
        <v>9.7311126372687298</v>
      </c>
      <c r="BA167" s="2">
        <v>1.66</v>
      </c>
      <c r="BB167" s="1">
        <f t="shared" si="72"/>
        <v>2.1877616239495523E-2</v>
      </c>
      <c r="BC167" s="1">
        <f t="shared" si="68"/>
        <v>4.6165907151102381E-13</v>
      </c>
      <c r="BD167" s="1">
        <f t="shared" si="69"/>
        <v>4.6165907151102358E-16</v>
      </c>
      <c r="BE167" s="1">
        <f t="shared" si="70"/>
        <v>0.99999999999999956</v>
      </c>
      <c r="BF167" s="1">
        <f t="shared" si="71"/>
        <v>2.4912940367650327</v>
      </c>
      <c r="BG167" s="1">
        <f>(dpSAWB_Cb*dpSAWB_Vb) /(dpSAWB_Ca * BF167)</f>
        <v>20.069891093596258</v>
      </c>
      <c r="BI167" s="1">
        <v>2.36</v>
      </c>
      <c r="BJ167" s="1">
        <v>4.3651583224016566E-3</v>
      </c>
      <c r="BK167" s="1">
        <v>2.3137763292954521E-12</v>
      </c>
      <c r="BL167" s="1">
        <v>2.3137763292954464E-15</v>
      </c>
      <c r="BM167" s="1">
        <v>0.99999999999999767</v>
      </c>
      <c r="BN167" s="1">
        <v>2.0892511432545295</v>
      </c>
      <c r="BO167" s="1">
        <v>23.932019930410345</v>
      </c>
    </row>
    <row r="168" spans="1:67" ht="15" customHeight="1" x14ac:dyDescent="0.3">
      <c r="A168" s="2">
        <v>1.67</v>
      </c>
      <c r="B168" s="1">
        <f t="shared" si="73"/>
        <v>2.1379620895022322E-2</v>
      </c>
      <c r="C168" s="1">
        <f t="shared" si="74"/>
        <v>4.7241249270007014E-13</v>
      </c>
      <c r="D168" s="1">
        <f t="shared" si="75"/>
        <v>4.565481335514112E-2</v>
      </c>
      <c r="E168" s="1">
        <f t="shared" si="76"/>
        <v>-4.2758022258568536E-3</v>
      </c>
      <c r="F168" s="1">
        <f t="shared" si="77"/>
        <v>2.5118233373599839E-5</v>
      </c>
      <c r="G168" s="1">
        <f t="shared" si="78"/>
        <v>-0.88067166350996506</v>
      </c>
      <c r="H168" s="1">
        <f t="shared" si="86"/>
        <v>-8.8067166350996509</v>
      </c>
      <c r="S168" s="2">
        <v>1.67</v>
      </c>
      <c r="T168" s="1">
        <f t="shared" si="79"/>
        <v>2.1379620895022322E-2</v>
      </c>
      <c r="U168" s="1">
        <f t="shared" si="80"/>
        <v>4.7241249270007014E-13</v>
      </c>
      <c r="V168" s="1">
        <f t="shared" si="81"/>
        <v>-2.1372380739089938E-2</v>
      </c>
      <c r="W168" s="1">
        <f t="shared" si="82"/>
        <v>4.0457460246363319E-2</v>
      </c>
      <c r="X168" s="1">
        <f t="shared" si="83"/>
        <v>0.99987840365073566</v>
      </c>
      <c r="Y168" s="1">
        <f t="shared" si="84"/>
        <v>1.3589430485753604</v>
      </c>
      <c r="Z168" s="1">
        <f t="shared" si="85"/>
        <v>67.947152428768007</v>
      </c>
      <c r="AB168"/>
      <c r="AC168"/>
      <c r="AD168"/>
      <c r="AE168"/>
      <c r="AF168"/>
      <c r="AG168"/>
      <c r="AH168"/>
      <c r="AI168"/>
      <c r="AJ168" s="25"/>
      <c r="AK168" s="2">
        <v>1.67</v>
      </c>
      <c r="AL168" s="1">
        <f t="shared" si="87"/>
        <v>2.1379620895022322E-2</v>
      </c>
      <c r="AM168" s="1">
        <f t="shared" si="63"/>
        <v>4.7241249270007014E-13</v>
      </c>
      <c r="AN168" s="1">
        <f t="shared" si="64"/>
        <v>0.37813057288734336</v>
      </c>
      <c r="AO168" s="1">
        <f t="shared" si="65"/>
        <v>1.0965627329937184E-6</v>
      </c>
      <c r="AP168" s="1">
        <f t="shared" si="66"/>
        <v>-0.87871400084204809</v>
      </c>
      <c r="AQ168" s="1">
        <f t="shared" si="67"/>
        <v>-8.7871400084204812</v>
      </c>
      <c r="AR168" s="25"/>
      <c r="AS168" s="2">
        <v>3.64</v>
      </c>
      <c r="AT168" s="1">
        <v>2.2908676527677712E-4</v>
      </c>
      <c r="AU168" s="1">
        <v>4.4088099056256794E-11</v>
      </c>
      <c r="AV168" s="1">
        <v>0.98242182235261533</v>
      </c>
      <c r="AW168" s="1">
        <v>2.6588246122499467E-4</v>
      </c>
      <c r="AX168" s="1">
        <v>0.97372993720200007</v>
      </c>
      <c r="AY168" s="2">
        <v>9.7372993720200007</v>
      </c>
      <c r="BA168" s="2">
        <v>1.67</v>
      </c>
      <c r="BB168" s="1">
        <f t="shared" si="72"/>
        <v>2.1379620895022322E-2</v>
      </c>
      <c r="BC168" s="1">
        <f t="shared" si="68"/>
        <v>4.7241249270007014E-13</v>
      </c>
      <c r="BD168" s="1">
        <f t="shared" si="69"/>
        <v>4.7241249270006988E-16</v>
      </c>
      <c r="BE168" s="1">
        <f t="shared" si="70"/>
        <v>0.99999999999999956</v>
      </c>
      <c r="BF168" s="1">
        <f t="shared" si="71"/>
        <v>2.4787722655527058</v>
      </c>
      <c r="BG168" s="1">
        <f>(dpSAWB_Cb*dpSAWB_Vb) /(dpSAWB_Ca * BF168)</f>
        <v>20.171276197836278</v>
      </c>
      <c r="BI168" s="1">
        <v>2.37</v>
      </c>
      <c r="BJ168" s="1">
        <v>4.2657951880159251E-3</v>
      </c>
      <c r="BK168" s="1">
        <v>2.3676711034731221E-12</v>
      </c>
      <c r="BL168" s="1">
        <v>2.3676711034731162E-15</v>
      </c>
      <c r="BM168" s="1">
        <v>0.99999999999999756</v>
      </c>
      <c r="BN168" s="1">
        <v>2.0871752627946476</v>
      </c>
      <c r="BO168" s="1">
        <v>23.955822441595977</v>
      </c>
    </row>
    <row r="169" spans="1:67" ht="15" customHeight="1" x14ac:dyDescent="0.3">
      <c r="A169" s="2">
        <v>1.68</v>
      </c>
      <c r="B169" s="1">
        <f t="shared" si="73"/>
        <v>2.0892961308540386E-2</v>
      </c>
      <c r="C169" s="1">
        <f t="shared" si="74"/>
        <v>4.8341639324586493E-13</v>
      </c>
      <c r="D169" s="1">
        <f t="shared" si="75"/>
        <v>4.5070807810052141E-2</v>
      </c>
      <c r="E169" s="1">
        <f t="shared" si="76"/>
        <v>-4.1784679683420228E-3</v>
      </c>
      <c r="F169" s="1">
        <f t="shared" si="77"/>
        <v>2.5703297151222629E-5</v>
      </c>
      <c r="G169" s="1">
        <f t="shared" si="78"/>
        <v>-0.86408865396539669</v>
      </c>
      <c r="H169" s="1">
        <f t="shared" si="86"/>
        <v>-8.640886539653966</v>
      </c>
      <c r="S169" s="2">
        <v>1.68</v>
      </c>
      <c r="T169" s="1">
        <f t="shared" si="79"/>
        <v>2.0892961308540386E-2</v>
      </c>
      <c r="U169" s="1">
        <f t="shared" si="80"/>
        <v>4.8341639324586493E-13</v>
      </c>
      <c r="V169" s="1">
        <f t="shared" si="81"/>
        <v>-2.0885532336116498E-2</v>
      </c>
      <c r="W169" s="1">
        <f t="shared" si="82"/>
        <v>4.0295177445372171E-2</v>
      </c>
      <c r="X169" s="1">
        <f t="shared" si="83"/>
        <v>0.99987557166033458</v>
      </c>
      <c r="Y169" s="1">
        <f t="shared" si="84"/>
        <v>1.3498131548252563</v>
      </c>
      <c r="Z169" s="1">
        <f t="shared" si="85"/>
        <v>67.490657741262822</v>
      </c>
      <c r="AB169"/>
      <c r="AC169"/>
      <c r="AD169"/>
      <c r="AE169"/>
      <c r="AF169"/>
      <c r="AG169"/>
      <c r="AH169"/>
      <c r="AI169"/>
      <c r="AJ169" s="25"/>
      <c r="AK169" s="2">
        <v>1.68</v>
      </c>
      <c r="AL169" s="1">
        <f t="shared" si="87"/>
        <v>2.0892961308540386E-2</v>
      </c>
      <c r="AM169" s="1">
        <f t="shared" si="63"/>
        <v>4.8341639324586493E-13</v>
      </c>
      <c r="AN169" s="1">
        <f t="shared" si="64"/>
        <v>0.38356002843293835</v>
      </c>
      <c r="AO169" s="1">
        <f t="shared" si="65"/>
        <v>1.1382169052848131E-6</v>
      </c>
      <c r="AP169" s="1">
        <f t="shared" si="66"/>
        <v>-0.83568513177504455</v>
      </c>
      <c r="AQ169" s="1">
        <f t="shared" si="67"/>
        <v>-8.3568513177504453</v>
      </c>
      <c r="AR169" s="25"/>
      <c r="AS169" s="2">
        <v>3.65</v>
      </c>
      <c r="AT169" s="1">
        <v>2.2387211385683381E-4</v>
      </c>
      <c r="AU169" s="1">
        <v>4.5115042807247301E-11</v>
      </c>
      <c r="AV169" s="1">
        <v>0.98280303469834229</v>
      </c>
      <c r="AW169" s="1">
        <v>2.7218123374787254E-4</v>
      </c>
      <c r="AX169" s="1">
        <v>0.97433505777907514</v>
      </c>
      <c r="AY169" s="2">
        <v>9.7433505777907516</v>
      </c>
      <c r="BA169" s="2">
        <v>1.68</v>
      </c>
      <c r="BB169" s="1">
        <f t="shared" si="72"/>
        <v>2.0892961308540386E-2</v>
      </c>
      <c r="BC169" s="1">
        <f t="shared" si="68"/>
        <v>4.8341639324586493E-13</v>
      </c>
      <c r="BD169" s="1">
        <f t="shared" si="69"/>
        <v>4.8341639324586467E-16</v>
      </c>
      <c r="BE169" s="1">
        <f t="shared" si="70"/>
        <v>0.99999999999999956</v>
      </c>
      <c r="BF169" s="1">
        <f t="shared" si="71"/>
        <v>2.4666027970903368</v>
      </c>
      <c r="BG169" s="1">
        <f>(dpSAWB_Cb*dpSAWB_Vb) /(dpSAWB_Ca * BF169)</f>
        <v>20.270795143417978</v>
      </c>
      <c r="BI169" s="1">
        <v>2.38</v>
      </c>
      <c r="BJ169" s="1">
        <v>4.1686938347033527E-3</v>
      </c>
      <c r="BK169" s="1">
        <v>2.4228212482096858E-12</v>
      </c>
      <c r="BL169" s="1">
        <v>2.4228212482096801E-15</v>
      </c>
      <c r="BM169" s="1">
        <v>0.99999999999999767</v>
      </c>
      <c r="BN169" s="1">
        <v>2.0851486703297613</v>
      </c>
      <c r="BO169" s="1">
        <v>23.979105524448105</v>
      </c>
    </row>
    <row r="170" spans="1:67" ht="15" customHeight="1" x14ac:dyDescent="0.3">
      <c r="A170" s="2">
        <v>1.69</v>
      </c>
      <c r="B170" s="1">
        <f t="shared" si="73"/>
        <v>2.0417379446695288E-2</v>
      </c>
      <c r="C170" s="1">
        <f t="shared" si="74"/>
        <v>4.9467660756213072E-13</v>
      </c>
      <c r="D170" s="1">
        <f t="shared" si="75"/>
        <v>4.4500095207483631E-2</v>
      </c>
      <c r="E170" s="1">
        <f t="shared" si="76"/>
        <v>-4.0833492012472723E-3</v>
      </c>
      <c r="F170" s="1">
        <f t="shared" si="77"/>
        <v>2.6301988106179423E-5</v>
      </c>
      <c r="G170" s="1">
        <f t="shared" si="78"/>
        <v>-0.84775360086457507</v>
      </c>
      <c r="H170" s="1">
        <f t="shared" si="86"/>
        <v>-8.4775360086457496</v>
      </c>
      <c r="S170" s="2">
        <v>1.69</v>
      </c>
      <c r="T170" s="1">
        <f t="shared" si="79"/>
        <v>2.0417379446695288E-2</v>
      </c>
      <c r="U170" s="1">
        <f t="shared" si="80"/>
        <v>4.9467660756213072E-13</v>
      </c>
      <c r="V170" s="1">
        <f t="shared" si="81"/>
        <v>-2.0409757260416956E-2</v>
      </c>
      <c r="W170" s="1">
        <f t="shared" si="82"/>
        <v>4.0136585753472322E-2</v>
      </c>
      <c r="X170" s="1">
        <f t="shared" si="83"/>
        <v>0.99987267372101007</v>
      </c>
      <c r="Y170" s="1">
        <f t="shared" si="84"/>
        <v>1.3409387439274032</v>
      </c>
      <c r="Z170" s="1">
        <f t="shared" si="85"/>
        <v>67.046937196370152</v>
      </c>
      <c r="AB170"/>
      <c r="AC170"/>
      <c r="AD170"/>
      <c r="AE170"/>
      <c r="AF170"/>
      <c r="AG170"/>
      <c r="AH170"/>
      <c r="AI170"/>
      <c r="AJ170" s="25"/>
      <c r="AK170" s="2">
        <v>1.69</v>
      </c>
      <c r="AL170" s="1">
        <f t="shared" si="87"/>
        <v>2.0417379446695288E-2</v>
      </c>
      <c r="AM170" s="1">
        <f t="shared" si="63"/>
        <v>4.9467660756213072E-13</v>
      </c>
      <c r="AN170" s="1">
        <f t="shared" si="64"/>
        <v>0.38901867406353963</v>
      </c>
      <c r="AO170" s="1">
        <f t="shared" si="65"/>
        <v>1.1813052627497369E-6</v>
      </c>
      <c r="AP170" s="1">
        <f t="shared" si="66"/>
        <v>-0.79395216096060073</v>
      </c>
      <c r="AQ170" s="1">
        <f t="shared" si="67"/>
        <v>-7.9395216096060066</v>
      </c>
      <c r="AR170" s="25"/>
      <c r="AS170" s="2">
        <v>3.66</v>
      </c>
      <c r="AT170" s="1">
        <v>2.1877616239495513E-4</v>
      </c>
      <c r="AU170" s="1">
        <v>4.6165907151102404E-11</v>
      </c>
      <c r="AV170" s="1">
        <v>0.98317557487258245</v>
      </c>
      <c r="AW170" s="1">
        <v>2.7862672502708522E-4</v>
      </c>
      <c r="AX170" s="1">
        <v>0.97492692978423734</v>
      </c>
      <c r="AY170" s="2">
        <v>9.7492692978423729</v>
      </c>
      <c r="BA170" s="2">
        <v>1.69</v>
      </c>
      <c r="BB170" s="1">
        <f t="shared" si="72"/>
        <v>2.0417379446695288E-2</v>
      </c>
      <c r="BC170" s="1">
        <f t="shared" si="68"/>
        <v>4.9467660756213072E-13</v>
      </c>
      <c r="BD170" s="1">
        <f t="shared" si="69"/>
        <v>4.9467660756213039E-16</v>
      </c>
      <c r="BE170" s="1">
        <f t="shared" si="70"/>
        <v>0.99999999999999944</v>
      </c>
      <c r="BF170" s="1">
        <f t="shared" si="71"/>
        <v>2.4547740618382154</v>
      </c>
      <c r="BG170" s="1">
        <f>(dpSAWB_Cb*dpSAWB_Vb) /(dpSAWB_Ca * BF170)</f>
        <v>20.368473326037329</v>
      </c>
      <c r="BI170" s="1">
        <v>2.39</v>
      </c>
      <c r="BJ170" s="1">
        <v>4.0738027780411225E-3</v>
      </c>
      <c r="BK170" s="1">
        <v>2.4792560048418833E-12</v>
      </c>
      <c r="BL170" s="1">
        <v>2.4792560048418771E-15</v>
      </c>
      <c r="BM170" s="1">
        <v>0.99999999999999756</v>
      </c>
      <c r="BN170" s="1">
        <v>2.0831701494393853</v>
      </c>
      <c r="BO170" s="1">
        <v>24.001880025717441</v>
      </c>
    </row>
    <row r="171" spans="1:67" ht="15" customHeight="1" x14ac:dyDescent="0.3">
      <c r="A171" s="2">
        <v>1.7</v>
      </c>
      <c r="B171" s="1">
        <f t="shared" si="73"/>
        <v>1.9952623149688792E-2</v>
      </c>
      <c r="C171" s="1">
        <f t="shared" si="74"/>
        <v>5.0619910596354508E-13</v>
      </c>
      <c r="D171" s="1">
        <f t="shared" si="75"/>
        <v>4.3942372948060859E-2</v>
      </c>
      <c r="E171" s="1">
        <f t="shared" si="76"/>
        <v>-3.9903954913434762E-3</v>
      </c>
      <c r="F171" s="1">
        <f t="shared" si="77"/>
        <v>2.6914623622806996E-5</v>
      </c>
      <c r="G171" s="1">
        <f t="shared" si="78"/>
        <v>-0.83166521635363244</v>
      </c>
      <c r="H171" s="1">
        <f t="shared" si="86"/>
        <v>-8.3166521635363235</v>
      </c>
      <c r="S171" s="2">
        <v>1.7</v>
      </c>
      <c r="T171" s="1">
        <f t="shared" si="79"/>
        <v>1.9952623149688792E-2</v>
      </c>
      <c r="U171" s="1">
        <f t="shared" si="80"/>
        <v>5.0619910596354508E-13</v>
      </c>
      <c r="V171" s="1">
        <f t="shared" si="81"/>
        <v>-1.9944803249800209E-2</v>
      </c>
      <c r="W171" s="1">
        <f t="shared" si="82"/>
        <v>3.9981601083266739E-2</v>
      </c>
      <c r="X171" s="1">
        <f t="shared" si="83"/>
        <v>0.99986970829739685</v>
      </c>
      <c r="Y171" s="1">
        <f t="shared" si="84"/>
        <v>1.33231148464108</v>
      </c>
      <c r="Z171" s="1">
        <f t="shared" si="85"/>
        <v>66.615574232053987</v>
      </c>
      <c r="AB171"/>
      <c r="AC171"/>
      <c r="AD171"/>
      <c r="AE171"/>
      <c r="AF171"/>
      <c r="AG171"/>
      <c r="AH171"/>
      <c r="AI171"/>
      <c r="AJ171" s="25"/>
      <c r="AK171" s="2">
        <v>1.7</v>
      </c>
      <c r="AL171" s="1">
        <f t="shared" si="87"/>
        <v>1.9952623149688792E-2</v>
      </c>
      <c r="AM171" s="1">
        <f t="shared" si="63"/>
        <v>5.0619910596354508E-13</v>
      </c>
      <c r="AN171" s="1">
        <f t="shared" si="64"/>
        <v>0.39450528732214374</v>
      </c>
      <c r="AO171" s="1">
        <f t="shared" si="65"/>
        <v>1.2258702843467683E-6</v>
      </c>
      <c r="AP171" s="1">
        <f t="shared" si="66"/>
        <v>-0.75345806711498542</v>
      </c>
      <c r="AQ171" s="1">
        <f t="shared" si="67"/>
        <v>-7.534580671149854</v>
      </c>
      <c r="AR171" s="25"/>
      <c r="AS171" s="2">
        <v>3.67</v>
      </c>
      <c r="AT171" s="1">
        <v>2.137962089502231E-4</v>
      </c>
      <c r="AU171" s="1">
        <v>4.7241249270007036E-11</v>
      </c>
      <c r="AV171" s="1">
        <v>0.98353962055865751</v>
      </c>
      <c r="AW171" s="1">
        <v>2.8522234689780797E-4</v>
      </c>
      <c r="AX171" s="1">
        <v>0.97550585123418965</v>
      </c>
      <c r="AY171" s="2">
        <v>9.7550585123418951</v>
      </c>
      <c r="BA171" s="2">
        <v>1.7</v>
      </c>
      <c r="BB171" s="1">
        <f t="shared" si="72"/>
        <v>1.9952623149688792E-2</v>
      </c>
      <c r="BC171" s="1">
        <f t="shared" si="68"/>
        <v>5.0619910596354508E-13</v>
      </c>
      <c r="BD171" s="1">
        <f t="shared" si="69"/>
        <v>5.0619910596354477E-16</v>
      </c>
      <c r="BE171" s="1">
        <f t="shared" si="70"/>
        <v>0.99999999999999944</v>
      </c>
      <c r="BF171" s="1">
        <f t="shared" si="71"/>
        <v>2.4432749534743801</v>
      </c>
      <c r="BG171" s="1">
        <f>(dpSAWB_Cb*dpSAWB_Vb) /(dpSAWB_Ca * BF171)</f>
        <v>20.464336168509856</v>
      </c>
      <c r="BI171" s="1">
        <v>2.4</v>
      </c>
      <c r="BJ171" s="1">
        <v>3.9810717055349717E-3</v>
      </c>
      <c r="BK171" s="1">
        <v>2.5370052958246762E-12</v>
      </c>
      <c r="BL171" s="1">
        <v>2.5370052958246699E-15</v>
      </c>
      <c r="BM171" s="1">
        <v>0.99999999999999745</v>
      </c>
      <c r="BN171" s="1">
        <v>2.081238515843038</v>
      </c>
      <c r="BO171" s="1">
        <v>24.024156587236096</v>
      </c>
    </row>
    <row r="172" spans="1:67" ht="15" customHeight="1" x14ac:dyDescent="0.3">
      <c r="A172" s="2">
        <v>1.71</v>
      </c>
      <c r="B172" s="1">
        <f t="shared" si="73"/>
        <v>1.9498445997580452E-2</v>
      </c>
      <c r="C172" s="1">
        <f t="shared" si="74"/>
        <v>5.1798999783127854E-13</v>
      </c>
      <c r="D172" s="1">
        <f t="shared" si="75"/>
        <v>4.3397345320061037E-2</v>
      </c>
      <c r="E172" s="1">
        <f t="shared" si="76"/>
        <v>-3.8995575533435057E-3</v>
      </c>
      <c r="F172" s="1">
        <f t="shared" si="77"/>
        <v>2.754152847669901E-5</v>
      </c>
      <c r="G172" s="1">
        <f t="shared" si="78"/>
        <v>-0.81582212236350893</v>
      </c>
      <c r="H172" s="1">
        <f t="shared" si="86"/>
        <v>-8.1582212236350884</v>
      </c>
      <c r="S172" s="2">
        <v>1.71</v>
      </c>
      <c r="T172" s="1">
        <f t="shared" si="79"/>
        <v>1.9498445997580452E-2</v>
      </c>
      <c r="U172" s="1">
        <f t="shared" si="80"/>
        <v>5.1798999783127854E-13</v>
      </c>
      <c r="V172" s="1">
        <f t="shared" si="81"/>
        <v>-1.9490423779549421E-2</v>
      </c>
      <c r="W172" s="1">
        <f t="shared" si="82"/>
        <v>3.9830141259849808E-2</v>
      </c>
      <c r="X172" s="1">
        <f t="shared" si="83"/>
        <v>0.99986667381840333</v>
      </c>
      <c r="Y172" s="1">
        <f t="shared" si="84"/>
        <v>1.3239233760498068</v>
      </c>
      <c r="Z172" s="1">
        <f t="shared" si="85"/>
        <v>66.196168802490334</v>
      </c>
      <c r="AB172"/>
      <c r="AC172"/>
      <c r="AD172"/>
      <c r="AE172"/>
      <c r="AF172"/>
      <c r="AG172"/>
      <c r="AH172"/>
      <c r="AI172"/>
      <c r="AJ172" s="25"/>
      <c r="AK172" s="2">
        <v>1.71</v>
      </c>
      <c r="AL172" s="1">
        <f t="shared" si="87"/>
        <v>1.9498445997580452E-2</v>
      </c>
      <c r="AM172" s="1">
        <f t="shared" si="63"/>
        <v>5.1798999783127854E-13</v>
      </c>
      <c r="AN172" s="1">
        <f t="shared" si="64"/>
        <v>0.40001861829169388</v>
      </c>
      <c r="AO172" s="1">
        <f t="shared" si="65"/>
        <v>1.2719554336362279E-6</v>
      </c>
      <c r="AP172" s="1">
        <f t="shared" si="66"/>
        <v>-0.71414911770471357</v>
      </c>
      <c r="AQ172" s="1">
        <f t="shared" si="67"/>
        <v>-7.1414911770471354</v>
      </c>
      <c r="AR172" s="25"/>
      <c r="AS172" s="2">
        <v>3.68</v>
      </c>
      <c r="AT172" s="1">
        <v>2.0892961308540387E-4</v>
      </c>
      <c r="AU172" s="1">
        <v>4.8341639324586487E-11</v>
      </c>
      <c r="AV172" s="1">
        <v>0.98389534580065829</v>
      </c>
      <c r="AW172" s="1">
        <v>2.9197159052175771E-4</v>
      </c>
      <c r="AX172" s="1">
        <v>0.97607211396380333</v>
      </c>
      <c r="AY172" s="2">
        <v>9.7607211396380329</v>
      </c>
      <c r="BA172" s="2">
        <v>1.71</v>
      </c>
      <c r="BB172" s="1">
        <f t="shared" si="72"/>
        <v>1.9498445997580452E-2</v>
      </c>
      <c r="BC172" s="1">
        <f t="shared" si="68"/>
        <v>5.1798999783127854E-13</v>
      </c>
      <c r="BD172" s="1">
        <f t="shared" si="69"/>
        <v>5.1798999783127816E-16</v>
      </c>
      <c r="BE172" s="1">
        <f t="shared" si="70"/>
        <v>0.99999999999999944</v>
      </c>
      <c r="BF172" s="1">
        <f t="shared" si="71"/>
        <v>2.4320948061587351</v>
      </c>
      <c r="BG172" s="1">
        <f>(dpSAWB_Cb*dpSAWB_Vb) /(dpSAWB_Ca * BF172)</f>
        <v>20.55840910205729</v>
      </c>
      <c r="BI172" s="1">
        <v>2.41</v>
      </c>
      <c r="BJ172" s="1">
        <v>3.8904514499428023E-3</v>
      </c>
      <c r="BK172" s="1">
        <v>2.5960997405965547E-12</v>
      </c>
      <c r="BL172" s="1">
        <v>2.5960997405965478E-15</v>
      </c>
      <c r="BM172" s="1">
        <v>0.99999999999999745</v>
      </c>
      <c r="BN172" s="1">
        <v>2.0793526164546146</v>
      </c>
      <c r="BO172" s="1">
        <v>24.045945648820325</v>
      </c>
    </row>
    <row r="173" spans="1:67" ht="15" customHeight="1" x14ac:dyDescent="0.3">
      <c r="A173" s="2">
        <v>1.72</v>
      </c>
      <c r="B173" s="1">
        <f t="shared" si="73"/>
        <v>1.9054607179632463E-2</v>
      </c>
      <c r="C173" s="1">
        <f t="shared" si="74"/>
        <v>5.300555348522705E-13</v>
      </c>
      <c r="D173" s="1">
        <f t="shared" si="75"/>
        <v>4.2864723342623041E-2</v>
      </c>
      <c r="E173" s="1">
        <f t="shared" si="76"/>
        <v>-3.8107872237705077E-3</v>
      </c>
      <c r="F173" s="1">
        <f t="shared" si="77"/>
        <v>2.8183035006796393E-5</v>
      </c>
      <c r="G173" s="1">
        <f t="shared" si="78"/>
        <v>-0.80022285444770325</v>
      </c>
      <c r="H173" s="1">
        <f t="shared" si="86"/>
        <v>-8.0022285444770311</v>
      </c>
      <c r="S173" s="2">
        <v>1.72</v>
      </c>
      <c r="T173" s="1">
        <f t="shared" si="79"/>
        <v>1.9054607179632463E-2</v>
      </c>
      <c r="U173" s="1">
        <f t="shared" si="80"/>
        <v>5.300555348522705E-13</v>
      </c>
      <c r="V173" s="1">
        <f t="shared" si="81"/>
        <v>-1.9046377931711614E-2</v>
      </c>
      <c r="W173" s="1">
        <f t="shared" si="82"/>
        <v>3.9682125977237206E-2</v>
      </c>
      <c r="X173" s="1">
        <f t="shared" si="83"/>
        <v>0.99986356867638104</v>
      </c>
      <c r="Y173" s="1">
        <f t="shared" si="84"/>
        <v>1.3157667315085388</v>
      </c>
      <c r="Z173" s="1">
        <f t="shared" si="85"/>
        <v>65.788336575426939</v>
      </c>
      <c r="AB173"/>
      <c r="AC173"/>
      <c r="AD173"/>
      <c r="AE173"/>
      <c r="AF173"/>
      <c r="AG173"/>
      <c r="AH173"/>
      <c r="AI173"/>
      <c r="AJ173" s="25"/>
      <c r="AK173" s="2">
        <v>1.72</v>
      </c>
      <c r="AL173" s="1">
        <f t="shared" si="87"/>
        <v>1.9054607179632463E-2</v>
      </c>
      <c r="AM173" s="1">
        <f t="shared" si="63"/>
        <v>5.300555348522705E-13</v>
      </c>
      <c r="AN173" s="1">
        <f t="shared" si="64"/>
        <v>0.40555739062037066</v>
      </c>
      <c r="AO173" s="1">
        <f t="shared" si="65"/>
        <v>1.3196051737734108E-6</v>
      </c>
      <c r="AP173" s="1">
        <f t="shared" si="66"/>
        <v>-0.67597464173790467</v>
      </c>
      <c r="AQ173" s="1">
        <f t="shared" si="67"/>
        <v>-6.7597464173790467</v>
      </c>
      <c r="AR173" s="25"/>
      <c r="AS173" s="2">
        <v>3.69</v>
      </c>
      <c r="AT173" s="1">
        <v>2.0417379446695288E-4</v>
      </c>
      <c r="AU173" s="1">
        <v>4.9467660756213076E-11</v>
      </c>
      <c r="AV173" s="1">
        <v>0.98424292105871325</v>
      </c>
      <c r="AW173" s="1">
        <v>2.9887802822569027E-4</v>
      </c>
      <c r="AX173" s="1">
        <v>0.97662600375169684</v>
      </c>
      <c r="AY173" s="2">
        <v>9.7662600375169681</v>
      </c>
      <c r="BA173" s="2">
        <v>1.72</v>
      </c>
      <c r="BB173" s="1">
        <f t="shared" si="72"/>
        <v>1.9054607179632463E-2</v>
      </c>
      <c r="BC173" s="1">
        <f t="shared" si="68"/>
        <v>5.300555348522705E-13</v>
      </c>
      <c r="BD173" s="1">
        <f t="shared" si="69"/>
        <v>5.3005553485227011E-16</v>
      </c>
      <c r="BE173" s="1">
        <f t="shared" si="70"/>
        <v>0.99999999999999944</v>
      </c>
      <c r="BF173" s="1">
        <f t="shared" si="71"/>
        <v>2.4212233731303212</v>
      </c>
      <c r="BG173" s="1">
        <f>(dpSAWB_Cb*dpSAWB_Vb) /(dpSAWB_Ca * BF173)</f>
        <v>20.650717548359292</v>
      </c>
      <c r="BI173" s="1">
        <v>2.42</v>
      </c>
      <c r="BJ173" s="1">
        <v>3.8018939632056123E-3</v>
      </c>
      <c r="BK173" s="1">
        <v>2.6565706718143355E-12</v>
      </c>
      <c r="BL173" s="1">
        <v>2.6565706718143284E-15</v>
      </c>
      <c r="BM173" s="1">
        <v>0.99999999999999734</v>
      </c>
      <c r="BN173" s="1">
        <v>2.0775113284688778</v>
      </c>
      <c r="BO173" s="1">
        <v>24.067257451178335</v>
      </c>
    </row>
    <row r="174" spans="1:67" ht="15" customHeight="1" x14ac:dyDescent="0.3">
      <c r="A174" s="2">
        <v>1.73</v>
      </c>
      <c r="B174" s="1">
        <f t="shared" si="73"/>
        <v>1.8620871366628669E-2</v>
      </c>
      <c r="C174" s="1">
        <f t="shared" si="74"/>
        <v>5.4240211433395534E-13</v>
      </c>
      <c r="D174" s="1">
        <f t="shared" si="75"/>
        <v>4.2344224612526057E-2</v>
      </c>
      <c r="E174" s="1">
        <f t="shared" si="76"/>
        <v>-3.7240374354210086E-3</v>
      </c>
      <c r="F174" s="1">
        <f t="shared" si="77"/>
        <v>2.8839483291482588E-5</v>
      </c>
      <c r="G174" s="1">
        <f t="shared" si="78"/>
        <v>-0.78486586559268801</v>
      </c>
      <c r="H174" s="1">
        <f t="shared" si="86"/>
        <v>-7.8486586559268794</v>
      </c>
      <c r="S174" s="2">
        <v>1.73</v>
      </c>
      <c r="T174" s="1">
        <f t="shared" si="79"/>
        <v>1.8620871366628669E-2</v>
      </c>
      <c r="U174" s="1">
        <f t="shared" si="80"/>
        <v>5.4240211433395534E-13</v>
      </c>
      <c r="V174" s="1">
        <f t="shared" si="81"/>
        <v>-1.8612430267359821E-2</v>
      </c>
      <c r="W174" s="1">
        <f t="shared" si="82"/>
        <v>3.9537476755786609E-2</v>
      </c>
      <c r="X174" s="1">
        <f t="shared" si="83"/>
        <v>0.99986039122627501</v>
      </c>
      <c r="Y174" s="1">
        <f t="shared" si="84"/>
        <v>1.3078341635227924</v>
      </c>
      <c r="Z174" s="1">
        <f t="shared" si="85"/>
        <v>65.391708176139616</v>
      </c>
      <c r="AB174"/>
      <c r="AC174"/>
      <c r="AD174"/>
      <c r="AE174"/>
      <c r="AF174"/>
      <c r="AG174"/>
      <c r="AH174"/>
      <c r="AI174"/>
      <c r="AJ174" s="25"/>
      <c r="AK174" s="2">
        <v>1.73</v>
      </c>
      <c r="AL174" s="1">
        <f t="shared" si="87"/>
        <v>1.8620871366628669E-2</v>
      </c>
      <c r="AM174" s="1">
        <f t="shared" si="63"/>
        <v>5.4240211433395534E-13</v>
      </c>
      <c r="AN174" s="1">
        <f t="shared" si="64"/>
        <v>0.41112030260098575</v>
      </c>
      <c r="AO174" s="1">
        <f t="shared" si="65"/>
        <v>1.3688649827065538E-6</v>
      </c>
      <c r="AP174" s="1">
        <f t="shared" si="66"/>
        <v>-0.63888682110647699</v>
      </c>
      <c r="AQ174" s="1">
        <f t="shared" si="67"/>
        <v>-6.3888682110647697</v>
      </c>
      <c r="AR174" s="25"/>
      <c r="AS174" s="2">
        <v>3.7</v>
      </c>
      <c r="AT174" s="1">
        <v>1.9952623149688758E-4</v>
      </c>
      <c r="AU174" s="1">
        <v>5.0619910596354591E-11</v>
      </c>
      <c r="AV174" s="1">
        <v>0.98458251326390378</v>
      </c>
      <c r="AW174" s="1">
        <v>3.0594531538232487E-4</v>
      </c>
      <c r="AX174" s="1">
        <v>0.97716780044380458</v>
      </c>
      <c r="AY174" s="2">
        <v>9.771678004438046</v>
      </c>
      <c r="BA174" s="2">
        <v>1.73</v>
      </c>
      <c r="BB174" s="1">
        <f t="shared" si="72"/>
        <v>1.8620871366628669E-2</v>
      </c>
      <c r="BC174" s="1">
        <f t="shared" si="68"/>
        <v>5.4240211433395534E-13</v>
      </c>
      <c r="BD174" s="1">
        <f t="shared" si="69"/>
        <v>5.4240211433395518E-16</v>
      </c>
      <c r="BE174" s="1">
        <f t="shared" si="70"/>
        <v>0.99999999999999956</v>
      </c>
      <c r="BF174" s="1">
        <f t="shared" si="71"/>
        <v>2.4106508065471997</v>
      </c>
      <c r="BG174" s="1">
        <f>(dpSAWB_Cb*dpSAWB_Vb) /(dpSAWB_Ca * BF174)</f>
        <v>20.741286902359583</v>
      </c>
      <c r="BI174" s="1">
        <v>2.4300000000000002</v>
      </c>
      <c r="BJ174" s="1">
        <v>3.7153522909717223E-3</v>
      </c>
      <c r="BK174" s="1">
        <v>2.718450151966187E-12</v>
      </c>
      <c r="BL174" s="1">
        <v>2.7184501519661796E-15</v>
      </c>
      <c r="BM174" s="1">
        <v>0.99999999999999734</v>
      </c>
      <c r="BN174" s="1">
        <v>2.0757135584787929</v>
      </c>
      <c r="BO174" s="1">
        <v>24.08810203882032</v>
      </c>
    </row>
    <row r="175" spans="1:67" ht="15" customHeight="1" x14ac:dyDescent="0.3">
      <c r="A175" s="2">
        <v>1.74</v>
      </c>
      <c r="B175" s="1">
        <f t="shared" si="73"/>
        <v>1.8197008586099829E-2</v>
      </c>
      <c r="C175" s="1">
        <f t="shared" si="74"/>
        <v>5.550362825962009E-13</v>
      </c>
      <c r="D175" s="1">
        <f t="shared" si="75"/>
        <v>4.1835573154455422E-2</v>
      </c>
      <c r="E175" s="1">
        <f t="shared" si="76"/>
        <v>-3.6392621924092369E-3</v>
      </c>
      <c r="F175" s="1">
        <f t="shared" si="77"/>
        <v>2.9511221328777092E-5</v>
      </c>
      <c r="G175" s="1">
        <f t="shared" si="78"/>
        <v>-0.76974952999544854</v>
      </c>
      <c r="H175" s="1">
        <f t="shared" si="86"/>
        <v>-7.6974952999544852</v>
      </c>
      <c r="S175" s="2">
        <v>1.74</v>
      </c>
      <c r="T175" s="1">
        <f t="shared" si="79"/>
        <v>1.8197008586099829E-2</v>
      </c>
      <c r="U175" s="1">
        <f t="shared" si="80"/>
        <v>5.550362825962009E-13</v>
      </c>
      <c r="V175" s="1">
        <f t="shared" si="81"/>
        <v>-1.8188350701760485E-2</v>
      </c>
      <c r="W175" s="1">
        <f t="shared" si="82"/>
        <v>3.9396116900586829E-2</v>
      </c>
      <c r="X175" s="1">
        <f t="shared" si="83"/>
        <v>0.99985713978475421</v>
      </c>
      <c r="Y175" s="1">
        <f t="shared" si="84"/>
        <v>1.3001185694970196</v>
      </c>
      <c r="Z175" s="1">
        <f t="shared" si="85"/>
        <v>65.005928474850975</v>
      </c>
      <c r="AB175"/>
      <c r="AC175"/>
      <c r="AD175"/>
      <c r="AE175"/>
      <c r="AF175"/>
      <c r="AG175"/>
      <c r="AH175"/>
      <c r="AI175"/>
      <c r="AJ175" s="25"/>
      <c r="AK175" s="2">
        <v>1.74</v>
      </c>
      <c r="AL175" s="1">
        <f t="shared" si="87"/>
        <v>1.8197008586099829E-2</v>
      </c>
      <c r="AM175" s="1">
        <f t="shared" si="63"/>
        <v>5.550362825962009E-13</v>
      </c>
      <c r="AN175" s="1">
        <f t="shared" si="64"/>
        <v>0.41670602830280634</v>
      </c>
      <c r="AO175" s="1">
        <f t="shared" si="65"/>
        <v>1.4197813685986385E-6</v>
      </c>
      <c r="AP175" s="1">
        <f t="shared" si="66"/>
        <v>-0.60284049872111922</v>
      </c>
      <c r="AQ175" s="1">
        <f t="shared" si="67"/>
        <v>-6.028404987211192</v>
      </c>
      <c r="AR175" s="25"/>
      <c r="AS175" s="2">
        <v>3.71</v>
      </c>
      <c r="AT175" s="1">
        <v>1.9498445997580453E-4</v>
      </c>
      <c r="AU175" s="1">
        <v>5.1798999783127844E-11</v>
      </c>
      <c r="AV175" s="1">
        <v>0.98491428587279151</v>
      </c>
      <c r="AW175" s="1">
        <v>3.131771923346637E-4</v>
      </c>
      <c r="AX175" s="1">
        <v>0.97769777807495784</v>
      </c>
      <c r="AY175" s="2">
        <v>9.7769777807495775</v>
      </c>
      <c r="BA175" s="2">
        <v>1.74</v>
      </c>
      <c r="BB175" s="1">
        <f t="shared" si="72"/>
        <v>1.8197008586099829E-2</v>
      </c>
      <c r="BC175" s="1">
        <f t="shared" si="68"/>
        <v>5.550362825962009E-13</v>
      </c>
      <c r="BD175" s="1">
        <f t="shared" si="69"/>
        <v>5.5503628259620062E-16</v>
      </c>
      <c r="BE175" s="1">
        <f t="shared" si="70"/>
        <v>0.99999999999999956</v>
      </c>
      <c r="BF175" s="1">
        <f t="shared" si="71"/>
        <v>2.4003676384853567</v>
      </c>
      <c r="BG175" s="1">
        <f>(dpSAWB_Cb*dpSAWB_Vb) /(dpSAWB_Ca * BF175)</f>
        <v>20.830142515814885</v>
      </c>
      <c r="BI175" s="1">
        <v>2.44</v>
      </c>
      <c r="BJ175" s="1">
        <v>3.630780547701011E-3</v>
      </c>
      <c r="BK175" s="1">
        <v>2.7817709903715498E-12</v>
      </c>
      <c r="BL175" s="1">
        <v>2.7817709903715421E-15</v>
      </c>
      <c r="BM175" s="1">
        <v>0.99999999999999722</v>
      </c>
      <c r="BN175" s="1">
        <v>2.0739582416224787</v>
      </c>
      <c r="BO175" s="1">
        <v>24.108489262968227</v>
      </c>
    </row>
    <row r="176" spans="1:67" ht="15" customHeight="1" x14ac:dyDescent="0.3">
      <c r="A176" s="2">
        <v>1.75</v>
      </c>
      <c r="B176" s="1">
        <f t="shared" si="73"/>
        <v>1.7782794100389226E-2</v>
      </c>
      <c r="C176" s="1">
        <f t="shared" si="74"/>
        <v>5.6796473844225257E-13</v>
      </c>
      <c r="D176" s="1">
        <f t="shared" si="75"/>
        <v>4.1338499274677094E-2</v>
      </c>
      <c r="E176" s="1">
        <f t="shared" si="76"/>
        <v>-3.5564165457795159E-3</v>
      </c>
      <c r="F176" s="1">
        <f t="shared" si="77"/>
        <v>3.019860522072225E-5</v>
      </c>
      <c r="G176" s="1">
        <f t="shared" si="78"/>
        <v>-0.75487214680296966</v>
      </c>
      <c r="H176" s="1">
        <f t="shared" si="86"/>
        <v>-7.5487214680296963</v>
      </c>
      <c r="S176" s="2">
        <v>1.75</v>
      </c>
      <c r="T176" s="1">
        <f t="shared" si="79"/>
        <v>1.7782794100389226E-2</v>
      </c>
      <c r="U176" s="1">
        <f t="shared" si="80"/>
        <v>5.6796473844225257E-13</v>
      </c>
      <c r="V176" s="1">
        <f t="shared" si="81"/>
        <v>-1.7773914382379484E-2</v>
      </c>
      <c r="W176" s="1">
        <f t="shared" si="82"/>
        <v>3.9257971460793163E-2</v>
      </c>
      <c r="X176" s="1">
        <f t="shared" si="83"/>
        <v>0.99985381262932249</v>
      </c>
      <c r="Y176" s="1">
        <f t="shared" si="84"/>
        <v>1.2926131182943135</v>
      </c>
      <c r="Z176" s="1">
        <f t="shared" si="85"/>
        <v>64.630655914715661</v>
      </c>
      <c r="AB176"/>
      <c r="AC176"/>
      <c r="AD176"/>
      <c r="AE176"/>
      <c r="AF176"/>
      <c r="AG176"/>
      <c r="AH176"/>
      <c r="AI176"/>
      <c r="AJ176" s="25"/>
      <c r="AK176" s="2">
        <v>1.75</v>
      </c>
      <c r="AL176" s="1">
        <f t="shared" si="87"/>
        <v>1.7782794100389226E-2</v>
      </c>
      <c r="AM176" s="1">
        <f t="shared" si="63"/>
        <v>5.6796473844225257E-13</v>
      </c>
      <c r="AN176" s="1">
        <f t="shared" si="64"/>
        <v>0.42231321875395034</v>
      </c>
      <c r="AO176" s="1">
        <f t="shared" si="65"/>
        <v>1.4724018854928891E-6</v>
      </c>
      <c r="AP176" s="1">
        <f t="shared" si="66"/>
        <v>-0.5677930018688786</v>
      </c>
      <c r="AQ176" s="1">
        <f t="shared" si="67"/>
        <v>-5.6779300186887856</v>
      </c>
      <c r="AR176" s="25"/>
      <c r="AS176" s="2">
        <v>3.72</v>
      </c>
      <c r="AT176" s="1">
        <v>1.9054607179632438E-4</v>
      </c>
      <c r="AU176" s="1">
        <v>5.3005553485227125E-11</v>
      </c>
      <c r="AV176" s="1">
        <v>0.98523839892152798</v>
      </c>
      <c r="AW176" s="1">
        <v>3.2057748636470736E-4</v>
      </c>
      <c r="AX176" s="1">
        <v>0.9782162049884906</v>
      </c>
      <c r="AY176" s="2">
        <v>9.7821620498849047</v>
      </c>
      <c r="BA176" s="2">
        <v>1.75</v>
      </c>
      <c r="BB176" s="1">
        <f t="shared" si="72"/>
        <v>1.7782794100389226E-2</v>
      </c>
      <c r="BC176" s="1">
        <f t="shared" si="68"/>
        <v>5.6796473844225257E-13</v>
      </c>
      <c r="BD176" s="1">
        <f t="shared" si="69"/>
        <v>5.6796473844225234E-16</v>
      </c>
      <c r="BE176" s="1">
        <f t="shared" si="70"/>
        <v>0.99999999999999944</v>
      </c>
      <c r="BF176" s="1">
        <f t="shared" si="71"/>
        <v>2.3903647630194245</v>
      </c>
      <c r="BG176" s="1">
        <f>(dpSAWB_Cb*dpSAWB_Vb) /(dpSAWB_Ca * BF176)</f>
        <v>20.917309681574189</v>
      </c>
      <c r="BI176" s="1">
        <v>2.4500000000000002</v>
      </c>
      <c r="BJ176" s="1">
        <v>3.5481338923357528E-3</v>
      </c>
      <c r="BK176" s="1">
        <v>2.8465667605770997E-12</v>
      </c>
      <c r="BL176" s="1">
        <v>2.846566760577091E-15</v>
      </c>
      <c r="BM176" s="1">
        <v>0.99999999999999722</v>
      </c>
      <c r="BN176" s="1">
        <v>2.0722443407586288</v>
      </c>
      <c r="BO176" s="1">
        <v>24.128428784462493</v>
      </c>
    </row>
    <row r="177" spans="1:67" ht="15" customHeight="1" x14ac:dyDescent="0.3">
      <c r="A177" s="2">
        <v>1.76</v>
      </c>
      <c r="B177" s="1">
        <f t="shared" si="73"/>
        <v>1.7378008287493755E-2</v>
      </c>
      <c r="C177" s="1">
        <f t="shared" si="74"/>
        <v>5.8119433671052845E-13</v>
      </c>
      <c r="D177" s="1">
        <f t="shared" si="75"/>
        <v>4.0852739418042343E-2</v>
      </c>
      <c r="E177" s="1">
        <f t="shared" si="76"/>
        <v>-3.475456569673724E-3</v>
      </c>
      <c r="F177" s="1">
        <f t="shared" si="77"/>
        <v>3.0901999362061049E-5</v>
      </c>
      <c r="G177" s="1">
        <f t="shared" si="78"/>
        <v>-0.74023194380879898</v>
      </c>
      <c r="H177" s="1">
        <f t="shared" si="86"/>
        <v>-7.4023194380879893</v>
      </c>
      <c r="S177" s="2">
        <v>1.76</v>
      </c>
      <c r="T177" s="1">
        <f t="shared" si="79"/>
        <v>1.7378008287493755E-2</v>
      </c>
      <c r="U177" s="1">
        <f t="shared" si="80"/>
        <v>5.8119433671052845E-13</v>
      </c>
      <c r="V177" s="1">
        <f t="shared" si="81"/>
        <v>-1.7368901569662608E-2</v>
      </c>
      <c r="W177" s="1">
        <f t="shared" si="82"/>
        <v>3.9122967189887538E-2</v>
      </c>
      <c r="X177" s="1">
        <f t="shared" si="83"/>
        <v>0.99985040799740765</v>
      </c>
      <c r="Y177" s="1">
        <f t="shared" si="84"/>
        <v>1.2853112375539009</v>
      </c>
      <c r="Z177" s="1">
        <f t="shared" si="85"/>
        <v>64.265561877695035</v>
      </c>
      <c r="AB177"/>
      <c r="AC177"/>
      <c r="AD177"/>
      <c r="AE177"/>
      <c r="AF177"/>
      <c r="AG177"/>
      <c r="AH177"/>
      <c r="AI177"/>
      <c r="AJ177" s="25"/>
      <c r="AK177" s="2">
        <v>1.76</v>
      </c>
      <c r="AL177" s="1">
        <f t="shared" si="87"/>
        <v>1.7378008287493755E-2</v>
      </c>
      <c r="AM177" s="1">
        <f t="shared" si="63"/>
        <v>5.8119433671052845E-13</v>
      </c>
      <c r="AN177" s="1">
        <f t="shared" si="64"/>
        <v>0.42794050317232241</v>
      </c>
      <c r="AO177" s="1">
        <f t="shared" si="65"/>
        <v>1.5267751492429781E-6</v>
      </c>
      <c r="AP177" s="1">
        <f t="shared" si="66"/>
        <v>-0.53370397938876957</v>
      </c>
      <c r="AQ177" s="1">
        <f t="shared" si="67"/>
        <v>-5.337039793887695</v>
      </c>
      <c r="AR177" s="25"/>
      <c r="AS177" s="2">
        <v>3.73</v>
      </c>
      <c r="AT177" s="1">
        <v>1.8620871366628676E-4</v>
      </c>
      <c r="AU177" s="1">
        <v>5.4240211433395521E-11</v>
      </c>
      <c r="AV177" s="1">
        <v>0.98555500907951843</v>
      </c>
      <c r="AW177" s="1">
        <v>3.2815011370755816E-4</v>
      </c>
      <c r="AX177" s="1">
        <v>0.97872334395389649</v>
      </c>
      <c r="AY177" s="2">
        <v>9.787233439538964</v>
      </c>
      <c r="BA177" s="2">
        <v>1.76</v>
      </c>
      <c r="BB177" s="1">
        <f t="shared" si="72"/>
        <v>1.7378008287493755E-2</v>
      </c>
      <c r="BC177" s="1">
        <f t="shared" si="68"/>
        <v>5.8119433671052845E-13</v>
      </c>
      <c r="BD177" s="1">
        <f t="shared" si="69"/>
        <v>5.8119433671052811E-16</v>
      </c>
      <c r="BE177" s="1">
        <f t="shared" si="70"/>
        <v>0.99999999999999944</v>
      </c>
      <c r="BF177" s="1">
        <f t="shared" si="71"/>
        <v>2.3806334193138068</v>
      </c>
      <c r="BG177" s="1">
        <f>(dpSAWB_Cb*dpSAWB_Vb) /(dpSAWB_Ca * BF177)</f>
        <v>21.002813618575509</v>
      </c>
      <c r="BI177" s="1">
        <v>2.46</v>
      </c>
      <c r="BJ177" s="1">
        <v>3.4673685045253149E-3</v>
      </c>
      <c r="BK177" s="1">
        <v>2.9128718181578731E-12</v>
      </c>
      <c r="BL177" s="1">
        <v>2.9128718181578642E-15</v>
      </c>
      <c r="BM177" s="1">
        <v>0.999999999999997</v>
      </c>
      <c r="BN177" s="1">
        <v>2.0705708456692746</v>
      </c>
      <c r="BO177" s="1">
        <v>24.147930076663666</v>
      </c>
    </row>
    <row r="178" spans="1:67" ht="15" customHeight="1" x14ac:dyDescent="0.3">
      <c r="A178" s="2">
        <v>1.77</v>
      </c>
      <c r="B178" s="1">
        <f t="shared" si="73"/>
        <v>1.6982436524617429E-2</v>
      </c>
      <c r="C178" s="1">
        <f t="shared" si="74"/>
        <v>5.9473209190914532E-13</v>
      </c>
      <c r="D178" s="1">
        <f t="shared" si="75"/>
        <v>4.0378036028247334E-2</v>
      </c>
      <c r="E178" s="1">
        <f t="shared" si="76"/>
        <v>-3.3963393380412226E-3</v>
      </c>
      <c r="F178" s="1">
        <f t="shared" si="77"/>
        <v>3.1621776633305579E-5</v>
      </c>
      <c r="G178" s="1">
        <f t="shared" si="78"/>
        <v>-0.72582708110216043</v>
      </c>
      <c r="H178" s="1">
        <f t="shared" si="86"/>
        <v>-7.2582708110216041</v>
      </c>
      <c r="S178" s="2">
        <v>1.77</v>
      </c>
      <c r="T178" s="1">
        <f t="shared" si="79"/>
        <v>1.6982436524617429E-2</v>
      </c>
      <c r="U178" s="1">
        <f t="shared" si="80"/>
        <v>5.9473209190914532E-13</v>
      </c>
      <c r="V178" s="1">
        <f t="shared" si="81"/>
        <v>-1.6973097520526767E-2</v>
      </c>
      <c r="W178" s="1">
        <f t="shared" si="82"/>
        <v>3.8991032506842258E-2</v>
      </c>
      <c r="X178" s="1">
        <f t="shared" si="83"/>
        <v>0.99984692408543074</v>
      </c>
      <c r="Y178" s="1">
        <f t="shared" si="84"/>
        <v>1.2782066017168758</v>
      </c>
      <c r="Z178" s="1">
        <f t="shared" si="85"/>
        <v>63.910330085843796</v>
      </c>
      <c r="AB178"/>
      <c r="AC178"/>
      <c r="AD178"/>
      <c r="AE178"/>
      <c r="AF178"/>
      <c r="AG178"/>
      <c r="AH178"/>
      <c r="AI178"/>
      <c r="AJ178" s="25"/>
      <c r="AK178" s="2">
        <v>1.77</v>
      </c>
      <c r="AL178" s="1">
        <f t="shared" si="87"/>
        <v>1.6982436524617429E-2</v>
      </c>
      <c r="AM178" s="1">
        <f t="shared" si="63"/>
        <v>5.9473209190914532E-13</v>
      </c>
      <c r="AN178" s="1">
        <f t="shared" si="64"/>
        <v>0.4335864902428832</v>
      </c>
      <c r="AO178" s="1">
        <f t="shared" si="65"/>
        <v>1.5829508537300035E-6</v>
      </c>
      <c r="AP178" s="1">
        <f t="shared" si="66"/>
        <v>-0.50053525140711486</v>
      </c>
      <c r="AQ178" s="1">
        <f t="shared" si="67"/>
        <v>-5.0053525140711486</v>
      </c>
      <c r="AR178" s="25"/>
      <c r="AS178" s="2">
        <v>3.74</v>
      </c>
      <c r="AT178" s="1">
        <v>1.8197008586099805E-4</v>
      </c>
      <c r="AU178" s="1">
        <v>5.5503628259620163E-11</v>
      </c>
      <c r="AV178" s="1">
        <v>0.98586426970261309</v>
      </c>
      <c r="AW178" s="1">
        <v>3.3589908161197794E-4</v>
      </c>
      <c r="AX178" s="1">
        <v>0.97921945228255236</v>
      </c>
      <c r="AY178" s="2">
        <v>9.7921945228255236</v>
      </c>
      <c r="BA178" s="2">
        <v>1.77</v>
      </c>
      <c r="BB178" s="1">
        <f t="shared" si="72"/>
        <v>1.6982436524617429E-2</v>
      </c>
      <c r="BC178" s="1">
        <f t="shared" si="68"/>
        <v>5.9473209190914532E-13</v>
      </c>
      <c r="BD178" s="1">
        <f t="shared" si="69"/>
        <v>5.9473209190914488E-16</v>
      </c>
      <c r="BE178" s="1">
        <f t="shared" si="70"/>
        <v>0.99999999999999944</v>
      </c>
      <c r="BF178" s="1">
        <f t="shared" si="71"/>
        <v>2.3711651756581662</v>
      </c>
      <c r="BG178" s="1">
        <f>(dpSAWB_Cb*dpSAWB_Vb) /(dpSAWB_Ca * BF178)</f>
        <v>21.086679457546207</v>
      </c>
      <c r="BI178" s="1">
        <v>2.4700000000000002</v>
      </c>
      <c r="BJ178" s="1">
        <v>3.3884415613920213E-3</v>
      </c>
      <c r="BK178" s="1">
        <v>2.9807213189330529E-12</v>
      </c>
      <c r="BL178" s="1">
        <v>2.9807213189330441E-15</v>
      </c>
      <c r="BM178" s="1">
        <v>0.999999999999997</v>
      </c>
      <c r="BN178" s="1">
        <v>2.0689367722888541</v>
      </c>
      <c r="BO178" s="1">
        <v>24.16700242834645</v>
      </c>
    </row>
    <row r="179" spans="1:67" ht="15" customHeight="1" x14ac:dyDescent="0.3">
      <c r="A179" s="2">
        <v>1.78</v>
      </c>
      <c r="B179" s="1">
        <f t="shared" si="73"/>
        <v>1.6595869074375592E-2</v>
      </c>
      <c r="C179" s="1">
        <f t="shared" si="74"/>
        <v>6.0858518193510182E-13</v>
      </c>
      <c r="D179" s="1">
        <f t="shared" si="75"/>
        <v>3.9914137411273455E-2</v>
      </c>
      <c r="E179" s="1">
        <f t="shared" si="76"/>
        <v>-3.3190229018789088E-3</v>
      </c>
      <c r="F179" s="1">
        <f t="shared" si="77"/>
        <v>3.2358318598298105E-5</v>
      </c>
      <c r="G179" s="1">
        <f t="shared" si="78"/>
        <v>-0.71165565466541947</v>
      </c>
      <c r="H179" s="1">
        <f t="shared" si="86"/>
        <v>-7.116556546654194</v>
      </c>
      <c r="S179" s="2">
        <v>1.78</v>
      </c>
      <c r="T179" s="1">
        <f t="shared" si="79"/>
        <v>1.6595869074375592E-2</v>
      </c>
      <c r="U179" s="1">
        <f t="shared" si="80"/>
        <v>6.0858518193510182E-13</v>
      </c>
      <c r="V179" s="1">
        <f t="shared" si="81"/>
        <v>-1.6586292374500565E-2</v>
      </c>
      <c r="W179" s="1">
        <f t="shared" si="82"/>
        <v>3.8862097458166857E-2</v>
      </c>
      <c r="X179" s="1">
        <f t="shared" si="83"/>
        <v>0.99984335904785271</v>
      </c>
      <c r="Y179" s="1">
        <f t="shared" si="84"/>
        <v>1.2712931207142986</v>
      </c>
      <c r="Z179" s="1">
        <f t="shared" si="85"/>
        <v>63.564656035714933</v>
      </c>
      <c r="AB179"/>
      <c r="AC179"/>
      <c r="AD179"/>
      <c r="AE179"/>
      <c r="AF179"/>
      <c r="AG179"/>
      <c r="AH179"/>
      <c r="AI179"/>
      <c r="AJ179" s="25"/>
      <c r="AK179" s="2">
        <v>1.78</v>
      </c>
      <c r="AL179" s="1">
        <f t="shared" si="87"/>
        <v>1.6595869074375592E-2</v>
      </c>
      <c r="AM179" s="1">
        <f t="shared" si="63"/>
        <v>6.0858518193510182E-13</v>
      </c>
      <c r="AN179" s="1">
        <f t="shared" si="64"/>
        <v>0.43924976943888022</v>
      </c>
      <c r="AO179" s="1">
        <f t="shared" si="65"/>
        <v>1.6409797873893638E-6</v>
      </c>
      <c r="AP179" s="1">
        <f t="shared" si="66"/>
        <v>-0.46825067050373043</v>
      </c>
      <c r="AQ179" s="1">
        <f t="shared" si="67"/>
        <v>-4.6825067050373042</v>
      </c>
      <c r="AR179" s="25"/>
      <c r="AS179" s="2">
        <v>3.75</v>
      </c>
      <c r="AT179" s="1">
        <v>1.7782794100389203E-4</v>
      </c>
      <c r="AU179" s="1">
        <v>5.6796473844225335E-11</v>
      </c>
      <c r="AV179" s="1">
        <v>0.98616633088579897</v>
      </c>
      <c r="AW179" s="1">
        <v>3.4382849044842364E-4</v>
      </c>
      <c r="AX179" s="1">
        <v>0.97970478194153043</v>
      </c>
      <c r="AY179" s="2">
        <v>9.7970478194153046</v>
      </c>
      <c r="BA179" s="2">
        <v>1.78</v>
      </c>
      <c r="BB179" s="1">
        <f t="shared" si="72"/>
        <v>1.6595869074375592E-2</v>
      </c>
      <c r="BC179" s="1">
        <f t="shared" si="68"/>
        <v>6.0858518193510182E-13</v>
      </c>
      <c r="BD179" s="1">
        <f t="shared" si="69"/>
        <v>6.0858518193510141E-16</v>
      </c>
      <c r="BE179" s="1">
        <f t="shared" si="70"/>
        <v>0.99999999999999944</v>
      </c>
      <c r="BF179" s="1">
        <f t="shared" si="71"/>
        <v>2.3619519143860943</v>
      </c>
      <c r="BG179" s="1">
        <f>(dpSAWB_Cb*dpSAWB_Vb) /(dpSAWB_Ca * BF179)</f>
        <v>21.168932227392837</v>
      </c>
      <c r="BI179" s="1">
        <v>2.48</v>
      </c>
      <c r="BJ179" s="1">
        <v>3.3113112148259105E-3</v>
      </c>
      <c r="BK179" s="1">
        <v>3.0501512376060364E-12</v>
      </c>
      <c r="BL179" s="1">
        <v>3.0501512376060271E-15</v>
      </c>
      <c r="BM179" s="1">
        <v>0.99999999999999689</v>
      </c>
      <c r="BN179" s="1">
        <v>2.0673411619585487</v>
      </c>
      <c r="BO179" s="1">
        <v>24.185654946584247</v>
      </c>
    </row>
    <row r="180" spans="1:67" ht="15" customHeight="1" x14ac:dyDescent="0.3">
      <c r="A180" s="2">
        <v>1.79</v>
      </c>
      <c r="B180" s="1">
        <f t="shared" si="73"/>
        <v>1.6218100973589288E-2</v>
      </c>
      <c r="C180" s="1">
        <f t="shared" si="74"/>
        <v>6.2276095188009743E-13</v>
      </c>
      <c r="D180" s="1">
        <f t="shared" si="75"/>
        <v>3.9460797601935708E-2</v>
      </c>
      <c r="E180" s="1">
        <f t="shared" si="76"/>
        <v>-3.2434662669892853E-3</v>
      </c>
      <c r="F180" s="1">
        <f t="shared" si="77"/>
        <v>3.3112015706369579E-5</v>
      </c>
      <c r="G180" s="1">
        <f t="shared" si="78"/>
        <v>-0.69771569991600257</v>
      </c>
      <c r="H180" s="1">
        <f t="shared" si="86"/>
        <v>-6.9771569991600257</v>
      </c>
      <c r="S180" s="2">
        <v>1.79</v>
      </c>
      <c r="T180" s="1">
        <f t="shared" si="79"/>
        <v>1.6218100973589288E-2</v>
      </c>
      <c r="U180" s="1">
        <f t="shared" si="80"/>
        <v>6.2276095188009743E-13</v>
      </c>
      <c r="V180" s="1">
        <f t="shared" si="81"/>
        <v>-1.6208281042453716E-2</v>
      </c>
      <c r="W180" s="1">
        <f t="shared" si="82"/>
        <v>3.8736093680817908E-2</v>
      </c>
      <c r="X180" s="1">
        <f t="shared" si="83"/>
        <v>0.99983971099619973</v>
      </c>
      <c r="Y180" s="1">
        <f t="shared" si="84"/>
        <v>1.2645649292751482</v>
      </c>
      <c r="Z180" s="1">
        <f t="shared" si="85"/>
        <v>63.228246463757408</v>
      </c>
      <c r="AB180"/>
      <c r="AC180"/>
      <c r="AD180"/>
      <c r="AE180"/>
      <c r="AF180"/>
      <c r="AG180"/>
      <c r="AH180"/>
      <c r="AI180"/>
      <c r="AJ180" s="25"/>
      <c r="AK180" s="2">
        <v>1.79</v>
      </c>
      <c r="AL180" s="1">
        <f t="shared" si="87"/>
        <v>1.6218100973589288E-2</v>
      </c>
      <c r="AM180" s="1">
        <f t="shared" si="63"/>
        <v>6.2276095188009743E-13</v>
      </c>
      <c r="AN180" s="1">
        <f t="shared" si="64"/>
        <v>0.44492891238451254</v>
      </c>
      <c r="AO180" s="1">
        <f t="shared" si="65"/>
        <v>1.7009138500717267E-6</v>
      </c>
      <c r="AP180" s="1">
        <f t="shared" si="66"/>
        <v>-0.43681599329471749</v>
      </c>
      <c r="AQ180" s="1">
        <f t="shared" si="67"/>
        <v>-4.368159932947175</v>
      </c>
      <c r="AR180" s="25"/>
      <c r="AS180" s="2">
        <v>3.76</v>
      </c>
      <c r="AT180" s="1">
        <v>1.737800828749376E-4</v>
      </c>
      <c r="AU180" s="1">
        <v>5.8119433671052829E-11</v>
      </c>
      <c r="AV180" s="1">
        <v>0.98646133951537263</v>
      </c>
      <c r="AW180" s="1">
        <v>3.519425358656773E-4</v>
      </c>
      <c r="AX180" s="1">
        <v>0.98017957966551994</v>
      </c>
      <c r="AY180" s="2">
        <v>9.8017957966552007</v>
      </c>
      <c r="BA180" s="2">
        <v>1.79</v>
      </c>
      <c r="BB180" s="1">
        <f t="shared" si="72"/>
        <v>1.6218100973589288E-2</v>
      </c>
      <c r="BC180" s="1">
        <f t="shared" si="68"/>
        <v>6.2276095188009743E-13</v>
      </c>
      <c r="BD180" s="1">
        <f t="shared" si="69"/>
        <v>6.2276095188009694E-16</v>
      </c>
      <c r="BE180" s="1">
        <f t="shared" si="70"/>
        <v>0.99999999999999933</v>
      </c>
      <c r="BF180" s="1">
        <f t="shared" si="71"/>
        <v>2.3529858176202842</v>
      </c>
      <c r="BG180" s="1">
        <f>(dpSAWB_Cb*dpSAWB_Vb) /(dpSAWB_Ca * BF180)</f>
        <v>21.24959684226571</v>
      </c>
      <c r="BI180" s="1">
        <v>2.4900000000000002</v>
      </c>
      <c r="BJ180" s="1">
        <v>3.2359365692962794E-3</v>
      </c>
      <c r="BK180" s="1">
        <v>3.1211983868387292E-12</v>
      </c>
      <c r="BL180" s="1">
        <v>3.1211983868387194E-15</v>
      </c>
      <c r="BM180" s="1">
        <v>0.99999999999999689</v>
      </c>
      <c r="BN180" s="1">
        <v>2.0657830807049424</v>
      </c>
      <c r="BO180" s="1">
        <v>24.203896559622148</v>
      </c>
    </row>
    <row r="181" spans="1:67" ht="15" customHeight="1" x14ac:dyDescent="0.3">
      <c r="A181" s="2">
        <v>1.8</v>
      </c>
      <c r="B181" s="1">
        <f t="shared" si="73"/>
        <v>1.5848931924611124E-2</v>
      </c>
      <c r="C181" s="1">
        <f t="shared" si="74"/>
        <v>6.3726691792499559E-13</v>
      </c>
      <c r="D181" s="1">
        <f t="shared" si="75"/>
        <v>3.9017776233468769E-2</v>
      </c>
      <c r="E181" s="1">
        <f t="shared" si="76"/>
        <v>-3.1696293722447955E-3</v>
      </c>
      <c r="F181" s="1">
        <f t="shared" si="77"/>
        <v>3.3883267499201962E-5</v>
      </c>
      <c r="G181" s="1">
        <f t="shared" si="78"/>
        <v>-0.68400519518921099</v>
      </c>
      <c r="H181" s="1">
        <f t="shared" si="86"/>
        <v>-6.8400519518921099</v>
      </c>
      <c r="S181" s="2">
        <v>1.8</v>
      </c>
      <c r="T181" s="1">
        <f t="shared" si="79"/>
        <v>1.5848931924611124E-2</v>
      </c>
      <c r="U181" s="1">
        <f t="shared" si="80"/>
        <v>6.3726691792499559E-13</v>
      </c>
      <c r="V181" s="1">
        <f t="shared" si="81"/>
        <v>-1.5838863097856131E-2</v>
      </c>
      <c r="W181" s="1">
        <f t="shared" si="82"/>
        <v>3.8612954365952044E-2</v>
      </c>
      <c r="X181" s="1">
        <f t="shared" si="83"/>
        <v>0.99983597799806578</v>
      </c>
      <c r="Y181" s="1">
        <f t="shared" si="84"/>
        <v>1.258016376814707</v>
      </c>
      <c r="Z181" s="1">
        <f t="shared" si="85"/>
        <v>62.900818840735347</v>
      </c>
      <c r="AB181"/>
      <c r="AC181"/>
      <c r="AD181"/>
      <c r="AE181"/>
      <c r="AF181"/>
      <c r="AG181"/>
      <c r="AH181"/>
      <c r="AI181"/>
      <c r="AJ181" s="25"/>
      <c r="AK181" s="2">
        <v>1.8</v>
      </c>
      <c r="AL181" s="1">
        <f t="shared" si="87"/>
        <v>1.5848931924611124E-2</v>
      </c>
      <c r="AM181" s="1">
        <f t="shared" si="63"/>
        <v>6.3726691792499559E-13</v>
      </c>
      <c r="AN181" s="1">
        <f t="shared" si="64"/>
        <v>0.45062247425634366</v>
      </c>
      <c r="AO181" s="1">
        <f t="shared" si="65"/>
        <v>1.7628060702632376E-6</v>
      </c>
      <c r="AP181" s="1">
        <f t="shared" si="66"/>
        <v>-0.40619876151945128</v>
      </c>
      <c r="AQ181" s="1">
        <f t="shared" si="67"/>
        <v>-4.0619876151945125</v>
      </c>
      <c r="AR181" s="25"/>
      <c r="AS181" s="2">
        <v>3.77</v>
      </c>
      <c r="AT181" s="1">
        <v>1.6982436524617421E-4</v>
      </c>
      <c r="AU181" s="1">
        <v>5.9473209190914565E-11</v>
      </c>
      <c r="AV181" s="1">
        <v>0.98674943932056958</v>
      </c>
      <c r="AW181" s="1">
        <v>3.6024551099715375E-4</v>
      </c>
      <c r="AX181" s="1">
        <v>0.98064408706688067</v>
      </c>
      <c r="AY181" s="2">
        <v>9.8064408706688067</v>
      </c>
      <c r="BA181" s="2">
        <v>1.8</v>
      </c>
      <c r="BB181" s="1">
        <f t="shared" si="72"/>
        <v>1.5848931924611124E-2</v>
      </c>
      <c r="BC181" s="1">
        <f t="shared" si="68"/>
        <v>6.3726691792499559E-13</v>
      </c>
      <c r="BD181" s="1">
        <f t="shared" si="69"/>
        <v>6.3726691792499513E-16</v>
      </c>
      <c r="BE181" s="1">
        <f t="shared" si="70"/>
        <v>0.99999999999999933</v>
      </c>
      <c r="BF181" s="1">
        <f t="shared" si="71"/>
        <v>2.3442593537916521</v>
      </c>
      <c r="BG181" s="1">
        <f>(dpSAWB_Cb*dpSAWB_Vb) /(dpSAWB_Ca * BF181)</f>
        <v>21.32869808928308</v>
      </c>
      <c r="BI181" s="1">
        <v>2.5</v>
      </c>
      <c r="BJ181" s="1">
        <v>3.1622776601683764E-3</v>
      </c>
      <c r="BK181" s="1">
        <v>3.1939004367700658E-12</v>
      </c>
      <c r="BL181" s="1">
        <v>3.1939004367700556E-15</v>
      </c>
      <c r="BM181" s="1">
        <v>0.99999999999999678</v>
      </c>
      <c r="BN181" s="1">
        <v>2.0642616185420692</v>
      </c>
      <c r="BO181" s="1">
        <v>24.221736019736497</v>
      </c>
    </row>
    <row r="182" spans="1:67" ht="15" customHeight="1" x14ac:dyDescent="0.3">
      <c r="A182" s="2">
        <v>1.81</v>
      </c>
      <c r="B182" s="1">
        <f t="shared" si="73"/>
        <v>1.5488166189124804E-2</v>
      </c>
      <c r="C182" s="1">
        <f t="shared" si="74"/>
        <v>6.5211077132500242E-13</v>
      </c>
      <c r="D182" s="1">
        <f t="shared" si="75"/>
        <v>3.8584838410081389E-2</v>
      </c>
      <c r="E182" s="1">
        <f t="shared" si="76"/>
        <v>-3.0974730683468983E-3</v>
      </c>
      <c r="F182" s="1">
        <f t="shared" si="77"/>
        <v>3.4672482822504047E-5</v>
      </c>
      <c r="G182" s="1">
        <f t="shared" si="78"/>
        <v>-0.67052206515865986</v>
      </c>
      <c r="H182" s="1">
        <f t="shared" si="86"/>
        <v>-6.7052206515865986</v>
      </c>
      <c r="S182" s="2">
        <v>1.81</v>
      </c>
      <c r="T182" s="1">
        <f t="shared" si="79"/>
        <v>1.5488166189124804E-2</v>
      </c>
      <c r="U182" s="1">
        <f t="shared" si="80"/>
        <v>6.5211077132500242E-13</v>
      </c>
      <c r="V182" s="1">
        <f t="shared" si="81"/>
        <v>-1.5477842670509384E-2</v>
      </c>
      <c r="W182" s="1">
        <f t="shared" si="82"/>
        <v>3.8492614223503127E-2</v>
      </c>
      <c r="X182" s="1">
        <f t="shared" si="83"/>
        <v>0.99983215807609149</v>
      </c>
      <c r="Y182" s="1">
        <f t="shared" si="84"/>
        <v>1.2516420178668</v>
      </c>
      <c r="Z182" s="1">
        <f t="shared" si="85"/>
        <v>62.582100893339998</v>
      </c>
      <c r="AB182"/>
      <c r="AC182"/>
      <c r="AD182"/>
      <c r="AE182"/>
      <c r="AF182"/>
      <c r="AG182"/>
      <c r="AH182"/>
      <c r="AI182"/>
      <c r="AJ182" s="25"/>
      <c r="AK182" s="2">
        <v>1.81</v>
      </c>
      <c r="AL182" s="1">
        <f t="shared" si="87"/>
        <v>1.5488166189124804E-2</v>
      </c>
      <c r="AM182" s="1">
        <f t="shared" si="63"/>
        <v>6.5211077132500242E-13</v>
      </c>
      <c r="AN182" s="1">
        <f t="shared" si="64"/>
        <v>0.45632899522063908</v>
      </c>
      <c r="AO182" s="1">
        <f t="shared" si="65"/>
        <v>1.8267106226911135E-6</v>
      </c>
      <c r="AP182" s="1">
        <f t="shared" si="66"/>
        <v>-0.37636819180980208</v>
      </c>
      <c r="AQ182" s="1">
        <f t="shared" si="67"/>
        <v>-3.7636819180980208</v>
      </c>
      <c r="AR182" s="25"/>
      <c r="AS182" s="2">
        <v>3.78</v>
      </c>
      <c r="AT182" s="1">
        <v>1.6595869074375585E-4</v>
      </c>
      <c r="AU182" s="1">
        <v>6.0858518193510201E-11</v>
      </c>
      <c r="AV182" s="1">
        <v>0.98703077092463198</v>
      </c>
      <c r="AW182" s="1">
        <v>3.6874180871802073E-4</v>
      </c>
      <c r="AX182" s="1">
        <v>0.98109854074384872</v>
      </c>
      <c r="AY182" s="2">
        <v>9.810985407438487</v>
      </c>
      <c r="BA182" s="2">
        <v>1.81</v>
      </c>
      <c r="BB182" s="1">
        <f t="shared" si="72"/>
        <v>1.5488166189124804E-2</v>
      </c>
      <c r="BC182" s="1">
        <f t="shared" si="68"/>
        <v>6.5211077132500242E-13</v>
      </c>
      <c r="BD182" s="1">
        <f t="shared" si="69"/>
        <v>6.5211077132500196E-16</v>
      </c>
      <c r="BE182" s="1">
        <f t="shared" si="70"/>
        <v>0.99999999999999933</v>
      </c>
      <c r="BF182" s="1">
        <f t="shared" si="71"/>
        <v>2.3357652648836238</v>
      </c>
      <c r="BG182" s="1">
        <f>(dpSAWB_Cb*dpSAWB_Vb) /(dpSAWB_Ca * BF182)</f>
        <v>21.406260616899438</v>
      </c>
      <c r="BI182" s="1">
        <v>2.5099999999999998</v>
      </c>
      <c r="BJ182" s="1">
        <v>3.0902954325135908E-3</v>
      </c>
      <c r="BK182" s="1">
        <v>3.2682959349892449E-12</v>
      </c>
      <c r="BL182" s="1">
        <v>3.2682959349892346E-15</v>
      </c>
      <c r="BM182" s="1">
        <v>0.99999999999999678</v>
      </c>
      <c r="BN182" s="1">
        <v>2.0627758887959677</v>
      </c>
      <c r="BO182" s="1">
        <v>24.239181906079363</v>
      </c>
    </row>
    <row r="183" spans="1:67" ht="15" customHeight="1" x14ac:dyDescent="0.3">
      <c r="A183" s="2">
        <v>1.82</v>
      </c>
      <c r="B183" s="1">
        <f t="shared" si="73"/>
        <v>1.5135612484362076E-2</v>
      </c>
      <c r="C183" s="1">
        <f t="shared" si="74"/>
        <v>6.6730038248767213E-13</v>
      </c>
      <c r="D183" s="1">
        <f t="shared" si="75"/>
        <v>3.8161754582411452E-2</v>
      </c>
      <c r="E183" s="1">
        <f t="shared" si="76"/>
        <v>-3.0269590970685746E-3</v>
      </c>
      <c r="F183" s="1">
        <f t="shared" si="77"/>
        <v>3.5480080042612518E-5</v>
      </c>
      <c r="G183" s="1">
        <f t="shared" si="78"/>
        <v>-0.65726418419137222</v>
      </c>
      <c r="H183" s="1">
        <f t="shared" si="86"/>
        <v>-6.5726418419137218</v>
      </c>
      <c r="S183" s="2">
        <v>1.82</v>
      </c>
      <c r="T183" s="1">
        <f t="shared" si="79"/>
        <v>1.5135612484362076E-2</v>
      </c>
      <c r="U183" s="1">
        <f t="shared" si="80"/>
        <v>6.6730038248767213E-13</v>
      </c>
      <c r="V183" s="1">
        <f t="shared" si="81"/>
        <v>-1.5125028342693855E-2</v>
      </c>
      <c r="W183" s="1">
        <f t="shared" si="82"/>
        <v>3.8375009447564619E-2</v>
      </c>
      <c r="X183" s="1">
        <f t="shared" si="83"/>
        <v>0.99982824920692015</v>
      </c>
      <c r="Y183" s="1">
        <f t="shared" si="84"/>
        <v>1.2454366030259152</v>
      </c>
      <c r="Z183" s="1">
        <f t="shared" si="85"/>
        <v>62.271830151295759</v>
      </c>
      <c r="AB183"/>
      <c r="AC183"/>
      <c r="AD183"/>
      <c r="AE183"/>
      <c r="AF183"/>
      <c r="AG183"/>
      <c r="AH183"/>
      <c r="AI183"/>
      <c r="AJ183" s="25"/>
      <c r="AK183" s="2">
        <v>1.82</v>
      </c>
      <c r="AL183" s="1">
        <f t="shared" si="87"/>
        <v>1.5135612484362076E-2</v>
      </c>
      <c r="AM183" s="1">
        <f t="shared" si="63"/>
        <v>6.6730038248767213E-13</v>
      </c>
      <c r="AN183" s="1">
        <f t="shared" si="64"/>
        <v>0.4620470019036711</v>
      </c>
      <c r="AO183" s="1">
        <f t="shared" si="65"/>
        <v>1.8926828463417146E-6</v>
      </c>
      <c r="AP183" s="1">
        <f t="shared" si="66"/>
        <v>-0.34729507340019128</v>
      </c>
      <c r="AQ183" s="1">
        <f t="shared" si="67"/>
        <v>-3.4729507340019126</v>
      </c>
      <c r="AR183" s="25"/>
      <c r="AS183" s="2">
        <v>3.79</v>
      </c>
      <c r="AT183" s="1">
        <v>1.6218100973589279E-4</v>
      </c>
      <c r="AU183" s="1">
        <v>6.227609518800977E-11</v>
      </c>
      <c r="AV183" s="1">
        <v>0.98730547189529572</v>
      </c>
      <c r="AW183" s="1">
        <v>3.7743592395430192E-4</v>
      </c>
      <c r="AX183" s="1">
        <v>0.98154317238691846</v>
      </c>
      <c r="AY183" s="2">
        <v>9.8154317238691835</v>
      </c>
      <c r="BA183" s="2">
        <v>1.82</v>
      </c>
      <c r="BB183" s="1">
        <f t="shared" si="72"/>
        <v>1.5135612484362076E-2</v>
      </c>
      <c r="BC183" s="1">
        <f t="shared" si="68"/>
        <v>6.6730038248767213E-13</v>
      </c>
      <c r="BD183" s="1">
        <f t="shared" si="69"/>
        <v>6.6730038248767163E-16</v>
      </c>
      <c r="BE183" s="1">
        <f t="shared" si="70"/>
        <v>0.99999999999999933</v>
      </c>
      <c r="BF183" s="1">
        <f t="shared" si="71"/>
        <v>2.3274965543563066</v>
      </c>
      <c r="BG183" s="1">
        <f>(dpSAWB_Cb*dpSAWB_Vb) /(dpSAWB_Ca * BF183)</f>
        <v>21.482308923902153</v>
      </c>
      <c r="BI183" s="1">
        <v>2.52</v>
      </c>
      <c r="BJ183" s="1">
        <v>3.0199517204020135E-3</v>
      </c>
      <c r="BK183" s="1">
        <v>3.3444243269741728E-12</v>
      </c>
      <c r="BL183" s="1">
        <v>3.3444243269741611E-15</v>
      </c>
      <c r="BM183" s="1">
        <v>0.99999999999999667</v>
      </c>
      <c r="BN183" s="1">
        <v>2.0613250274508932</v>
      </c>
      <c r="BO183" s="1">
        <v>24.256242627506325</v>
      </c>
    </row>
    <row r="184" spans="1:67" ht="15" customHeight="1" x14ac:dyDescent="0.3">
      <c r="A184" s="2">
        <v>1.83</v>
      </c>
      <c r="B184" s="1">
        <f t="shared" si="73"/>
        <v>1.4791083881682071E-2</v>
      </c>
      <c r="C184" s="1">
        <f t="shared" si="74"/>
        <v>6.8284380514590172E-13</v>
      </c>
      <c r="D184" s="1">
        <f t="shared" si="75"/>
        <v>3.774830042581595E-2</v>
      </c>
      <c r="E184" s="1">
        <f t="shared" si="76"/>
        <v>-2.9580500709693244E-3</v>
      </c>
      <c r="F184" s="1">
        <f t="shared" si="77"/>
        <v>3.630648726813284E-5</v>
      </c>
      <c r="G184" s="1">
        <f t="shared" si="78"/>
        <v>-0.64422937963486004</v>
      </c>
      <c r="H184" s="1">
        <f t="shared" si="86"/>
        <v>-6.4422937963485998</v>
      </c>
      <c r="S184" s="2">
        <v>1.83</v>
      </c>
      <c r="T184" s="1">
        <f t="shared" si="79"/>
        <v>1.4791083881682071E-2</v>
      </c>
      <c r="U184" s="1">
        <f t="shared" si="80"/>
        <v>6.8284380514590172E-13</v>
      </c>
      <c r="V184" s="1">
        <f t="shared" si="81"/>
        <v>-1.4780233047676769E-2</v>
      </c>
      <c r="W184" s="1">
        <f t="shared" si="82"/>
        <v>3.8260077682558923E-2</v>
      </c>
      <c r="X184" s="1">
        <f t="shared" si="83"/>
        <v>0.99982424932012914</v>
      </c>
      <c r="Y184" s="1">
        <f t="shared" si="84"/>
        <v>1.2393950703676453</v>
      </c>
      <c r="Z184" s="1">
        <f t="shared" si="85"/>
        <v>61.969753518382269</v>
      </c>
      <c r="AB184"/>
      <c r="AC184"/>
      <c r="AD184"/>
      <c r="AE184"/>
      <c r="AF184"/>
      <c r="AG184"/>
      <c r="AH184"/>
      <c r="AI184"/>
      <c r="AJ184" s="25"/>
      <c r="AK184" s="2">
        <v>1.83</v>
      </c>
      <c r="AL184" s="1">
        <f t="shared" si="87"/>
        <v>1.4791083881682071E-2</v>
      </c>
      <c r="AM184" s="1">
        <f t="shared" si="63"/>
        <v>6.8284380514590172E-13</v>
      </c>
      <c r="AN184" s="1">
        <f t="shared" si="64"/>
        <v>0.46777500889190771</v>
      </c>
      <c r="AO184" s="1">
        <f t="shared" si="65"/>
        <v>1.9607792629190408E-6</v>
      </c>
      <c r="AP184" s="1">
        <f t="shared" si="66"/>
        <v>-0.31895167310891837</v>
      </c>
      <c r="AQ184" s="1">
        <f t="shared" si="67"/>
        <v>-3.1895167310891837</v>
      </c>
      <c r="AR184" s="25"/>
      <c r="AS184" s="2">
        <v>3.8</v>
      </c>
      <c r="AT184" s="1">
        <v>1.584893192461112E-4</v>
      </c>
      <c r="AU184" s="1">
        <v>6.3726691792499571E-11</v>
      </c>
      <c r="AV184" s="1">
        <v>0.98757367679468055</v>
      </c>
      <c r="AW184" s="1">
        <v>3.8633245604512595E-4</v>
      </c>
      <c r="AX184" s="1">
        <v>0.98197820888342224</v>
      </c>
      <c r="AY184" s="2">
        <v>9.8197820888342218</v>
      </c>
      <c r="BA184" s="2">
        <v>1.83</v>
      </c>
      <c r="BB184" s="1">
        <f t="shared" si="72"/>
        <v>1.4791083881682071E-2</v>
      </c>
      <c r="BC184" s="1">
        <f t="shared" si="68"/>
        <v>6.8284380514590172E-13</v>
      </c>
      <c r="BD184" s="1">
        <f t="shared" si="69"/>
        <v>6.8284380514590118E-16</v>
      </c>
      <c r="BE184" s="1">
        <f t="shared" si="70"/>
        <v>0.99999999999999922</v>
      </c>
      <c r="BF184" s="1">
        <f t="shared" si="71"/>
        <v>2.3194464757084501</v>
      </c>
      <c r="BG184" s="1">
        <f>(dpSAWB_Cb*dpSAWB_Vb) /(dpSAWB_Ca * BF184)</f>
        <v>21.556867349020433</v>
      </c>
      <c r="BI184" s="1">
        <v>2.5299999999999998</v>
      </c>
      <c r="BJ184" s="1">
        <v>2.9512092266663864E-3</v>
      </c>
      <c r="BK184" s="1">
        <v>3.4223259770059446E-12</v>
      </c>
      <c r="BL184" s="1">
        <v>3.4223259770059321E-15</v>
      </c>
      <c r="BM184" s="1">
        <v>0.99999999999999645</v>
      </c>
      <c r="BN184" s="1">
        <v>2.0599081925163887</v>
      </c>
      <c r="BO184" s="1">
        <v>24.272926425385922</v>
      </c>
    </row>
    <row r="185" spans="1:67" ht="15" customHeight="1" x14ac:dyDescent="0.3">
      <c r="A185" s="2">
        <v>1.84</v>
      </c>
      <c r="B185" s="1">
        <f t="shared" si="73"/>
        <v>1.4454397707459272E-2</v>
      </c>
      <c r="C185" s="1">
        <f t="shared" si="74"/>
        <v>6.9874928062812589E-13</v>
      </c>
      <c r="D185" s="1">
        <f t="shared" si="75"/>
        <v>3.7344256721431067E-2</v>
      </c>
      <c r="E185" s="1">
        <f t="shared" si="76"/>
        <v>-2.8907094535718446E-3</v>
      </c>
      <c r="F185" s="1">
        <f t="shared" si="77"/>
        <v>3.7152142576736874E-5</v>
      </c>
      <c r="G185" s="1">
        <f t="shared" si="78"/>
        <v>-0.63141543503379294</v>
      </c>
      <c r="H185" s="1">
        <f t="shared" si="86"/>
        <v>-6.3141543503379287</v>
      </c>
      <c r="S185" s="2">
        <v>1.84</v>
      </c>
      <c r="T185" s="1">
        <f t="shared" si="79"/>
        <v>1.4454397707459272E-2</v>
      </c>
      <c r="U185" s="1">
        <f t="shared" si="80"/>
        <v>6.9874928062812589E-13</v>
      </c>
      <c r="V185" s="1">
        <f t="shared" si="81"/>
        <v>-1.4443273970527059E-2</v>
      </c>
      <c r="W185" s="1">
        <f t="shared" si="82"/>
        <v>3.8147757990175689E-2</v>
      </c>
      <c r="X185" s="1">
        <f t="shared" si="83"/>
        <v>0.99982015629713639</v>
      </c>
      <c r="Y185" s="1">
        <f t="shared" si="84"/>
        <v>1.2335125373180968</v>
      </c>
      <c r="Z185" s="1">
        <f t="shared" si="85"/>
        <v>61.675626865904839</v>
      </c>
      <c r="AB185"/>
      <c r="AC185"/>
      <c r="AD185"/>
      <c r="AE185"/>
      <c r="AF185"/>
      <c r="AG185"/>
      <c r="AH185"/>
      <c r="AI185"/>
      <c r="AJ185" s="25"/>
      <c r="AK185" s="2">
        <v>1.84</v>
      </c>
      <c r="AL185" s="1">
        <f t="shared" si="87"/>
        <v>1.4454397707459272E-2</v>
      </c>
      <c r="AM185" s="1">
        <f t="shared" si="63"/>
        <v>6.9874928062812589E-13</v>
      </c>
      <c r="AN185" s="1">
        <f t="shared" si="64"/>
        <v>0.47351152025889115</v>
      </c>
      <c r="AO185" s="1">
        <f t="shared" si="65"/>
        <v>2.0310575957724639E-6</v>
      </c>
      <c r="AP185" s="1">
        <f t="shared" si="66"/>
        <v>-0.29131164698531514</v>
      </c>
      <c r="AQ185" s="1">
        <f t="shared" si="67"/>
        <v>-2.9131164698531511</v>
      </c>
      <c r="AR185" s="25"/>
      <c r="AS185" s="2">
        <v>3.81</v>
      </c>
      <c r="AT185" s="1">
        <v>1.5488166189124797E-4</v>
      </c>
      <c r="AU185" s="1">
        <v>6.5211077132500267E-11</v>
      </c>
      <c r="AV185" s="1">
        <v>0.98783551722856677</v>
      </c>
      <c r="AW185" s="1">
        <v>3.9543611115934192E-4</v>
      </c>
      <c r="AX185" s="1">
        <v>0.98240387242032934</v>
      </c>
      <c r="AY185" s="2">
        <v>9.8240387242032927</v>
      </c>
      <c r="BA185" s="2">
        <v>1.84</v>
      </c>
      <c r="BB185" s="1">
        <f t="shared" si="72"/>
        <v>1.4454397707459272E-2</v>
      </c>
      <c r="BC185" s="1">
        <f t="shared" si="68"/>
        <v>6.9874928062812589E-13</v>
      </c>
      <c r="BD185" s="1">
        <f t="shared" si="69"/>
        <v>6.9874928062812546E-16</v>
      </c>
      <c r="BE185" s="1">
        <f t="shared" si="70"/>
        <v>0.99999999999999933</v>
      </c>
      <c r="BF185" s="1">
        <f t="shared" si="71"/>
        <v>2.3116085216380715</v>
      </c>
      <c r="BG185" s="1">
        <f>(dpSAWB_Cb*dpSAWB_Vb) /(dpSAWB_Ca * BF185)</f>
        <v>21.629960061130323</v>
      </c>
      <c r="BI185" s="1">
        <v>2.54</v>
      </c>
      <c r="BJ185" s="1">
        <v>2.8840315031266042E-3</v>
      </c>
      <c r="BK185" s="1">
        <v>3.5020421895705715E-12</v>
      </c>
      <c r="BL185" s="1">
        <v>3.5020421895705599E-15</v>
      </c>
      <c r="BM185" s="1">
        <v>0.99999999999999656</v>
      </c>
      <c r="BN185" s="1">
        <v>2.0585245634144327</v>
      </c>
      <c r="BO185" s="1">
        <v>24.289241376389512</v>
      </c>
    </row>
    <row r="186" spans="1:67" ht="15" customHeight="1" x14ac:dyDescent="0.3">
      <c r="A186" s="2">
        <v>1.85</v>
      </c>
      <c r="B186" s="1">
        <f t="shared" si="73"/>
        <v>1.4125375446227528E-2</v>
      </c>
      <c r="C186" s="1">
        <f t="shared" si="74"/>
        <v>7.1502524222798001E-13</v>
      </c>
      <c r="D186" s="1">
        <f t="shared" si="75"/>
        <v>3.6949409239939411E-2</v>
      </c>
      <c r="E186" s="1">
        <f t="shared" si="76"/>
        <v>-2.8249015399899021E-3</v>
      </c>
      <c r="F186" s="1">
        <f t="shared" si="77"/>
        <v>3.8017494247237394E-5</v>
      </c>
      <c r="G186" s="1">
        <f t="shared" si="78"/>
        <v>-0.61882009327413556</v>
      </c>
      <c r="H186" s="1">
        <f t="shared" si="86"/>
        <v>-6.1882009327413554</v>
      </c>
      <c r="S186" s="2">
        <v>1.85</v>
      </c>
      <c r="T186" s="1">
        <f t="shared" si="79"/>
        <v>1.4125375446227528E-2</v>
      </c>
      <c r="U186" s="1">
        <f t="shared" si="80"/>
        <v>7.1502524222798001E-13</v>
      </c>
      <c r="V186" s="1">
        <f t="shared" si="81"/>
        <v>-1.4113972451184786E-2</v>
      </c>
      <c r="W186" s="1">
        <f t="shared" si="82"/>
        <v>3.80379908170616E-2</v>
      </c>
      <c r="X186" s="1">
        <f t="shared" si="83"/>
        <v>0.9998159679700821</v>
      </c>
      <c r="Y186" s="1">
        <f t="shared" si="84"/>
        <v>1.2277842929449605</v>
      </c>
      <c r="Z186" s="1">
        <f t="shared" si="85"/>
        <v>61.389214647248032</v>
      </c>
      <c r="AB186"/>
      <c r="AC186"/>
      <c r="AD186"/>
      <c r="AE186"/>
      <c r="AF186"/>
      <c r="AG186"/>
      <c r="AH186"/>
      <c r="AI186"/>
      <c r="AJ186" s="25"/>
      <c r="AK186" s="2">
        <v>1.85</v>
      </c>
      <c r="AL186" s="1">
        <f t="shared" si="87"/>
        <v>1.4125375446227528E-2</v>
      </c>
      <c r="AM186" s="1">
        <f t="shared" si="63"/>
        <v>7.1502524222798001E-13</v>
      </c>
      <c r="AN186" s="1">
        <f t="shared" si="64"/>
        <v>0.47925503111551276</v>
      </c>
      <c r="AO186" s="1">
        <f t="shared" si="65"/>
        <v>2.1035767893233223E-6</v>
      </c>
      <c r="AP186" s="1">
        <f t="shared" si="66"/>
        <v>-0.26434995807463013</v>
      </c>
      <c r="AQ186" s="1">
        <f t="shared" si="67"/>
        <v>-2.6434995807463011</v>
      </c>
      <c r="AR186" s="25"/>
      <c r="AS186" s="2">
        <v>3.82</v>
      </c>
      <c r="AT186" s="1">
        <v>1.5135612484362069E-4</v>
      </c>
      <c r="AU186" s="1">
        <v>6.6730038248767249E-11</v>
      </c>
      <c r="AV186" s="1">
        <v>0.98809112189504622</v>
      </c>
      <c r="AW186" s="1">
        <v>4.0475170476773003E-4</v>
      </c>
      <c r="AX186" s="1">
        <v>0.98282038058529331</v>
      </c>
      <c r="AY186" s="2">
        <v>9.8282038058529331</v>
      </c>
      <c r="BA186" s="2">
        <v>1.85</v>
      </c>
      <c r="BB186" s="1">
        <f t="shared" si="72"/>
        <v>1.4125375446227528E-2</v>
      </c>
      <c r="BC186" s="1">
        <f t="shared" si="68"/>
        <v>7.1502524222798001E-13</v>
      </c>
      <c r="BD186" s="1">
        <f t="shared" si="69"/>
        <v>7.1502524222797953E-16</v>
      </c>
      <c r="BE186" s="1">
        <f t="shared" si="70"/>
        <v>0.99999999999999933</v>
      </c>
      <c r="BF186" s="1">
        <f t="shared" si="71"/>
        <v>2.3039764137653282</v>
      </c>
      <c r="BG186" s="1">
        <f>(dpSAWB_Cb*dpSAWB_Vb) /(dpSAWB_Ca * BF186)</f>
        <v>21.701611050039485</v>
      </c>
      <c r="BI186" s="1">
        <v>2.5499999999999998</v>
      </c>
      <c r="BJ186" s="1">
        <v>2.8183829312644522E-3</v>
      </c>
      <c r="BK186" s="1">
        <v>3.5836152312591138E-12</v>
      </c>
      <c r="BL186" s="1">
        <v>3.5836152312591006E-15</v>
      </c>
      <c r="BM186" s="1">
        <v>0.99999999999999634</v>
      </c>
      <c r="BN186" s="1">
        <v>2.0571733403859236</v>
      </c>
      <c r="BO186" s="1">
        <v>24.305195395260199</v>
      </c>
    </row>
    <row r="187" spans="1:67" ht="15" customHeight="1" x14ac:dyDescent="0.3">
      <c r="A187" s="2">
        <v>1.86</v>
      </c>
      <c r="B187" s="1">
        <f t="shared" si="73"/>
        <v>1.3803842646028837E-2</v>
      </c>
      <c r="C187" s="1">
        <f t="shared" si="74"/>
        <v>7.3168031967574057E-13</v>
      </c>
      <c r="D187" s="1">
        <f t="shared" si="75"/>
        <v>3.6563548627982896E-2</v>
      </c>
      <c r="E187" s="1">
        <f t="shared" si="76"/>
        <v>-2.7605914379971496E-3</v>
      </c>
      <c r="F187" s="1">
        <f t="shared" si="77"/>
        <v>3.890300099706171E-5</v>
      </c>
      <c r="G187" s="1">
        <f t="shared" si="78"/>
        <v>-0.60644105965290152</v>
      </c>
      <c r="H187" s="1">
        <f t="shared" si="86"/>
        <v>-6.0644105965290152</v>
      </c>
      <c r="S187" s="2">
        <v>1.86</v>
      </c>
      <c r="T187" s="1">
        <f t="shared" si="79"/>
        <v>1.3803842646028837E-2</v>
      </c>
      <c r="U187" s="1">
        <f t="shared" si="80"/>
        <v>7.3168031967574057E-13</v>
      </c>
      <c r="V187" s="1">
        <f t="shared" si="81"/>
        <v>-1.3792153889733325E-2</v>
      </c>
      <c r="W187" s="1">
        <f t="shared" si="82"/>
        <v>3.7930717963244438E-2</v>
      </c>
      <c r="X187" s="1">
        <f t="shared" si="83"/>
        <v>0.99981168212068383</v>
      </c>
      <c r="Y187" s="1">
        <f t="shared" si="84"/>
        <v>1.2222057906448156</v>
      </c>
      <c r="Z187" s="1">
        <f t="shared" si="85"/>
        <v>61.110289532240785</v>
      </c>
      <c r="AB187"/>
      <c r="AC187"/>
      <c r="AD187"/>
      <c r="AE187"/>
      <c r="AF187"/>
      <c r="AG187"/>
      <c r="AH187"/>
      <c r="AI187"/>
      <c r="AJ187" s="25"/>
      <c r="AK187" s="2">
        <v>1.86</v>
      </c>
      <c r="AL187" s="1">
        <f t="shared" si="87"/>
        <v>1.3803842646028837E-2</v>
      </c>
      <c r="AM187" s="1">
        <f t="shared" si="63"/>
        <v>7.3168031967574057E-13</v>
      </c>
      <c r="AN187" s="1">
        <f t="shared" si="64"/>
        <v>0.48500402918029573</v>
      </c>
      <c r="AO187" s="1">
        <f t="shared" si="65"/>
        <v>2.1783970290206912E-6</v>
      </c>
      <c r="AP187" s="1">
        <f t="shared" si="66"/>
        <v>-0.23804279980389312</v>
      </c>
      <c r="AQ187" s="1">
        <f t="shared" si="67"/>
        <v>-2.3804279980389311</v>
      </c>
      <c r="AR187" s="25"/>
      <c r="AS187" s="2">
        <v>3.83</v>
      </c>
      <c r="AT187" s="1">
        <v>1.4791083881682062E-4</v>
      </c>
      <c r="AU187" s="1">
        <v>6.8284380514590213E-11</v>
      </c>
      <c r="AV187" s="1">
        <v>0.98834061663253181</v>
      </c>
      <c r="AW187" s="1">
        <v>4.1428416417207454E-4</v>
      </c>
      <c r="AX187" s="1">
        <v>0.98322794646596201</v>
      </c>
      <c r="AY187" s="2">
        <v>9.8322794646596208</v>
      </c>
      <c r="BA187" s="2">
        <v>1.86</v>
      </c>
      <c r="BB187" s="1">
        <f t="shared" si="72"/>
        <v>1.3803842646028837E-2</v>
      </c>
      <c r="BC187" s="1">
        <f t="shared" si="68"/>
        <v>7.3168031967574057E-13</v>
      </c>
      <c r="BD187" s="1">
        <f t="shared" si="69"/>
        <v>7.3168031967574004E-16</v>
      </c>
      <c r="BE187" s="1">
        <f t="shared" si="70"/>
        <v>0.99999999999999933</v>
      </c>
      <c r="BF187" s="1">
        <f t="shared" si="71"/>
        <v>2.2965440928837402</v>
      </c>
      <c r="BG187" s="1">
        <f>(dpSAWB_Cb*dpSAWB_Vb) /(dpSAWB_Ca * BF187)</f>
        <v>21.771844117835183</v>
      </c>
      <c r="BI187" s="1">
        <v>2.56</v>
      </c>
      <c r="BJ187" s="1">
        <v>2.7542287033381651E-3</v>
      </c>
      <c r="BK187" s="1">
        <v>3.6670883531780252E-12</v>
      </c>
      <c r="BL187" s="1">
        <v>3.6670883531780111E-15</v>
      </c>
      <c r="BM187" s="1">
        <v>0.99999999999999634</v>
      </c>
      <c r="BN187" s="1">
        <v>2.0558537439158031</v>
      </c>
      <c r="BO187" s="1">
        <v>24.320796237559463</v>
      </c>
    </row>
    <row r="188" spans="1:67" ht="15" customHeight="1" x14ac:dyDescent="0.3">
      <c r="A188" s="2">
        <v>1.87</v>
      </c>
      <c r="B188" s="1">
        <f t="shared" si="73"/>
        <v>1.3489628825916524E-2</v>
      </c>
      <c r="C188" s="1">
        <f t="shared" si="74"/>
        <v>7.4872334371392725E-13</v>
      </c>
      <c r="D188" s="1">
        <f t="shared" si="75"/>
        <v>3.618647029716069E-2</v>
      </c>
      <c r="E188" s="1">
        <f t="shared" si="76"/>
        <v>-2.6977450495267816E-3</v>
      </c>
      <c r="F188" s="1">
        <f t="shared" si="77"/>
        <v>3.9809132225250502E-5</v>
      </c>
      <c r="G188" s="1">
        <f t="shared" si="78"/>
        <v>-0.59427600487190824</v>
      </c>
      <c r="H188" s="1">
        <f t="shared" si="86"/>
        <v>-5.9427600487190819</v>
      </c>
      <c r="S188" s="2">
        <v>1.87</v>
      </c>
      <c r="T188" s="1">
        <f t="shared" si="79"/>
        <v>1.3489628825916524E-2</v>
      </c>
      <c r="U188" s="1">
        <f t="shared" si="80"/>
        <v>7.4872334371392725E-13</v>
      </c>
      <c r="V188" s="1">
        <f t="shared" si="81"/>
        <v>-1.3477647653824478E-2</v>
      </c>
      <c r="W188" s="1">
        <f t="shared" si="82"/>
        <v>3.782588255127483E-2</v>
      </c>
      <c r="X188" s="1">
        <f t="shared" si="83"/>
        <v>0.99980729647906608</v>
      </c>
      <c r="Y188" s="1">
        <f t="shared" si="84"/>
        <v>1.2167726412029805</v>
      </c>
      <c r="Z188" s="1">
        <f t="shared" si="85"/>
        <v>60.838632060149024</v>
      </c>
      <c r="AB188"/>
      <c r="AC188"/>
      <c r="AD188"/>
      <c r="AE188"/>
      <c r="AF188"/>
      <c r="AG188"/>
      <c r="AH188"/>
      <c r="AI188"/>
      <c r="AJ188" s="25"/>
      <c r="AK188" s="2">
        <v>1.87</v>
      </c>
      <c r="AL188" s="1">
        <f t="shared" si="87"/>
        <v>1.3489628825916524E-2</v>
      </c>
      <c r="AM188" s="1">
        <f t="shared" si="63"/>
        <v>7.4872334371392725E-13</v>
      </c>
      <c r="AN188" s="1">
        <f t="shared" si="64"/>
        <v>0.49075699636622999</v>
      </c>
      <c r="AO188" s="1">
        <f t="shared" si="65"/>
        <v>2.2555797618574555E-6</v>
      </c>
      <c r="AP188" s="1">
        <f t="shared" si="66"/>
        <v>-0.21236752453801119</v>
      </c>
      <c r="AQ188" s="1">
        <f t="shared" si="67"/>
        <v>-2.1236752453801118</v>
      </c>
      <c r="AR188" s="25"/>
      <c r="AS188" s="2">
        <v>3.84</v>
      </c>
      <c r="AT188" s="1">
        <v>1.4454397707459266E-4</v>
      </c>
      <c r="AU188" s="1">
        <v>6.987492806281262E-11</v>
      </c>
      <c r="AV188" s="1">
        <v>0.98858412446711674</v>
      </c>
      <c r="AW188" s="1">
        <v>4.2403853109238216E-4</v>
      </c>
      <c r="AX188" s="1">
        <v>0.98362677874758231</v>
      </c>
      <c r="AY188" s="2">
        <v>9.8362677874758226</v>
      </c>
      <c r="BA188" s="2">
        <v>1.87</v>
      </c>
      <c r="BB188" s="1">
        <f t="shared" si="72"/>
        <v>1.3489628825916524E-2</v>
      </c>
      <c r="BC188" s="1">
        <f t="shared" si="68"/>
        <v>7.4872334371392725E-13</v>
      </c>
      <c r="BD188" s="1">
        <f t="shared" si="69"/>
        <v>7.4872334371392673E-16</v>
      </c>
      <c r="BE188" s="1">
        <f t="shared" si="70"/>
        <v>0.99999999999999922</v>
      </c>
      <c r="BF188" s="1">
        <f t="shared" si="71"/>
        <v>2.2893057097081804</v>
      </c>
      <c r="BG188" s="1">
        <f>(dpSAWB_Cb*dpSAWB_Vb) /(dpSAWB_Ca * BF188)</f>
        <v>21.840682870778991</v>
      </c>
      <c r="BI188" s="1">
        <v>2.57</v>
      </c>
      <c r="BJ188" s="1">
        <v>2.6915348039269148E-3</v>
      </c>
      <c r="BK188" s="1">
        <v>3.7525058138814435E-12</v>
      </c>
      <c r="BL188" s="1">
        <v>3.7525058138814298E-15</v>
      </c>
      <c r="BM188" s="1">
        <v>0.99999999999999623</v>
      </c>
      <c r="BN188" s="1">
        <v>2.0545650141761196</v>
      </c>
      <c r="BO188" s="1">
        <v>24.336051502390639</v>
      </c>
    </row>
    <row r="189" spans="1:67" ht="15" customHeight="1" x14ac:dyDescent="0.3">
      <c r="A189" s="2">
        <v>1.88</v>
      </c>
      <c r="B189" s="1">
        <f t="shared" si="73"/>
        <v>1.3182567385564075E-2</v>
      </c>
      <c r="C189" s="1">
        <f t="shared" si="74"/>
        <v>7.6616335077947531E-13</v>
      </c>
      <c r="D189" s="1">
        <f t="shared" si="75"/>
        <v>3.5817974315553856E-2</v>
      </c>
      <c r="E189" s="1">
        <f t="shared" si="76"/>
        <v>-2.6363290525923096E-3</v>
      </c>
      <c r="F189" s="1">
        <f t="shared" si="77"/>
        <v>4.0736368261109349E-5</v>
      </c>
      <c r="G189" s="1">
        <f t="shared" si="78"/>
        <v>-0.58232256795418813</v>
      </c>
      <c r="H189" s="1">
        <f t="shared" si="86"/>
        <v>-5.8232256795418813</v>
      </c>
      <c r="S189" s="2">
        <v>1.88</v>
      </c>
      <c r="T189" s="1">
        <f t="shared" si="79"/>
        <v>1.3182567385564075E-2</v>
      </c>
      <c r="U189" s="1">
        <f t="shared" si="80"/>
        <v>7.6616335077947531E-13</v>
      </c>
      <c r="V189" s="1">
        <f t="shared" si="81"/>
        <v>-1.3170286988207157E-2</v>
      </c>
      <c r="W189" s="1">
        <f t="shared" si="82"/>
        <v>3.7723428996069057E-2</v>
      </c>
      <c r="X189" s="1">
        <f t="shared" si="83"/>
        <v>0.99980280872256144</v>
      </c>
      <c r="Y189" s="1">
        <f t="shared" si="84"/>
        <v>1.2114806062038295</v>
      </c>
      <c r="Z189" s="1">
        <f t="shared" si="85"/>
        <v>60.574030310191475</v>
      </c>
      <c r="AB189"/>
      <c r="AC189"/>
      <c r="AD189"/>
      <c r="AE189"/>
      <c r="AF189"/>
      <c r="AG189"/>
      <c r="AH189"/>
      <c r="AI189"/>
      <c r="AJ189" s="25"/>
      <c r="AK189" s="2">
        <v>1.88</v>
      </c>
      <c r="AL189" s="1">
        <f t="shared" si="87"/>
        <v>1.3182567385564075E-2</v>
      </c>
      <c r="AM189" s="1">
        <f t="shared" si="63"/>
        <v>7.6616335077947531E-13</v>
      </c>
      <c r="AN189" s="1">
        <f t="shared" si="64"/>
        <v>0.49651241038062943</v>
      </c>
      <c r="AO189" s="1">
        <f t="shared" si="65"/>
        <v>2.3351877174782826E-6</v>
      </c>
      <c r="AP189" s="1">
        <f t="shared" si="66"/>
        <v>-0.18730257689670185</v>
      </c>
      <c r="AQ189" s="1">
        <f t="shared" si="67"/>
        <v>-1.8730257689670184</v>
      </c>
      <c r="AR189" s="25"/>
      <c r="AS189" s="2">
        <v>3.85</v>
      </c>
      <c r="AT189" s="1">
        <v>1.4125375446227535E-4</v>
      </c>
      <c r="AU189" s="1">
        <v>7.1502524222797965E-11</v>
      </c>
      <c r="AV189" s="1">
        <v>0.98882176565927193</v>
      </c>
      <c r="AW189" s="1">
        <v>4.3401996431357231E-4</v>
      </c>
      <c r="AX189" s="1">
        <v>0.98401708180891967</v>
      </c>
      <c r="AY189" s="2">
        <v>9.8401708180891969</v>
      </c>
      <c r="BA189" s="2">
        <v>1.88</v>
      </c>
      <c r="BB189" s="1">
        <f t="shared" si="72"/>
        <v>1.3182567385564075E-2</v>
      </c>
      <c r="BC189" s="1">
        <f t="shared" si="68"/>
        <v>7.6616335077947531E-13</v>
      </c>
      <c r="BD189" s="1">
        <f t="shared" si="69"/>
        <v>7.6616335077947474E-16</v>
      </c>
      <c r="BE189" s="1">
        <f t="shared" si="70"/>
        <v>0.99999999999999922</v>
      </c>
      <c r="BF189" s="1">
        <f t="shared" si="71"/>
        <v>2.2822556160901906</v>
      </c>
      <c r="BG189" s="1">
        <f>(dpSAWB_Cb*dpSAWB_Vb) /(dpSAWB_Ca * BF189)</f>
        <v>21.908150711731707</v>
      </c>
      <c r="BI189" s="1">
        <v>2.58</v>
      </c>
      <c r="BJ189" s="1">
        <v>2.6302679918953791E-3</v>
      </c>
      <c r="BK189" s="1">
        <v>3.8399129028376718E-12</v>
      </c>
      <c r="BL189" s="1">
        <v>3.8399129028376573E-15</v>
      </c>
      <c r="BM189" s="1">
        <v>0.99999999999999623</v>
      </c>
      <c r="BN189" s="1">
        <v>2.0533064104864081</v>
      </c>
      <c r="BO189" s="1">
        <v>24.35096863509791</v>
      </c>
    </row>
    <row r="190" spans="1:67" ht="15" customHeight="1" x14ac:dyDescent="0.3">
      <c r="A190" s="2">
        <v>1.89</v>
      </c>
      <c r="B190" s="1">
        <f t="shared" si="73"/>
        <v>1.2882495516931332E-2</v>
      </c>
      <c r="C190" s="1">
        <f t="shared" si="74"/>
        <v>7.8400958779497902E-13</v>
      </c>
      <c r="D190" s="1">
        <f t="shared" si="75"/>
        <v>3.545786530171869E-2</v>
      </c>
      <c r="E190" s="1">
        <f t="shared" si="76"/>
        <v>-2.5763108836197816E-3</v>
      </c>
      <c r="F190" s="1">
        <f t="shared" si="77"/>
        <v>4.1685200618645372E-5</v>
      </c>
      <c r="G190" s="1">
        <f t="shared" si="78"/>
        <v>-0.5705783590819129</v>
      </c>
      <c r="H190" s="1">
        <f t="shared" si="86"/>
        <v>-5.705783590819129</v>
      </c>
      <c r="S190" s="2">
        <v>1.89</v>
      </c>
      <c r="T190" s="1">
        <f t="shared" si="79"/>
        <v>1.2882495516931332E-2</v>
      </c>
      <c r="U190" s="1">
        <f t="shared" si="80"/>
        <v>7.8400958779497902E-13</v>
      </c>
      <c r="V190" s="1">
        <f t="shared" si="81"/>
        <v>-1.2869908926311747E-2</v>
      </c>
      <c r="W190" s="1">
        <f t="shared" si="82"/>
        <v>3.7623302975437249E-2</v>
      </c>
      <c r="X190" s="1">
        <f t="shared" si="83"/>
        <v>0.9997982164744853</v>
      </c>
      <c r="Y190" s="1">
        <f t="shared" si="84"/>
        <v>1.2063255917709752</v>
      </c>
      <c r="Z190" s="1">
        <f t="shared" si="85"/>
        <v>60.316279588548767</v>
      </c>
      <c r="AB190"/>
      <c r="AC190"/>
      <c r="AD190"/>
      <c r="AE190"/>
      <c r="AF190"/>
      <c r="AG190"/>
      <c r="AH190"/>
      <c r="AI190"/>
      <c r="AJ190" s="25"/>
      <c r="AK190" s="2">
        <v>1.89</v>
      </c>
      <c r="AL190" s="1">
        <f t="shared" si="87"/>
        <v>1.2882495516931332E-2</v>
      </c>
      <c r="AM190" s="1">
        <f t="shared" si="63"/>
        <v>7.8400958779497902E-13</v>
      </c>
      <c r="AN190" s="1">
        <f t="shared" si="64"/>
        <v>0.50226874633444185</v>
      </c>
      <c r="AO190" s="1">
        <f t="shared" si="65"/>
        <v>2.4172849299118746E-6</v>
      </c>
      <c r="AP190" s="1">
        <f t="shared" si="66"/>
        <v>-0.16282743145995038</v>
      </c>
      <c r="AQ190" s="1">
        <f t="shared" si="67"/>
        <v>-1.6282743145995038</v>
      </c>
      <c r="AR190" s="25"/>
      <c r="AS190" s="2">
        <v>3.86</v>
      </c>
      <c r="AT190" s="1">
        <v>1.3803842646028844E-4</v>
      </c>
      <c r="AU190" s="1">
        <v>7.3168031967574022E-11</v>
      </c>
      <c r="AV190" s="1">
        <v>0.98905365774986964</v>
      </c>
      <c r="AW190" s="1">
        <v>4.4423374239297873E-4</v>
      </c>
      <c r="AX190" s="1">
        <v>0.98439905581651654</v>
      </c>
      <c r="AY190" s="2">
        <v>9.8439905581651654</v>
      </c>
      <c r="BA190" s="2">
        <v>1.89</v>
      </c>
      <c r="BB190" s="1">
        <f t="shared" si="72"/>
        <v>1.2882495516931332E-2</v>
      </c>
      <c r="BC190" s="1">
        <f t="shared" si="68"/>
        <v>7.8400958779497902E-13</v>
      </c>
      <c r="BD190" s="1">
        <f t="shared" si="69"/>
        <v>7.8400958779497843E-16</v>
      </c>
      <c r="BE190" s="1">
        <f t="shared" si="70"/>
        <v>0.99999999999999922</v>
      </c>
      <c r="BF190" s="1">
        <f t="shared" si="71"/>
        <v>2.275388356673151</v>
      </c>
      <c r="BG190" s="1">
        <f>(dpSAWB_Cb*dpSAWB_Vb) /(dpSAWB_Ca * BF190)</f>
        <v>21.974270833092017</v>
      </c>
      <c r="BI190" s="1">
        <v>2.59</v>
      </c>
      <c r="BJ190" s="1">
        <v>2.5703957827688637E-3</v>
      </c>
      <c r="BK190" s="1">
        <v>3.9293559644422336E-12</v>
      </c>
      <c r="BL190" s="1">
        <v>3.9293559644422181E-15</v>
      </c>
      <c r="BM190" s="1">
        <v>0.999999999999996</v>
      </c>
      <c r="BN190" s="1">
        <v>2.0520772107907375</v>
      </c>
      <c r="BO190" s="1">
        <v>24.365554929940107</v>
      </c>
    </row>
    <row r="191" spans="1:67" ht="15" customHeight="1" x14ac:dyDescent="0.3">
      <c r="A191" s="2">
        <v>1.9</v>
      </c>
      <c r="B191" s="1">
        <f t="shared" si="73"/>
        <v>1.2589254117941664E-2</v>
      </c>
      <c r="C191" s="1">
        <f t="shared" si="74"/>
        <v>8.0227151707152477E-13</v>
      </c>
      <c r="D191" s="1">
        <f t="shared" si="75"/>
        <v>3.5105952321093092E-2</v>
      </c>
      <c r="E191" s="1">
        <f t="shared" si="76"/>
        <v>-2.517658720182182E-3</v>
      </c>
      <c r="F191" s="1">
        <f t="shared" si="77"/>
        <v>4.2656132256922061E-5</v>
      </c>
      <c r="G191" s="1">
        <f t="shared" si="78"/>
        <v>-0.55904096235494694</v>
      </c>
      <c r="H191" s="1">
        <f t="shared" si="86"/>
        <v>-5.5904096235494691</v>
      </c>
      <c r="S191" s="2">
        <v>1.9</v>
      </c>
      <c r="T191" s="1">
        <f t="shared" si="79"/>
        <v>1.2589254117941664E-2</v>
      </c>
      <c r="U191" s="1">
        <f t="shared" si="80"/>
        <v>8.0227151707152477E-13</v>
      </c>
      <c r="V191" s="1">
        <f t="shared" si="81"/>
        <v>-1.2576354203843449E-2</v>
      </c>
      <c r="W191" s="1">
        <f t="shared" si="82"/>
        <v>3.7525451401281149E-2</v>
      </c>
      <c r="X191" s="1">
        <f t="shared" si="83"/>
        <v>0.99979351730288113</v>
      </c>
      <c r="Y191" s="1">
        <f t="shared" si="84"/>
        <v>1.2013036426180972</v>
      </c>
      <c r="Z191" s="1">
        <f t="shared" si="85"/>
        <v>60.065182130904859</v>
      </c>
      <c r="AB191"/>
      <c r="AC191"/>
      <c r="AD191"/>
      <c r="AE191"/>
      <c r="AF191"/>
      <c r="AG191"/>
      <c r="AH191"/>
      <c r="AI191"/>
      <c r="AJ191" s="25"/>
      <c r="AK191" s="2">
        <v>1.9</v>
      </c>
      <c r="AL191" s="1">
        <f t="shared" si="87"/>
        <v>1.2589254117941664E-2</v>
      </c>
      <c r="AM191" s="1">
        <f t="shared" si="63"/>
        <v>8.0227151707152477E-13</v>
      </c>
      <c r="AN191" s="1">
        <f t="shared" si="64"/>
        <v>0.50802447835739439</v>
      </c>
      <c r="AO191" s="1">
        <f t="shared" si="65"/>
        <v>2.5019367599601899E-6</v>
      </c>
      <c r="AP191" s="1">
        <f t="shared" si="66"/>
        <v>-0.13892253452314474</v>
      </c>
      <c r="AQ191" s="1">
        <f t="shared" si="67"/>
        <v>-1.3892253452314474</v>
      </c>
      <c r="AR191" s="25"/>
      <c r="AS191" s="2">
        <v>3.87</v>
      </c>
      <c r="AT191" s="1">
        <v>1.3489628825916533E-4</v>
      </c>
      <c r="AU191" s="1">
        <v>7.4872334371392682E-11</v>
      </c>
      <c r="AV191" s="1">
        <v>0.98927991560552941</v>
      </c>
      <c r="AW191" s="1">
        <v>4.5468526643004559E-4</v>
      </c>
      <c r="AX191" s="1">
        <v>0.98477289681731428</v>
      </c>
      <c r="AY191" s="2">
        <v>9.8477289681731417</v>
      </c>
      <c r="BA191" s="2">
        <v>1.9</v>
      </c>
      <c r="BB191" s="1">
        <f t="shared" si="72"/>
        <v>1.2589254117941664E-2</v>
      </c>
      <c r="BC191" s="1">
        <f t="shared" si="68"/>
        <v>8.0227151707152477E-13</v>
      </c>
      <c r="BD191" s="1">
        <f t="shared" si="69"/>
        <v>8.0227151707152403E-16</v>
      </c>
      <c r="BE191" s="1">
        <f t="shared" si="70"/>
        <v>0.99999999999999911</v>
      </c>
      <c r="BF191" s="1">
        <f t="shared" si="71"/>
        <v>2.2686986609616961</v>
      </c>
      <c r="BG191" s="1">
        <f>(dpSAWB_Cb*dpSAWB_Vb) /(dpSAWB_Ca * BF191)</f>
        <v>22.039066210232217</v>
      </c>
      <c r="BI191" s="1">
        <v>2.6</v>
      </c>
      <c r="BJ191" s="1">
        <v>2.5118864315095777E-3</v>
      </c>
      <c r="BK191" s="1">
        <v>4.0208824225903259E-12</v>
      </c>
      <c r="BL191" s="1">
        <v>4.0208824225903095E-15</v>
      </c>
      <c r="BM191" s="1">
        <v>0.999999999999996</v>
      </c>
      <c r="BN191" s="1">
        <v>2.050876711150845</v>
      </c>
      <c r="BO191" s="1">
        <v>24.379817532738279</v>
      </c>
    </row>
    <row r="192" spans="1:67" ht="15" customHeight="1" x14ac:dyDescent="0.3">
      <c r="A192" s="2">
        <v>1.91</v>
      </c>
      <c r="B192" s="1">
        <f t="shared" si="73"/>
        <v>1.2302687708123809E-2</v>
      </c>
      <c r="C192" s="1">
        <f t="shared" si="74"/>
        <v>8.2095882132574056E-13</v>
      </c>
      <c r="D192" s="1">
        <f t="shared" si="75"/>
        <v>3.4762048784760344E-2</v>
      </c>
      <c r="E192" s="1">
        <f t="shared" si="76"/>
        <v>-2.460341464126724E-3</v>
      </c>
      <c r="F192" s="1">
        <f t="shared" si="77"/>
        <v>4.3649677846471378E-5</v>
      </c>
      <c r="G192" s="1">
        <f t="shared" si="78"/>
        <v>-0.54770793846931032</v>
      </c>
      <c r="H192" s="1">
        <f t="shared" si="86"/>
        <v>-5.477079384693103</v>
      </c>
      <c r="S192" s="2">
        <v>1.91</v>
      </c>
      <c r="T192" s="1">
        <f t="shared" si="79"/>
        <v>1.2302687708123809E-2</v>
      </c>
      <c r="U192" s="1">
        <f t="shared" si="80"/>
        <v>8.2095882132574056E-13</v>
      </c>
      <c r="V192" s="1">
        <f t="shared" si="81"/>
        <v>-1.2289467174338405E-2</v>
      </c>
      <c r="W192" s="1">
        <f t="shared" si="82"/>
        <v>3.7429822391446134E-2</v>
      </c>
      <c r="X192" s="1">
        <f t="shared" si="83"/>
        <v>0.99978870871923753</v>
      </c>
      <c r="Y192" s="1">
        <f t="shared" si="84"/>
        <v>1.1964109363924569</v>
      </c>
      <c r="Z192" s="1">
        <f t="shared" si="85"/>
        <v>59.820546819622841</v>
      </c>
      <c r="AB192"/>
      <c r="AC192"/>
      <c r="AD192"/>
      <c r="AE192"/>
      <c r="AF192"/>
      <c r="AG192"/>
      <c r="AH192"/>
      <c r="AI192"/>
      <c r="AJ192" s="25"/>
      <c r="AK192" s="2">
        <v>1.91</v>
      </c>
      <c r="AL192" s="1">
        <f t="shared" si="87"/>
        <v>1.2302687708123809E-2</v>
      </c>
      <c r="AM192" s="1">
        <f t="shared" si="63"/>
        <v>8.2095882132574056E-13</v>
      </c>
      <c r="AN192" s="1">
        <f t="shared" si="64"/>
        <v>0.51377808121534962</v>
      </c>
      <c r="AO192" s="1">
        <f t="shared" si="65"/>
        <v>2.5892099182780541E-6</v>
      </c>
      <c r="AP192" s="1">
        <f t="shared" si="66"/>
        <v>-0.11556924959306426</v>
      </c>
      <c r="AQ192" s="1">
        <f t="shared" si="67"/>
        <v>-1.1556924959306427</v>
      </c>
      <c r="AR192" s="25"/>
      <c r="AS192" s="2">
        <v>3.88</v>
      </c>
      <c r="AT192" s="1">
        <v>1.3182567385564069E-4</v>
      </c>
      <c r="AU192" s="1">
        <v>7.6616335077947569E-11</v>
      </c>
      <c r="AV192" s="1">
        <v>0.98950065146327415</v>
      </c>
      <c r="AW192" s="1">
        <v>4.6538006289962105E-4</v>
      </c>
      <c r="AX192" s="1">
        <v>0.98513879682966499</v>
      </c>
      <c r="AY192" s="2">
        <v>9.8513879682966508</v>
      </c>
      <c r="BA192" s="2">
        <v>1.91</v>
      </c>
      <c r="BB192" s="1">
        <f t="shared" si="72"/>
        <v>1.2302687708123809E-2</v>
      </c>
      <c r="BC192" s="1">
        <f t="shared" si="68"/>
        <v>8.2095882132574056E-13</v>
      </c>
      <c r="BD192" s="1">
        <f t="shared" si="69"/>
        <v>8.2095882132573986E-16</v>
      </c>
      <c r="BE192" s="1">
        <f t="shared" si="70"/>
        <v>0.99999999999999911</v>
      </c>
      <c r="BF192" s="1">
        <f t="shared" si="71"/>
        <v>2.262181435781411</v>
      </c>
      <c r="BG192" s="1">
        <f>(dpSAWB_Cb*dpSAWB_Vb) /(dpSAWB_Ca * BF192)</f>
        <v>22.102559595414952</v>
      </c>
      <c r="BI192" s="1">
        <v>2.61</v>
      </c>
      <c r="BJ192" s="1">
        <v>2.4547089156850303E-3</v>
      </c>
      <c r="BK192" s="1">
        <v>4.114540805821538E-12</v>
      </c>
      <c r="BL192" s="1">
        <v>4.1145408058215212E-15</v>
      </c>
      <c r="BM192" s="1">
        <v>0.99999999999999589</v>
      </c>
      <c r="BN192" s="1">
        <v>2.0497042252547839</v>
      </c>
      <c r="BO192" s="1">
        <v>24.393763443496272</v>
      </c>
    </row>
    <row r="193" spans="1:67" ht="15" customHeight="1" x14ac:dyDescent="0.3">
      <c r="A193" s="2">
        <v>1.92</v>
      </c>
      <c r="B193" s="1">
        <f t="shared" si="73"/>
        <v>1.2022644346174125E-2</v>
      </c>
      <c r="C193" s="1">
        <f t="shared" si="74"/>
        <v>8.4008140881369797E-13</v>
      </c>
      <c r="D193" s="1">
        <f t="shared" si="75"/>
        <v>3.4425972350517316E-2</v>
      </c>
      <c r="E193" s="1">
        <f t="shared" si="76"/>
        <v>-2.4043287250862188E-3</v>
      </c>
      <c r="F193" s="1">
        <f t="shared" si="77"/>
        <v>4.4666364041902447E-5</v>
      </c>
      <c r="G193" s="1">
        <f t="shared" si="78"/>
        <v>-0.53657682731508982</v>
      </c>
      <c r="H193" s="1">
        <f t="shared" si="86"/>
        <v>-5.3657682731508975</v>
      </c>
      <c r="S193" s="2">
        <v>1.92</v>
      </c>
      <c r="T193" s="1">
        <f t="shared" si="79"/>
        <v>1.2022644346174125E-2</v>
      </c>
      <c r="U193" s="1">
        <f t="shared" si="80"/>
        <v>8.4008140881369797E-13</v>
      </c>
      <c r="V193" s="1">
        <f t="shared" si="81"/>
        <v>-1.2009095726638228E-2</v>
      </c>
      <c r="W193" s="1">
        <f t="shared" si="82"/>
        <v>3.7336365242212739E-2</v>
      </c>
      <c r="X193" s="1">
        <f t="shared" si="83"/>
        <v>0.99978378817717517</v>
      </c>
      <c r="Y193" s="1">
        <f t="shared" si="84"/>
        <v>1.1916437782943297</v>
      </c>
      <c r="Z193" s="1">
        <f t="shared" si="85"/>
        <v>59.582188914716475</v>
      </c>
      <c r="AB193"/>
      <c r="AC193"/>
      <c r="AD193"/>
      <c r="AE193"/>
      <c r="AF193"/>
      <c r="AG193"/>
      <c r="AH193"/>
      <c r="AI193"/>
      <c r="AJ193" s="25"/>
      <c r="AK193" s="2">
        <v>1.92</v>
      </c>
      <c r="AL193" s="1">
        <f t="shared" si="87"/>
        <v>1.2022644346174125E-2</v>
      </c>
      <c r="AM193" s="1">
        <f t="shared" ref="AM193:AM256" si="88">Kw/AL193</f>
        <v>8.4008140881369797E-13</v>
      </c>
      <c r="AN193" s="1">
        <f t="shared" ref="AN193:AN256" si="89">(AL193*dpWASB_Ka1)/((AL193^2)+(AL193*dpWASB_Ka1)+(dpWASB_Ka1*dpWASB_Ka2))</f>
        <v>0.51952803192622177</v>
      </c>
      <c r="AO193" s="1">
        <f t="shared" ref="AO193:AO256" si="90">(dpWASB_Ka1*dpWASB_Ka2)/((AL193^2)+(AL193*dpWASB_Ka1)+(dpWASB_Ka1*dpWASB_Ka2))</f>
        <v>2.6791724891767196E-6</v>
      </c>
      <c r="AP193" s="1">
        <f t="shared" ref="AP193:AP256" si="91">(AN193+(2*AO193) - ((AL193-AM193)/dpWASB_Ca))/(1-((AL193-AM193)/dpWASB_Cb))</f>
        <v>-9.2749806343121619E-2</v>
      </c>
      <c r="AQ193" s="1">
        <f t="shared" ref="AQ193:AQ256" si="92">AP193*dpWASB_Ca*dpWASB_Va/dpWASB_Cb</f>
        <v>-0.9274980634312161</v>
      </c>
      <c r="AR193" s="25"/>
      <c r="AS193" s="2">
        <v>3.89</v>
      </c>
      <c r="AT193" s="1">
        <v>1.2882495516931315E-4</v>
      </c>
      <c r="AU193" s="1">
        <v>7.8400958779498012E-11</v>
      </c>
      <c r="AV193" s="1">
        <v>0.9897159749744926</v>
      </c>
      <c r="AW193" s="1">
        <v>4.7632378655028959E-4</v>
      </c>
      <c r="AX193" s="1">
        <v>0.98549694393275267</v>
      </c>
      <c r="AY193" s="2">
        <v>9.8549694393275278</v>
      </c>
      <c r="BA193" s="2">
        <v>1.92</v>
      </c>
      <c r="BB193" s="1">
        <f t="shared" si="72"/>
        <v>1.2022644346174125E-2</v>
      </c>
      <c r="BC193" s="1">
        <f t="shared" ref="BC193:BC256" si="93">Kw/BB193</f>
        <v>8.4008140881369797E-13</v>
      </c>
      <c r="BD193" s="1">
        <f t="shared" ref="BD193:BD256" si="94">(BB193*(Kw/dpSAWB_Kb1))/(BB193^2+(BB193*(Kw/dpSAWB_Kb1))+((Kw/dpSAWB_Kb1)*(Kw/dpSAWB_Kb2)))</f>
        <v>8.4008140881369744E-16</v>
      </c>
      <c r="BE193" s="1">
        <f t="shared" ref="BE193:BE256" si="95">BB193^2 / (BB193^2+(BB193*(Kw/dpSAWB_Kb1))+((Kw/dpSAWB_Kb1)*(Kw/dpSAWB_Kb2)))</f>
        <v>0.99999999999999922</v>
      </c>
      <c r="BF193" s="1">
        <f t="shared" ref="BF193:BF256" si="96">(BD193+(2*BE193)+((BB193-BC193)/dpSAWB_Cb))/(1-((BB193-BC193)/dpSAWB_Ca))</f>
        <v>2.2558317581064573</v>
      </c>
      <c r="BG193" s="1">
        <f>(dpSAWB_Cb*dpSAWB_Vb) /(dpSAWB_Ca * BF193)</f>
        <v>22.164773512174481</v>
      </c>
      <c r="BI193" s="1">
        <v>2.62</v>
      </c>
      <c r="BJ193" s="1">
        <v>2.3988329190194886E-3</v>
      </c>
      <c r="BK193" s="1">
        <v>4.2103807730503903E-12</v>
      </c>
      <c r="BL193" s="1">
        <v>4.2103807730503723E-15</v>
      </c>
      <c r="BM193" s="1">
        <v>0.99999999999999578</v>
      </c>
      <c r="BN193" s="1">
        <v>2.0485590839405252</v>
      </c>
      <c r="BO193" s="1">
        <v>24.407399518993625</v>
      </c>
    </row>
    <row r="194" spans="1:67" ht="15" customHeight="1" x14ac:dyDescent="0.3">
      <c r="A194" s="2">
        <v>1.93</v>
      </c>
      <c r="B194" s="1">
        <f t="shared" si="73"/>
        <v>1.1748975549395293E-2</v>
      </c>
      <c r="C194" s="1">
        <f t="shared" si="74"/>
        <v>8.5964941858440034E-13</v>
      </c>
      <c r="D194" s="1">
        <f t="shared" si="75"/>
        <v>3.4097544826194176E-2</v>
      </c>
      <c r="E194" s="1">
        <f t="shared" si="76"/>
        <v>-2.3495908043656959E-3</v>
      </c>
      <c r="F194" s="1">
        <f t="shared" si="77"/>
        <v>4.5706729760851526E-5</v>
      </c>
      <c r="G194" s="1">
        <f t="shared" si="78"/>
        <v>-0.52564515049347904</v>
      </c>
      <c r="H194" s="1">
        <f t="shared" si="86"/>
        <v>-5.2564515049347902</v>
      </c>
      <c r="S194" s="2">
        <v>1.93</v>
      </c>
      <c r="T194" s="1">
        <f t="shared" si="79"/>
        <v>1.1748975549395293E-2</v>
      </c>
      <c r="U194" s="1">
        <f t="shared" si="80"/>
        <v>8.5964941858440034E-13</v>
      </c>
      <c r="V194" s="1">
        <f t="shared" si="81"/>
        <v>-1.1735091204238959E-2</v>
      </c>
      <c r="W194" s="1">
        <f t="shared" si="82"/>
        <v>3.7245030401412992E-2</v>
      </c>
      <c r="X194" s="1">
        <f t="shared" si="83"/>
        <v>0.99977875307110342</v>
      </c>
      <c r="Y194" s="1">
        <f t="shared" si="84"/>
        <v>1.1869985959566647</v>
      </c>
      <c r="Z194" s="1">
        <f t="shared" si="85"/>
        <v>59.349929797833241</v>
      </c>
      <c r="AB194"/>
      <c r="AC194"/>
      <c r="AD194"/>
      <c r="AE194"/>
      <c r="AF194"/>
      <c r="AG194"/>
      <c r="AH194"/>
      <c r="AI194"/>
      <c r="AJ194" s="25"/>
      <c r="AK194" s="2">
        <v>1.93</v>
      </c>
      <c r="AL194" s="1">
        <f t="shared" si="87"/>
        <v>1.1748975549395293E-2</v>
      </c>
      <c r="AM194" s="1">
        <f t="shared" si="88"/>
        <v>8.5964941858440034E-13</v>
      </c>
      <c r="AN194" s="1">
        <f t="shared" si="89"/>
        <v>0.52527281137082138</v>
      </c>
      <c r="AO194" s="1">
        <f t="shared" si="90"/>
        <v>2.7718939551854886E-6</v>
      </c>
      <c r="AP194" s="1">
        <f t="shared" si="91"/>
        <v>-7.0447252770694344E-2</v>
      </c>
      <c r="AQ194" s="1">
        <f t="shared" si="92"/>
        <v>-0.70447252770694335</v>
      </c>
      <c r="AR194" s="25"/>
      <c r="AS194" s="2">
        <v>3.9</v>
      </c>
      <c r="AT194" s="1">
        <v>1.2589254117941672E-4</v>
      </c>
      <c r="AU194" s="1">
        <v>8.0227151707152435E-11</v>
      </c>
      <c r="AV194" s="1">
        <v>0.98992599324820207</v>
      </c>
      <c r="AW194" s="1">
        <v>4.8752222336920567E-4</v>
      </c>
      <c r="AX194" s="1">
        <v>0.98584752235445627</v>
      </c>
      <c r="AY194" s="2">
        <v>9.8584752235445627</v>
      </c>
      <c r="BA194" s="2">
        <v>1.93</v>
      </c>
      <c r="BB194" s="1">
        <f t="shared" ref="BB194:BB257" si="97">10^-BA194</f>
        <v>1.1748975549395293E-2</v>
      </c>
      <c r="BC194" s="1">
        <f t="shared" si="93"/>
        <v>8.5964941858440034E-13</v>
      </c>
      <c r="BD194" s="1">
        <f t="shared" si="94"/>
        <v>8.5964941858439954E-16</v>
      </c>
      <c r="BE194" s="1">
        <f t="shared" si="95"/>
        <v>0.99999999999999922</v>
      </c>
      <c r="BF194" s="1">
        <f t="shared" si="96"/>
        <v>2.2496448682342183</v>
      </c>
      <c r="BG194" s="1">
        <f>(dpSAWB_Cb*dpSAWB_Vb) /(dpSAWB_Ca * BF194)</f>
        <v>22.225730250146452</v>
      </c>
      <c r="BI194" s="1">
        <v>2.63</v>
      </c>
      <c r="BJ194" s="1">
        <v>2.3442288153199204E-3</v>
      </c>
      <c r="BK194" s="1">
        <v>4.3084531398960887E-12</v>
      </c>
      <c r="BL194" s="1">
        <v>4.3084531398960694E-15</v>
      </c>
      <c r="BM194" s="1">
        <v>0.99999999999999567</v>
      </c>
      <c r="BN194" s="1">
        <v>2.0474406347340053</v>
      </c>
      <c r="BO194" s="1">
        <v>24.420732475350029</v>
      </c>
    </row>
    <row r="195" spans="1:67" ht="15" customHeight="1" x14ac:dyDescent="0.3">
      <c r="A195" s="2">
        <v>1.94</v>
      </c>
      <c r="B195" s="1">
        <f t="shared" ref="B195:B258" si="98">10^(-A195)</f>
        <v>1.1481536214968826E-2</v>
      </c>
      <c r="C195" s="1">
        <f t="shared" ref="C195:C258" si="99">Kw/B195</f>
        <v>8.7967322585564147E-13</v>
      </c>
      <c r="D195" s="1">
        <f t="shared" ref="D195:D258" si="100">((WASB_Ca*WASB_Va)-(WASB_Cb*H195))/(WASB_Va+H195)</f>
        <v>3.3776592075174597E-2</v>
      </c>
      <c r="E195" s="1">
        <f t="shared" ref="E195:E258" si="101">(WASB_Ca*H195)/(WASB_Va+H195)</f>
        <v>-2.2960986791957664E-3</v>
      </c>
      <c r="F195" s="1">
        <f t="shared" ref="F195:F258" si="102">WASB_Ka/(B195+WASB_Ka)</f>
        <v>4.6771326469420369E-5</v>
      </c>
      <c r="G195" s="1">
        <f t="shared" ref="G195:G258" si="103">(F195-((B195-C195)/WASB_Ca)) / (1 + ((B195-C195)/WASB_Cb))</f>
        <v>-0.51491041375283952</v>
      </c>
      <c r="H195" s="1">
        <f t="shared" si="86"/>
        <v>-5.1491041375283952</v>
      </c>
      <c r="S195" s="2">
        <v>1.94</v>
      </c>
      <c r="T195" s="1">
        <f t="shared" ref="T195:T258" si="104">10^-S195</f>
        <v>1.1481536214968826E-2</v>
      </c>
      <c r="U195" s="1">
        <f t="shared" ref="U195:U258" si="105">Kw/T195</f>
        <v>8.7967322585564147E-13</v>
      </c>
      <c r="V195" s="1">
        <f t="shared" ref="V195:V258" si="106">((SAWB_Cb*SAWB_Vb)-(SAWB_Ca*Z195))/(Z195+SAWB_Vb)</f>
        <v>-1.1467308326471682E-2</v>
      </c>
      <c r="W195" s="1">
        <f t="shared" ref="W195:W258" si="107">(SAWB_Cb*Z195)/(Z195+SAWB_Vb)</f>
        <v>3.7155769442157226E-2</v>
      </c>
      <c r="X195" s="1">
        <f t="shared" ref="X195:X258" si="108">T195/(T195+SAWB_Ka)</f>
        <v>0.99977360073484578</v>
      </c>
      <c r="Y195" s="1">
        <f t="shared" ref="Y195:Y258" si="109">(X195+((T195-U195)/SAWB_Cb))/(1-((T195-U195)/SAWB_Ca))</f>
        <v>1.1824719345703023</v>
      </c>
      <c r="Z195" s="1">
        <f t="shared" ref="Z195:Z258" si="110">(Y195*SAWB_Cb*SAWB_Vb)/SAWB_Ca</f>
        <v>59.123596728515118</v>
      </c>
      <c r="AB195"/>
      <c r="AC195"/>
      <c r="AD195"/>
      <c r="AE195"/>
      <c r="AF195"/>
      <c r="AG195"/>
      <c r="AH195"/>
      <c r="AI195"/>
      <c r="AJ195" s="25"/>
      <c r="AK195" s="2">
        <v>1.94</v>
      </c>
      <c r="AL195" s="1">
        <f t="shared" si="87"/>
        <v>1.1481536214968826E-2</v>
      </c>
      <c r="AM195" s="1">
        <f t="shared" si="88"/>
        <v>8.7967322585564147E-13</v>
      </c>
      <c r="AN195" s="1">
        <f t="shared" si="89"/>
        <v>0.53101090589501077</v>
      </c>
      <c r="AO195" s="1">
        <f t="shared" si="90"/>
        <v>2.8674452224057243E-6</v>
      </c>
      <c r="AP195" s="1">
        <f t="shared" si="91"/>
        <v>-4.8645410321564678E-2</v>
      </c>
      <c r="AQ195" s="1">
        <f t="shared" si="92"/>
        <v>-0.48645410321564675</v>
      </c>
      <c r="AR195" s="25"/>
      <c r="AS195" s="2">
        <v>3.91</v>
      </c>
      <c r="AT195" s="1">
        <v>1.2302687708123794E-4</v>
      </c>
      <c r="AU195" s="1">
        <v>8.2095882132574157E-11</v>
      </c>
      <c r="AV195" s="1">
        <v>0.99013081089360389</v>
      </c>
      <c r="AW195" s="1">
        <v>4.989812936149491E-4</v>
      </c>
      <c r="AX195" s="1">
        <v>0.9861907125576691</v>
      </c>
      <c r="AY195" s="2">
        <v>9.8619071255766908</v>
      </c>
      <c r="BA195" s="2">
        <v>1.94</v>
      </c>
      <c r="BB195" s="1">
        <f t="shared" si="97"/>
        <v>1.1481536214968826E-2</v>
      </c>
      <c r="BC195" s="1">
        <f t="shared" si="93"/>
        <v>8.7967322585564147E-13</v>
      </c>
      <c r="BD195" s="1">
        <f t="shared" si="94"/>
        <v>8.7967322585564071E-16</v>
      </c>
      <c r="BE195" s="1">
        <f t="shared" si="95"/>
        <v>0.99999999999999922</v>
      </c>
      <c r="BF195" s="1">
        <f t="shared" si="96"/>
        <v>2.2436161632873906</v>
      </c>
      <c r="BG195" s="1">
        <f>(dpSAWB_Cb*dpSAWB_Vb) /(dpSAWB_Ca * BF195)</f>
        <v>22.285451860330248</v>
      </c>
      <c r="BI195" s="1">
        <v>2.64</v>
      </c>
      <c r="BJ195" s="1">
        <v>2.2908676527677715E-3</v>
      </c>
      <c r="BK195" s="1">
        <v>4.4088099056256792E-12</v>
      </c>
      <c r="BL195" s="1">
        <v>4.4088099056256597E-15</v>
      </c>
      <c r="BM195" s="1">
        <v>0.99999999999999567</v>
      </c>
      <c r="BN195" s="1">
        <v>2.0463482414010952</v>
      </c>
      <c r="BO195" s="1">
        <v>24.433768890560856</v>
      </c>
    </row>
    <row r="196" spans="1:67" ht="15" customHeight="1" x14ac:dyDescent="0.3">
      <c r="A196" s="2">
        <v>1.95</v>
      </c>
      <c r="B196" s="1">
        <f t="shared" si="98"/>
        <v>1.1220184543019634E-2</v>
      </c>
      <c r="C196" s="1">
        <f t="shared" si="99"/>
        <v>9.0016344751508294E-13</v>
      </c>
      <c r="D196" s="1">
        <f t="shared" si="100"/>
        <v>3.3462943924066187E-2</v>
      </c>
      <c r="E196" s="1">
        <f t="shared" si="101"/>
        <v>-2.2438239873443636E-3</v>
      </c>
      <c r="F196" s="1">
        <f t="shared" si="102"/>
        <v>4.7860718474253615E-5</v>
      </c>
      <c r="G196" s="1">
        <f t="shared" si="103"/>
        <v>-0.50437010934383153</v>
      </c>
      <c r="H196" s="1">
        <f t="shared" ref="H196:H259" si="111">G196*(WASB_Va * WASB_Ca)/WASB_Cb</f>
        <v>-5.0437010934383153</v>
      </c>
      <c r="S196" s="2">
        <v>1.95</v>
      </c>
      <c r="T196" s="1">
        <f t="shared" si="104"/>
        <v>1.1220184543019634E-2</v>
      </c>
      <c r="U196" s="1">
        <f t="shared" si="105"/>
        <v>9.0016344751508294E-13</v>
      </c>
      <c r="V196" s="1">
        <f t="shared" si="106"/>
        <v>-1.1205605111473149E-2</v>
      </c>
      <c r="W196" s="1">
        <f t="shared" si="107"/>
        <v>3.7068535037157721E-2</v>
      </c>
      <c r="X196" s="1">
        <f t="shared" si="108"/>
        <v>0.99976832844023389</v>
      </c>
      <c r="Y196" s="1">
        <f t="shared" si="109"/>
        <v>1.1780604522410127</v>
      </c>
      <c r="Z196" s="1">
        <f t="shared" si="110"/>
        <v>58.903022612050634</v>
      </c>
      <c r="AB196"/>
      <c r="AC196"/>
      <c r="AD196"/>
      <c r="AE196"/>
      <c r="AF196"/>
      <c r="AG196"/>
      <c r="AH196"/>
      <c r="AI196"/>
      <c r="AJ196" s="25"/>
      <c r="AK196" s="2">
        <v>1.95</v>
      </c>
      <c r="AL196" s="1">
        <f t="shared" ref="AL196:AL259" si="112">10^(-AK196)</f>
        <v>1.1220184543019634E-2</v>
      </c>
      <c r="AM196" s="1">
        <f t="shared" si="88"/>
        <v>9.0016344751508294E-13</v>
      </c>
      <c r="AN196" s="1">
        <f t="shared" si="89"/>
        <v>0.53674080889958542</v>
      </c>
      <c r="AO196" s="1">
        <f t="shared" si="90"/>
        <v>2.9658986466918097E-6</v>
      </c>
      <c r="AP196" s="1">
        <f t="shared" si="91"/>
        <v>-2.7328831766501513E-2</v>
      </c>
      <c r="AQ196" s="1">
        <f t="shared" si="92"/>
        <v>-0.2732883176650151</v>
      </c>
      <c r="AR196" s="25"/>
      <c r="AS196" s="2">
        <v>3.92</v>
      </c>
      <c r="AT196" s="1">
        <v>1.202264434617413E-4</v>
      </c>
      <c r="AU196" s="1">
        <v>8.4008140881369759E-11</v>
      </c>
      <c r="AV196" s="1">
        <v>0.99033053006193184</v>
      </c>
      <c r="AW196" s="1">
        <v>5.1070705491990001E-4</v>
      </c>
      <c r="AX196" s="1">
        <v>0.98652669132510984</v>
      </c>
      <c r="AY196" s="2">
        <v>9.8652669132510997</v>
      </c>
      <c r="BA196" s="2">
        <v>1.95</v>
      </c>
      <c r="BB196" s="1">
        <f t="shared" si="97"/>
        <v>1.1220184543019634E-2</v>
      </c>
      <c r="BC196" s="1">
        <f t="shared" si="93"/>
        <v>9.0016344751508294E-13</v>
      </c>
      <c r="BD196" s="1">
        <f t="shared" si="94"/>
        <v>9.0016344751508202E-16</v>
      </c>
      <c r="BE196" s="1">
        <f t="shared" si="95"/>
        <v>0.99999999999999911</v>
      </c>
      <c r="BF196" s="1">
        <f t="shared" si="96"/>
        <v>2.2377411910252194</v>
      </c>
      <c r="BG196" s="1">
        <f>(dpSAWB_Cb*dpSAWB_Vb) /(dpSAWB_Ca * BF196)</f>
        <v>22.343960150768165</v>
      </c>
      <c r="BI196" s="1">
        <v>2.65</v>
      </c>
      <c r="BJ196" s="1">
        <v>2.2387211385683386E-3</v>
      </c>
      <c r="BK196" s="1">
        <v>4.5115042807247296E-12</v>
      </c>
      <c r="BL196" s="1">
        <v>4.5115042807247084E-15</v>
      </c>
      <c r="BM196" s="1">
        <v>0.99999999999999545</v>
      </c>
      <c r="BN196" s="1">
        <v>2.0452812835130212</v>
      </c>
      <c r="BO196" s="1">
        <v>24.446515207003152</v>
      </c>
    </row>
    <row r="197" spans="1:67" ht="15" customHeight="1" x14ac:dyDescent="0.3">
      <c r="A197" s="2">
        <v>1.96</v>
      </c>
      <c r="B197" s="1">
        <f t="shared" si="98"/>
        <v>1.0964781961431851E-2</v>
      </c>
      <c r="C197" s="1">
        <f t="shared" si="99"/>
        <v>9.2113094774946882E-13</v>
      </c>
      <c r="D197" s="1">
        <f t="shared" si="100"/>
        <v>3.3156434072472311E-2</v>
      </c>
      <c r="E197" s="1">
        <f t="shared" si="101"/>
        <v>-2.1927390120787191E-3</v>
      </c>
      <c r="F197" s="1">
        <f t="shared" si="102"/>
        <v>4.8975483221409573E-5</v>
      </c>
      <c r="G197" s="1">
        <f t="shared" si="103"/>
        <v>-0.49402171829382785</v>
      </c>
      <c r="H197" s="1">
        <f t="shared" si="111"/>
        <v>-4.9402171829382784</v>
      </c>
      <c r="S197" s="2">
        <v>1.96</v>
      </c>
      <c r="T197" s="1">
        <f t="shared" si="104"/>
        <v>1.0964781961431851E-2</v>
      </c>
      <c r="U197" s="1">
        <f t="shared" si="105"/>
        <v>9.2113094774946882E-13</v>
      </c>
      <c r="V197" s="1">
        <f t="shared" si="106"/>
        <v>-1.0949842800905567E-2</v>
      </c>
      <c r="W197" s="1">
        <f t="shared" si="107"/>
        <v>3.698328093363519E-2</v>
      </c>
      <c r="X197" s="1">
        <f t="shared" si="108"/>
        <v>0.9997629333956688</v>
      </c>
      <c r="Y197" s="1">
        <f t="shared" si="109"/>
        <v>1.1737609155655018</v>
      </c>
      <c r="Z197" s="1">
        <f t="shared" si="110"/>
        <v>58.68804577827509</v>
      </c>
      <c r="AB197"/>
      <c r="AC197"/>
      <c r="AD197"/>
      <c r="AE197"/>
      <c r="AF197"/>
      <c r="AG197"/>
      <c r="AH197"/>
      <c r="AI197"/>
      <c r="AJ197" s="25"/>
      <c r="AK197" s="2">
        <v>1.96</v>
      </c>
      <c r="AL197" s="1">
        <f t="shared" si="112"/>
        <v>1.0964781961431851E-2</v>
      </c>
      <c r="AM197" s="1">
        <f t="shared" si="88"/>
        <v>9.2113094774946882E-13</v>
      </c>
      <c r="AN197" s="1">
        <f t="shared" si="89"/>
        <v>0.54246102241434657</v>
      </c>
      <c r="AO197" s="1">
        <f t="shared" si="90"/>
        <v>3.0673280606938335E-6</v>
      </c>
      <c r="AP197" s="1">
        <f t="shared" si="91"/>
        <v>-6.482761633164023E-3</v>
      </c>
      <c r="AQ197" s="1">
        <f t="shared" si="92"/>
        <v>-6.482761633164022E-2</v>
      </c>
      <c r="AR197" s="25"/>
      <c r="AS197" s="2">
        <v>3.93</v>
      </c>
      <c r="AT197" s="1">
        <v>1.1748975549395278E-4</v>
      </c>
      <c r="AU197" s="1">
        <v>8.5964941858440138E-11</v>
      </c>
      <c r="AV197" s="1">
        <v>0.99052525048758455</v>
      </c>
      <c r="AW197" s="1">
        <v>5.2270570546375126E-4</v>
      </c>
      <c r="AX197" s="1">
        <v>0.98685563184264191</v>
      </c>
      <c r="AY197" s="2">
        <v>9.8685563184264193</v>
      </c>
      <c r="BA197" s="2">
        <v>1.96</v>
      </c>
      <c r="BB197" s="1">
        <f t="shared" si="97"/>
        <v>1.0964781961431851E-2</v>
      </c>
      <c r="BC197" s="1">
        <f t="shared" si="93"/>
        <v>9.2113094774946882E-13</v>
      </c>
      <c r="BD197" s="1">
        <f t="shared" si="94"/>
        <v>9.2113094774946786E-16</v>
      </c>
      <c r="BE197" s="1">
        <f t="shared" si="95"/>
        <v>0.99999999999999911</v>
      </c>
      <c r="BF197" s="1">
        <f t="shared" si="96"/>
        <v>2.2320156439467302</v>
      </c>
      <c r="BG197" s="1">
        <f>(dpSAWB_Cb*dpSAWB_Vb) /(dpSAWB_Ca * BF197)</f>
        <v>22.401276682625845</v>
      </c>
      <c r="BI197" s="1">
        <v>2.66</v>
      </c>
      <c r="BJ197" s="1">
        <v>2.1877616239495499E-3</v>
      </c>
      <c r="BK197" s="1">
        <v>4.616590715110243E-12</v>
      </c>
      <c r="BL197" s="1">
        <v>4.6165907151102222E-15</v>
      </c>
      <c r="BM197" s="1">
        <v>0.99999999999999545</v>
      </c>
      <c r="BN197" s="1">
        <v>2.0442391560247684</v>
      </c>
      <c r="BO197" s="1">
        <v>24.458977733911574</v>
      </c>
    </row>
    <row r="198" spans="1:67" ht="15" customHeight="1" x14ac:dyDescent="0.3">
      <c r="A198" s="2">
        <v>1.97</v>
      </c>
      <c r="B198" s="1">
        <f t="shared" si="98"/>
        <v>1.0715193052376056E-2</v>
      </c>
      <c r="C198" s="1">
        <f t="shared" si="99"/>
        <v>9.4258684380496159E-13</v>
      </c>
      <c r="D198" s="1">
        <f t="shared" si="100"/>
        <v>3.2856900004817467E-2</v>
      </c>
      <c r="E198" s="1">
        <f t="shared" si="101"/>
        <v>-2.1428166674695784E-3</v>
      </c>
      <c r="F198" s="1">
        <f t="shared" si="102"/>
        <v>5.0116211602181963E-5</v>
      </c>
      <c r="G198" s="1">
        <f t="shared" si="103"/>
        <v>-0.48386271260097413</v>
      </c>
      <c r="H198" s="1">
        <f t="shared" si="111"/>
        <v>-4.8386271260097411</v>
      </c>
      <c r="S198" s="2">
        <v>1.97</v>
      </c>
      <c r="T198" s="1">
        <f t="shared" si="104"/>
        <v>1.0715193052376056E-2</v>
      </c>
      <c r="U198" s="1">
        <f t="shared" si="105"/>
        <v>9.4258684380496159E-13</v>
      </c>
      <c r="V198" s="1">
        <f t="shared" si="106"/>
        <v>-1.0699885786385217E-2</v>
      </c>
      <c r="W198" s="1">
        <f t="shared" si="107"/>
        <v>3.6899961928795078E-2</v>
      </c>
      <c r="X198" s="1">
        <f t="shared" si="108"/>
        <v>0.99975741274464858</v>
      </c>
      <c r="Y198" s="1">
        <f t="shared" si="109"/>
        <v>1.1695701954143194</v>
      </c>
      <c r="Z198" s="1">
        <f t="shared" si="110"/>
        <v>58.478509770715966</v>
      </c>
      <c r="AB198"/>
      <c r="AC198"/>
      <c r="AD198"/>
      <c r="AE198"/>
      <c r="AF198"/>
      <c r="AG198"/>
      <c r="AH198"/>
      <c r="AI198"/>
      <c r="AJ198" s="25"/>
      <c r="AK198" s="2">
        <v>1.97</v>
      </c>
      <c r="AL198" s="1">
        <f t="shared" si="112"/>
        <v>1.0715193052376056E-2</v>
      </c>
      <c r="AM198" s="1">
        <f t="shared" si="88"/>
        <v>9.4258684380496159E-13</v>
      </c>
      <c r="AN198" s="1">
        <f t="shared" si="89"/>
        <v>0.54817005865288937</v>
      </c>
      <c r="AO198" s="1">
        <f t="shared" si="90"/>
        <v>3.1718088017968788E-6</v>
      </c>
      <c r="AP198" s="1">
        <f t="shared" si="91"/>
        <v>1.3906900987053994E-2</v>
      </c>
      <c r="AQ198" s="1">
        <f t="shared" si="92"/>
        <v>0.13906900987053994</v>
      </c>
      <c r="AR198" s="25"/>
      <c r="AS198" s="2">
        <v>3.94</v>
      </c>
      <c r="AT198" s="1">
        <v>1.148153621496881E-4</v>
      </c>
      <c r="AU198" s="1">
        <v>8.796732258556427E-11</v>
      </c>
      <c r="AV198" s="1">
        <v>0.99071506952854393</v>
      </c>
      <c r="AW198" s="1">
        <v>5.3498358721970531E-4</v>
      </c>
      <c r="AX198" s="1">
        <v>0.98717770378112857</v>
      </c>
      <c r="AY198" s="2">
        <v>9.8717770378112846</v>
      </c>
      <c r="BA198" s="2">
        <v>1.97</v>
      </c>
      <c r="BB198" s="1">
        <f t="shared" si="97"/>
        <v>1.0715193052376056E-2</v>
      </c>
      <c r="BC198" s="1">
        <f t="shared" si="93"/>
        <v>9.4258684380496159E-13</v>
      </c>
      <c r="BD198" s="1">
        <f t="shared" si="94"/>
        <v>9.425868438049607E-16</v>
      </c>
      <c r="BE198" s="1">
        <f t="shared" si="95"/>
        <v>0.999999999999999</v>
      </c>
      <c r="BF198" s="1">
        <f t="shared" si="96"/>
        <v>2.22643535366988</v>
      </c>
      <c r="BG198" s="1">
        <f>(dpSAWB_Cb*dpSAWB_Vb) /(dpSAWB_Ca * BF198)</f>
        <v>22.457422766658802</v>
      </c>
      <c r="BI198" s="1">
        <v>2.67</v>
      </c>
      <c r="BJ198" s="1">
        <v>2.1379620895022318E-3</v>
      </c>
      <c r="BK198" s="1">
        <v>4.7241249270007018E-12</v>
      </c>
      <c r="BL198" s="1">
        <v>4.7241249270006797E-15</v>
      </c>
      <c r="BM198" s="1">
        <v>0.99999999999999534</v>
      </c>
      <c r="BN198" s="1">
        <v>2.0432212688660152</v>
      </c>
      <c r="BO198" s="1">
        <v>24.471162649823981</v>
      </c>
    </row>
    <row r="199" spans="1:67" ht="15" customHeight="1" x14ac:dyDescent="0.3">
      <c r="A199" s="2">
        <v>1.98</v>
      </c>
      <c r="B199" s="1">
        <f t="shared" si="98"/>
        <v>1.0471285480508989E-2</v>
      </c>
      <c r="C199" s="1">
        <f t="shared" si="99"/>
        <v>9.6454251188165087E-13</v>
      </c>
      <c r="D199" s="1">
        <f t="shared" si="100"/>
        <v>3.2564182904179388E-2</v>
      </c>
      <c r="E199" s="1">
        <f t="shared" si="101"/>
        <v>-2.094030484029898E-3</v>
      </c>
      <c r="F199" s="1">
        <f t="shared" si="102"/>
        <v>5.1283508266033967E-5</v>
      </c>
      <c r="G199" s="1">
        <f t="shared" si="103"/>
        <v>-0.47389055734840096</v>
      </c>
      <c r="H199" s="1">
        <f t="shared" si="111"/>
        <v>-4.7389055734840095</v>
      </c>
      <c r="S199" s="2">
        <v>1.98</v>
      </c>
      <c r="T199" s="1">
        <f t="shared" si="104"/>
        <v>1.0471285480508989E-2</v>
      </c>
      <c r="U199" s="1">
        <f t="shared" si="105"/>
        <v>9.6454251188165087E-13</v>
      </c>
      <c r="V199" s="1">
        <f t="shared" si="106"/>
        <v>-1.0455601537581693E-2</v>
      </c>
      <c r="W199" s="1">
        <f t="shared" si="107"/>
        <v>3.6818533845860563E-2</v>
      </c>
      <c r="X199" s="1">
        <f t="shared" si="108"/>
        <v>0.99975176356426287</v>
      </c>
      <c r="Y199" s="1">
        <f t="shared" si="109"/>
        <v>1.1654852629103902</v>
      </c>
      <c r="Z199" s="1">
        <f t="shared" si="110"/>
        <v>58.274263145519512</v>
      </c>
      <c r="AB199"/>
      <c r="AC199"/>
      <c r="AD199"/>
      <c r="AE199"/>
      <c r="AF199"/>
      <c r="AG199"/>
      <c r="AH199"/>
      <c r="AI199"/>
      <c r="AJ199" s="25"/>
      <c r="AK199" s="2">
        <v>1.98</v>
      </c>
      <c r="AL199" s="1">
        <f t="shared" si="112"/>
        <v>1.0471285480508989E-2</v>
      </c>
      <c r="AM199" s="1">
        <f t="shared" si="88"/>
        <v>9.6454251188165087E-13</v>
      </c>
      <c r="AN199" s="1">
        <f t="shared" si="89"/>
        <v>0.55386644154470299</v>
      </c>
      <c r="AO199" s="1">
        <f t="shared" si="90"/>
        <v>3.2794177409918534E-6</v>
      </c>
      <c r="AP199" s="1">
        <f t="shared" si="91"/>
        <v>3.3853637422703885E-2</v>
      </c>
      <c r="AQ199" s="1">
        <f t="shared" si="92"/>
        <v>0.33853637422703881</v>
      </c>
      <c r="AR199" s="25"/>
      <c r="AS199" s="2">
        <v>3.95</v>
      </c>
      <c r="AT199" s="1">
        <v>1.1220184543019618E-4</v>
      </c>
      <c r="AU199" s="1">
        <v>9.0016344751508423E-11</v>
      </c>
      <c r="AV199" s="1">
        <v>0.99090008220607462</v>
      </c>
      <c r="AW199" s="1">
        <v>5.4754718927504194E-4</v>
      </c>
      <c r="AX199" s="1">
        <v>0.9874930733768511</v>
      </c>
      <c r="AY199" s="2">
        <v>9.8749307337685117</v>
      </c>
      <c r="BA199" s="2">
        <v>1.98</v>
      </c>
      <c r="BB199" s="1">
        <f t="shared" si="97"/>
        <v>1.0471285480508989E-2</v>
      </c>
      <c r="BC199" s="1">
        <f t="shared" si="93"/>
        <v>9.6454251188165087E-13</v>
      </c>
      <c r="BD199" s="1">
        <f t="shared" si="94"/>
        <v>9.6454251188164983E-16</v>
      </c>
      <c r="BE199" s="1">
        <f t="shared" si="95"/>
        <v>0.999999999999999</v>
      </c>
      <c r="BF199" s="1">
        <f t="shared" si="96"/>
        <v>2.2209962855715828</v>
      </c>
      <c r="BG199" s="1">
        <f>(dpSAWB_Cb*dpSAWB_Vb) /(dpSAWB_Ca * BF199)</f>
        <v>22.512419460049788</v>
      </c>
      <c r="BI199" s="1">
        <v>2.68</v>
      </c>
      <c r="BJ199" s="1">
        <v>2.0892961308540373E-3</v>
      </c>
      <c r="BK199" s="1">
        <v>4.834163932458652E-12</v>
      </c>
      <c r="BL199" s="1">
        <v>4.8341639324586283E-15</v>
      </c>
      <c r="BM199" s="1">
        <v>0.99999999999999512</v>
      </c>
      <c r="BN199" s="1">
        <v>2.0422270465441827</v>
      </c>
      <c r="BO199" s="1">
        <v>24.483076004996132</v>
      </c>
    </row>
    <row r="200" spans="1:67" ht="15" customHeight="1" x14ac:dyDescent="0.3">
      <c r="A200" s="2">
        <v>1.99</v>
      </c>
      <c r="B200" s="1">
        <f t="shared" si="98"/>
        <v>1.0232929922807535E-2</v>
      </c>
      <c r="C200" s="1">
        <f t="shared" si="99"/>
        <v>9.8700959316536932E-13</v>
      </c>
      <c r="D200" s="1">
        <f t="shared" si="100"/>
        <v>3.2278127568082134E-2</v>
      </c>
      <c r="E200" s="1">
        <f t="shared" si="101"/>
        <v>-2.0463545946803564E-3</v>
      </c>
      <c r="F200" s="1">
        <f t="shared" si="102"/>
        <v>5.247799194081032E-5</v>
      </c>
      <c r="G200" s="1">
        <f t="shared" si="103"/>
        <v>-0.46410271273921372</v>
      </c>
      <c r="H200" s="1">
        <f t="shared" si="111"/>
        <v>-4.6410271273921371</v>
      </c>
      <c r="S200" s="2">
        <v>1.99</v>
      </c>
      <c r="T200" s="1">
        <f t="shared" si="104"/>
        <v>1.0232929922807535E-2</v>
      </c>
      <c r="U200" s="1">
        <f t="shared" si="105"/>
        <v>9.8700959316536932E-13</v>
      </c>
      <c r="V200" s="1">
        <f t="shared" si="106"/>
        <v>-1.021686053194891E-2</v>
      </c>
      <c r="W200" s="1">
        <f t="shared" si="107"/>
        <v>3.6738953510649638E-2</v>
      </c>
      <c r="X200" s="1">
        <f t="shared" si="108"/>
        <v>0.99974598286365157</v>
      </c>
      <c r="Y200" s="1">
        <f t="shared" si="109"/>
        <v>1.1615031855925566</v>
      </c>
      <c r="Z200" s="1">
        <f t="shared" si="110"/>
        <v>58.075159279627833</v>
      </c>
      <c r="AB200"/>
      <c r="AC200"/>
      <c r="AD200"/>
      <c r="AE200"/>
      <c r="AF200"/>
      <c r="AG200"/>
      <c r="AH200"/>
      <c r="AI200"/>
      <c r="AJ200" s="25"/>
      <c r="AK200" s="2">
        <v>1.99</v>
      </c>
      <c r="AL200" s="1">
        <f t="shared" si="112"/>
        <v>1.0232929922807535E-2</v>
      </c>
      <c r="AM200" s="1">
        <f t="shared" si="88"/>
        <v>9.8700959316536932E-13</v>
      </c>
      <c r="AN200" s="1">
        <f t="shared" si="89"/>
        <v>0.55954870824127123</v>
      </c>
      <c r="AO200" s="1">
        <f t="shared" si="90"/>
        <v>3.3902333127129064E-6</v>
      </c>
      <c r="AP200" s="1">
        <f t="shared" si="91"/>
        <v>5.3370342348419815E-2</v>
      </c>
      <c r="AQ200" s="1">
        <f t="shared" si="92"/>
        <v>0.53370342348419819</v>
      </c>
      <c r="AR200" s="25"/>
      <c r="AS200" s="2">
        <v>3.96</v>
      </c>
      <c r="AT200" s="1">
        <v>1.0964781961431837E-4</v>
      </c>
      <c r="AU200" s="1">
        <v>9.2113094774946995E-11</v>
      </c>
      <c r="AV200" s="1">
        <v>0.99108038124370312</v>
      </c>
      <c r="AW200" s="1">
        <v>5.6040315122769227E-4</v>
      </c>
      <c r="AX200" s="1">
        <v>0.98780190351051045</v>
      </c>
      <c r="AY200" s="2">
        <v>9.8780190351051047</v>
      </c>
      <c r="BA200" s="2">
        <v>1.99</v>
      </c>
      <c r="BB200" s="1">
        <f t="shared" si="97"/>
        <v>1.0232929922807535E-2</v>
      </c>
      <c r="BC200" s="1">
        <f t="shared" si="93"/>
        <v>9.8700959316536932E-13</v>
      </c>
      <c r="BD200" s="1">
        <f t="shared" si="94"/>
        <v>9.8700959316536819E-16</v>
      </c>
      <c r="BE200" s="1">
        <f t="shared" si="95"/>
        <v>0.999999999999999</v>
      </c>
      <c r="BF200" s="1">
        <f t="shared" si="96"/>
        <v>2.215694533674462</v>
      </c>
      <c r="BG200" s="1">
        <f>(dpSAWB_Cb*dpSAWB_Vb) /(dpSAWB_Ca * BF200)</f>
        <v>22.566287563602476</v>
      </c>
      <c r="BI200" s="1">
        <v>2.69</v>
      </c>
      <c r="BJ200" s="1">
        <v>2.0417379446695293E-3</v>
      </c>
      <c r="BK200" s="1">
        <v>4.946766075621306E-12</v>
      </c>
      <c r="BL200" s="1">
        <v>4.946766075621282E-15</v>
      </c>
      <c r="BM200" s="1">
        <v>0.99999999999999512</v>
      </c>
      <c r="BN200" s="1">
        <v>2.0412559277591722</v>
      </c>
      <c r="BO200" s="1">
        <v>24.494723723785313</v>
      </c>
    </row>
    <row r="201" spans="1:67" ht="15" customHeight="1" x14ac:dyDescent="0.3">
      <c r="A201" s="2">
        <v>2</v>
      </c>
      <c r="B201" s="1">
        <f t="shared" si="98"/>
        <v>0.01</v>
      </c>
      <c r="C201" s="1">
        <f t="shared" si="99"/>
        <v>1.0099999999999999E-12</v>
      </c>
      <c r="D201" s="1">
        <f t="shared" si="100"/>
        <v>3.1998582326205831E-2</v>
      </c>
      <c r="E201" s="1">
        <f t="shared" si="101"/>
        <v>-1.9997637210343042E-3</v>
      </c>
      <c r="F201" s="1">
        <f t="shared" si="102"/>
        <v>5.3700295760395468E-5</v>
      </c>
      <c r="G201" s="1">
        <f t="shared" si="103"/>
        <v>-0.45449663605302731</v>
      </c>
      <c r="H201" s="1">
        <f t="shared" si="111"/>
        <v>-4.5449663605302728</v>
      </c>
      <c r="S201" s="2">
        <v>2</v>
      </c>
      <c r="T201" s="1">
        <f t="shared" si="104"/>
        <v>0.01</v>
      </c>
      <c r="U201" s="1">
        <f t="shared" si="105"/>
        <v>1.0099999999999999E-12</v>
      </c>
      <c r="V201" s="1">
        <f t="shared" si="106"/>
        <v>-9.983536186050827E-3</v>
      </c>
      <c r="W201" s="1">
        <f t="shared" si="107"/>
        <v>3.6661178728683609E-2</v>
      </c>
      <c r="X201" s="1">
        <f t="shared" si="108"/>
        <v>0.9997400675824285</v>
      </c>
      <c r="Y201" s="1">
        <f t="shared" si="109"/>
        <v>1.1576211237541922</v>
      </c>
      <c r="Z201" s="1">
        <f t="shared" si="110"/>
        <v>57.881056187709611</v>
      </c>
      <c r="AB201"/>
      <c r="AC201"/>
      <c r="AD201"/>
      <c r="AE201"/>
      <c r="AF201"/>
      <c r="AG201"/>
      <c r="AH201"/>
      <c r="AI201"/>
      <c r="AJ201" s="25"/>
      <c r="AK201" s="2">
        <v>2</v>
      </c>
      <c r="AL201" s="1">
        <f t="shared" si="112"/>
        <v>0.01</v>
      </c>
      <c r="AM201" s="1">
        <f t="shared" si="88"/>
        <v>1.0099999999999999E-12</v>
      </c>
      <c r="AN201" s="1">
        <f t="shared" si="89"/>
        <v>0.56521541059295233</v>
      </c>
      <c r="AO201" s="1">
        <f t="shared" si="90"/>
        <v>3.5043355456763047E-6</v>
      </c>
      <c r="AP201" s="1">
        <f t="shared" si="91"/>
        <v>7.2469354793124177E-2</v>
      </c>
      <c r="AQ201" s="1">
        <f t="shared" si="92"/>
        <v>0.72469354793124174</v>
      </c>
      <c r="AR201" s="25"/>
      <c r="AS201" s="2">
        <v>3.97</v>
      </c>
      <c r="AT201" s="1">
        <v>1.0715193052376051E-4</v>
      </c>
      <c r="AU201" s="1">
        <v>9.4258684380496202E-11</v>
      </c>
      <c r="AV201" s="1">
        <v>0.99125605710547615</v>
      </c>
      <c r="AW201" s="1">
        <v>5.7355826666054776E-4</v>
      </c>
      <c r="AX201" s="1">
        <v>0.98810435378483907</v>
      </c>
      <c r="AY201" s="2">
        <v>9.8810435378483916</v>
      </c>
      <c r="BA201" s="2">
        <v>2</v>
      </c>
      <c r="BB201" s="1">
        <f t="shared" si="97"/>
        <v>0.01</v>
      </c>
      <c r="BC201" s="1">
        <f t="shared" si="93"/>
        <v>1.0099999999999999E-12</v>
      </c>
      <c r="BD201" s="1">
        <f t="shared" si="94"/>
        <v>1.0099999999999989E-15</v>
      </c>
      <c r="BE201" s="1">
        <f t="shared" si="95"/>
        <v>0.999999999999999</v>
      </c>
      <c r="BF201" s="1">
        <f t="shared" si="96"/>
        <v>2.2105263157670905</v>
      </c>
      <c r="BG201" s="1">
        <f>(dpSAWB_Cb*dpSAWB_Vb) /(dpSAWB_Ca * BF201)</f>
        <v>22.61904761927665</v>
      </c>
      <c r="BI201" s="1">
        <v>2.7</v>
      </c>
      <c r="BJ201" s="1">
        <v>1.9952623149688781E-3</v>
      </c>
      <c r="BK201" s="1">
        <v>5.0619910596354535E-12</v>
      </c>
      <c r="BL201" s="1">
        <v>5.061991059635427E-15</v>
      </c>
      <c r="BM201" s="1">
        <v>0.99999999999999489</v>
      </c>
      <c r="BN201" s="1">
        <v>2.040307365029407</v>
      </c>
      <c r="BO201" s="1">
        <v>24.50611160700258</v>
      </c>
    </row>
    <row r="202" spans="1:67" ht="15" customHeight="1" x14ac:dyDescent="0.3">
      <c r="A202" s="2">
        <v>2.0099999999999998</v>
      </c>
      <c r="B202" s="1">
        <f t="shared" si="98"/>
        <v>9.7723722095581049E-3</v>
      </c>
      <c r="C202" s="1">
        <f t="shared" si="99"/>
        <v>1.0335259222035619E-12</v>
      </c>
      <c r="D202" s="1">
        <f t="shared" si="100"/>
        <v>3.1725398959968912E-2</v>
      </c>
      <c r="E202" s="1">
        <f t="shared" si="101"/>
        <v>-1.9542331599948191E-3</v>
      </c>
      <c r="F202" s="1">
        <f t="shared" si="102"/>
        <v>5.4951067599991607E-5</v>
      </c>
      <c r="G202" s="1">
        <f t="shared" si="103"/>
        <v>-0.44506978352490101</v>
      </c>
      <c r="H202" s="1">
        <f t="shared" si="111"/>
        <v>-4.4506978352490094</v>
      </c>
      <c r="S202" s="2">
        <v>2.0099999999999998</v>
      </c>
      <c r="T202" s="1">
        <f t="shared" si="104"/>
        <v>9.7723722095581049E-3</v>
      </c>
      <c r="U202" s="1">
        <f t="shared" si="105"/>
        <v>1.0335259222035619E-12</v>
      </c>
      <c r="V202" s="1">
        <f t="shared" si="106"/>
        <v>-9.7555047884458363E-3</v>
      </c>
      <c r="W202" s="1">
        <f t="shared" si="107"/>
        <v>3.6585168262815278E-2</v>
      </c>
      <c r="X202" s="1">
        <f t="shared" si="108"/>
        <v>0.99973401458906885</v>
      </c>
      <c r="Y202" s="1">
        <f t="shared" si="109"/>
        <v>1.1538363269475564</v>
      </c>
      <c r="Z202" s="1">
        <f t="shared" si="110"/>
        <v>57.691816347377824</v>
      </c>
      <c r="AB202"/>
      <c r="AC202"/>
      <c r="AD202"/>
      <c r="AE202"/>
      <c r="AF202"/>
      <c r="AG202"/>
      <c r="AH202"/>
      <c r="AI202"/>
      <c r="AJ202" s="25"/>
      <c r="AK202" s="2">
        <v>2.0099999999999998</v>
      </c>
      <c r="AL202" s="1">
        <f t="shared" si="112"/>
        <v>9.7723722095581049E-3</v>
      </c>
      <c r="AM202" s="1">
        <f t="shared" si="88"/>
        <v>1.0335259222035619E-12</v>
      </c>
      <c r="AN202" s="1">
        <f t="shared" si="89"/>
        <v>0.57086511659353523</v>
      </c>
      <c r="AO202" s="1">
        <f t="shared" si="90"/>
        <v>3.6218060947557415E-6</v>
      </c>
      <c r="AP202" s="1">
        <f t="shared" si="91"/>
        <v>9.1162487358741148E-2</v>
      </c>
      <c r="AQ202" s="1">
        <f t="shared" si="92"/>
        <v>0.9116248735874114</v>
      </c>
      <c r="AR202" s="25"/>
      <c r="AS202" s="2">
        <v>3.98</v>
      </c>
      <c r="AT202" s="1">
        <v>1.0471285480508985E-4</v>
      </c>
      <c r="AU202" s="1">
        <v>9.6454251188165112E-11</v>
      </c>
      <c r="AV202" s="1">
        <v>0.99142719803349721</v>
      </c>
      <c r="AW202" s="1">
        <v>5.8701948669523786E-4</v>
      </c>
      <c r="AX202" s="1">
        <v>0.98840058060084868</v>
      </c>
      <c r="AY202" s="2">
        <v>9.8840058060084868</v>
      </c>
      <c r="BA202" s="2">
        <v>2.0099999999999998</v>
      </c>
      <c r="BB202" s="1">
        <f t="shared" si="97"/>
        <v>9.7723722095581049E-3</v>
      </c>
      <c r="BC202" s="1">
        <f t="shared" si="93"/>
        <v>1.0335259222035619E-12</v>
      </c>
      <c r="BD202" s="1">
        <f t="shared" si="94"/>
        <v>1.0335259222035609E-15</v>
      </c>
      <c r="BE202" s="1">
        <f t="shared" si="95"/>
        <v>0.999999999999999</v>
      </c>
      <c r="BF202" s="1">
        <f t="shared" si="96"/>
        <v>2.2054879687452518</v>
      </c>
      <c r="BG202" s="1">
        <f>(dpSAWB_Cb*dpSAWB_Vb) /(dpSAWB_Ca * BF202)</f>
        <v>22.670719908051026</v>
      </c>
      <c r="BI202" s="1">
        <v>2.71</v>
      </c>
      <c r="BJ202" s="1">
        <v>1.9498445997580441E-3</v>
      </c>
      <c r="BK202" s="1">
        <v>5.1798999783127878E-12</v>
      </c>
      <c r="BL202" s="1">
        <v>5.179899978312761E-15</v>
      </c>
      <c r="BM202" s="1">
        <v>0.99999999999999478</v>
      </c>
      <c r="BN202" s="1">
        <v>2.0393808243287954</v>
      </c>
      <c r="BO202" s="1">
        <v>24.517245334233287</v>
      </c>
    </row>
    <row r="203" spans="1:67" ht="15" customHeight="1" x14ac:dyDescent="0.3">
      <c r="A203" s="2">
        <v>2.02</v>
      </c>
      <c r="B203" s="1">
        <f t="shared" si="98"/>
        <v>9.5499258602143571E-3</v>
      </c>
      <c r="C203" s="1">
        <f t="shared" si="99"/>
        <v>1.0575998335314087E-12</v>
      </c>
      <c r="D203" s="1">
        <f t="shared" si="100"/>
        <v>3.1458432623940859E-2</v>
      </c>
      <c r="E203" s="1">
        <f t="shared" si="101"/>
        <v>-1.9097387706568105E-3</v>
      </c>
      <c r="F203" s="1">
        <f t="shared" si="102"/>
        <v>5.6230970419192671E-5</v>
      </c>
      <c r="G203" s="1">
        <f t="shared" si="103"/>
        <v>-0.4358196121476533</v>
      </c>
      <c r="H203" s="1">
        <f t="shared" si="111"/>
        <v>-4.3581961214765323</v>
      </c>
      <c r="S203" s="2">
        <v>2.02</v>
      </c>
      <c r="T203" s="1">
        <f t="shared" si="104"/>
        <v>9.5499258602143571E-3</v>
      </c>
      <c r="U203" s="1">
        <f t="shared" si="105"/>
        <v>1.0575998335314087E-12</v>
      </c>
      <c r="V203" s="1">
        <f t="shared" si="106"/>
        <v>-9.5326454340936874E-3</v>
      </c>
      <c r="W203" s="1">
        <f t="shared" si="107"/>
        <v>3.6510881811364568E-2</v>
      </c>
      <c r="X203" s="1">
        <f t="shared" si="108"/>
        <v>0.99972782067925836</v>
      </c>
      <c r="Y203" s="1">
        <f t="shared" si="109"/>
        <v>1.15014613064511</v>
      </c>
      <c r="Z203" s="1">
        <f t="shared" si="110"/>
        <v>57.507306532255498</v>
      </c>
      <c r="AB203"/>
      <c r="AC203"/>
      <c r="AD203"/>
      <c r="AE203"/>
      <c r="AF203"/>
      <c r="AG203"/>
      <c r="AH203"/>
      <c r="AI203"/>
      <c r="AJ203" s="25"/>
      <c r="AK203" s="2">
        <v>2.02</v>
      </c>
      <c r="AL203" s="1">
        <f t="shared" si="112"/>
        <v>9.5499258602143571E-3</v>
      </c>
      <c r="AM203" s="1">
        <f t="shared" si="88"/>
        <v>1.0575998335314087E-12</v>
      </c>
      <c r="AN203" s="1">
        <f t="shared" si="89"/>
        <v>0.57649641178948263</v>
      </c>
      <c r="AO203" s="1">
        <f t="shared" si="90"/>
        <v>3.7427282739287824E-6</v>
      </c>
      <c r="AP203" s="1">
        <f t="shared" si="91"/>
        <v>0.10946105376765541</v>
      </c>
      <c r="AQ203" s="1">
        <f t="shared" si="92"/>
        <v>1.094610537676554</v>
      </c>
      <c r="AR203" s="25"/>
      <c r="AS203" s="2">
        <v>3.99</v>
      </c>
      <c r="AT203" s="1">
        <v>1.0232929922807532E-4</v>
      </c>
      <c r="AU203" s="1">
        <v>9.8700959316536969E-11</v>
      </c>
      <c r="AV203" s="1">
        <v>0.99159389008474108</v>
      </c>
      <c r="AW203" s="1">
        <v>6.0079392362716831E-4</v>
      </c>
      <c r="AX203" s="1">
        <v>0.98869073723273559</v>
      </c>
      <c r="AY203" s="2">
        <v>9.8869073723273573</v>
      </c>
      <c r="BA203" s="2">
        <v>2.02</v>
      </c>
      <c r="BB203" s="1">
        <f t="shared" si="97"/>
        <v>9.5499258602143571E-3</v>
      </c>
      <c r="BC203" s="1">
        <f t="shared" si="93"/>
        <v>1.0575998335314087E-12</v>
      </c>
      <c r="BD203" s="1">
        <f t="shared" si="94"/>
        <v>1.0575998335314075E-15</v>
      </c>
      <c r="BE203" s="1">
        <f t="shared" si="95"/>
        <v>0.999999999999999</v>
      </c>
      <c r="BF203" s="1">
        <f t="shared" si="96"/>
        <v>2.2005759441625474</v>
      </c>
      <c r="BG203" s="1">
        <f>(dpSAWB_Cb*dpSAWB_Vb) /(dpSAWB_Ca * BF203)</f>
        <v>22.721324448099441</v>
      </c>
      <c r="BI203" s="1">
        <v>2.72</v>
      </c>
      <c r="BJ203" s="1">
        <v>1.905460717963246E-3</v>
      </c>
      <c r="BK203" s="1">
        <v>5.3005553485227058E-12</v>
      </c>
      <c r="BL203" s="1">
        <v>5.3005553485226776E-15</v>
      </c>
      <c r="BM203" s="1">
        <v>0.99999999999999478</v>
      </c>
      <c r="BN203" s="1">
        <v>2.0384757847342487</v>
      </c>
      <c r="BO203" s="1">
        <v>24.528130466125884</v>
      </c>
    </row>
    <row r="204" spans="1:67" ht="15" customHeight="1" x14ac:dyDescent="0.3">
      <c r="A204" s="2">
        <v>2.0299999999999998</v>
      </c>
      <c r="B204" s="1">
        <f t="shared" si="98"/>
        <v>9.3325430079699099E-3</v>
      </c>
      <c r="C204" s="1">
        <f t="shared" si="99"/>
        <v>1.0822344982899825E-12</v>
      </c>
      <c r="D204" s="1">
        <f t="shared" si="100"/>
        <v>3.1197541769043102E-2</v>
      </c>
      <c r="E204" s="1">
        <f t="shared" si="101"/>
        <v>-1.8662569615071837E-3</v>
      </c>
      <c r="F204" s="1">
        <f t="shared" si="102"/>
        <v>5.7540682613035949E-5</v>
      </c>
      <c r="G204" s="1">
        <f t="shared" si="103"/>
        <v>-0.42674358139861246</v>
      </c>
      <c r="H204" s="1">
        <f t="shared" si="111"/>
        <v>-4.2674358139861246</v>
      </c>
      <c r="S204" s="2">
        <v>2.0299999999999998</v>
      </c>
      <c r="T204" s="1">
        <f t="shared" si="104"/>
        <v>9.3325430079699099E-3</v>
      </c>
      <c r="U204" s="1">
        <f t="shared" si="105"/>
        <v>1.0822344982899825E-12</v>
      </c>
      <c r="V204" s="1">
        <f t="shared" si="106"/>
        <v>-9.3148399602505372E-3</v>
      </c>
      <c r="W204" s="1">
        <f t="shared" si="107"/>
        <v>3.6438279986750179E-2</v>
      </c>
      <c r="X204" s="1">
        <f t="shared" si="108"/>
        <v>0.99972148257420579</v>
      </c>
      <c r="Y204" s="1">
        <f t="shared" si="109"/>
        <v>1.1465479530495526</v>
      </c>
      <c r="Z204" s="1">
        <f t="shared" si="110"/>
        <v>57.327397652477622</v>
      </c>
      <c r="AB204"/>
      <c r="AC204"/>
      <c r="AD204"/>
      <c r="AE204"/>
      <c r="AF204"/>
      <c r="AG204"/>
      <c r="AH204"/>
      <c r="AI204"/>
      <c r="AJ204" s="25"/>
      <c r="AK204" s="2">
        <v>2.0299999999999998</v>
      </c>
      <c r="AL204" s="1">
        <f t="shared" si="112"/>
        <v>9.3325430079699099E-3</v>
      </c>
      <c r="AM204" s="1">
        <f t="shared" si="88"/>
        <v>1.0822344982899825E-12</v>
      </c>
      <c r="AN204" s="1">
        <f t="shared" si="89"/>
        <v>0.58210790065101314</v>
      </c>
      <c r="AO204" s="1">
        <f t="shared" si="90"/>
        <v>3.8671870903291498E-6</v>
      </c>
      <c r="AP204" s="1">
        <f t="shared" si="91"/>
        <v>0.12737589484789819</v>
      </c>
      <c r="AQ204" s="1">
        <f t="shared" si="92"/>
        <v>1.2737589484789817</v>
      </c>
      <c r="AR204" s="25"/>
      <c r="AS204" s="2">
        <v>4</v>
      </c>
      <c r="AT204" s="1">
        <v>1E-4</v>
      </c>
      <c r="AU204" s="1">
        <v>1.0099999999999999E-10</v>
      </c>
      <c r="AV204" s="1">
        <v>0.99175621716714757</v>
      </c>
      <c r="AW204" s="1">
        <v>6.1488885464363143E-4</v>
      </c>
      <c r="AX204" s="1">
        <v>0.98897497390147149</v>
      </c>
      <c r="AY204" s="2">
        <v>9.8897497390147162</v>
      </c>
      <c r="BA204" s="2">
        <v>2.0299999999999998</v>
      </c>
      <c r="BB204" s="1">
        <f t="shared" si="97"/>
        <v>9.3325430079699099E-3</v>
      </c>
      <c r="BC204" s="1">
        <f t="shared" si="93"/>
        <v>1.0822344982899825E-12</v>
      </c>
      <c r="BD204" s="1">
        <f t="shared" si="94"/>
        <v>1.0822344982899813E-15</v>
      </c>
      <c r="BE204" s="1">
        <f t="shared" si="95"/>
        <v>0.99999999999999889</v>
      </c>
      <c r="BF204" s="1">
        <f t="shared" si="96"/>
        <v>2.195786803979344</v>
      </c>
      <c r="BG204" s="1">
        <f>(dpSAWB_Cb*dpSAWB_Vb) /(dpSAWB_Ca * BF204)</f>
        <v>22.77088099326712</v>
      </c>
      <c r="BI204" s="1">
        <v>2.73</v>
      </c>
      <c r="BJ204" s="1">
        <v>1.8620871366628665E-3</v>
      </c>
      <c r="BK204" s="1">
        <v>5.424021143339555E-12</v>
      </c>
      <c r="BL204" s="1">
        <v>5.4240211433395258E-15</v>
      </c>
      <c r="BM204" s="1">
        <v>0.99999999999999467</v>
      </c>
      <c r="BN204" s="1">
        <v>2.0375917380834014</v>
      </c>
      <c r="BO204" s="1">
        <v>24.538772446648697</v>
      </c>
    </row>
    <row r="205" spans="1:67" ht="15" customHeight="1" x14ac:dyDescent="0.3">
      <c r="A205" s="2">
        <v>2.04</v>
      </c>
      <c r="B205" s="1">
        <f t="shared" si="98"/>
        <v>9.1201083935590881E-3</v>
      </c>
      <c r="C205" s="1">
        <f t="shared" si="99"/>
        <v>1.1074429781046179E-12</v>
      </c>
      <c r="D205" s="1">
        <f t="shared" si="100"/>
        <v>3.0942588067497879E-2</v>
      </c>
      <c r="E205" s="1">
        <f t="shared" si="101"/>
        <v>-1.8237646779163134E-3</v>
      </c>
      <c r="F205" s="1">
        <f t="shared" si="102"/>
        <v>5.8880898371216175E-5</v>
      </c>
      <c r="G205" s="1">
        <f t="shared" si="103"/>
        <v>-0.41783915489196033</v>
      </c>
      <c r="H205" s="1">
        <f t="shared" si="111"/>
        <v>-4.1783915489196026</v>
      </c>
      <c r="S205" s="2">
        <v>2.04</v>
      </c>
      <c r="T205" s="1">
        <f t="shared" si="104"/>
        <v>9.1201083935590881E-3</v>
      </c>
      <c r="U205" s="1">
        <f t="shared" si="105"/>
        <v>1.1074429781046179E-12</v>
      </c>
      <c r="V205" s="1">
        <f t="shared" si="106"/>
        <v>-9.1019728838179614E-3</v>
      </c>
      <c r="W205" s="1">
        <f t="shared" si="107"/>
        <v>3.6367324294605992E-2</v>
      </c>
      <c r="X205" s="1">
        <f t="shared" si="108"/>
        <v>0.99971499691891541</v>
      </c>
      <c r="Y205" s="1">
        <f t="shared" si="109"/>
        <v>1.1430392920448322</v>
      </c>
      <c r="Z205" s="1">
        <f t="shared" si="110"/>
        <v>57.151964602241613</v>
      </c>
      <c r="AB205"/>
      <c r="AC205"/>
      <c r="AD205"/>
      <c r="AE205"/>
      <c r="AF205"/>
      <c r="AG205"/>
      <c r="AH205"/>
      <c r="AI205"/>
      <c r="AJ205" s="25"/>
      <c r="AK205" s="2">
        <v>2.04</v>
      </c>
      <c r="AL205" s="1">
        <f t="shared" si="112"/>
        <v>9.1201083935590881E-3</v>
      </c>
      <c r="AM205" s="1">
        <f t="shared" si="88"/>
        <v>1.1074429781046179E-12</v>
      </c>
      <c r="AN205" s="1">
        <f t="shared" si="89"/>
        <v>0.58769820790230309</v>
      </c>
      <c r="AO205" s="1">
        <f t="shared" si="90"/>
        <v>3.9952692794392625E-6</v>
      </c>
      <c r="AP205" s="1">
        <f t="shared" si="91"/>
        <v>0.14491740305656445</v>
      </c>
      <c r="AQ205" s="1">
        <f t="shared" si="92"/>
        <v>1.4491740305656444</v>
      </c>
      <c r="AR205" s="25"/>
      <c r="AS205" s="2">
        <v>4.01</v>
      </c>
      <c r="AT205" s="1">
        <v>9.7723722095581001E-5</v>
      </c>
      <c r="AU205" s="1">
        <v>1.0335259222035623E-10</v>
      </c>
      <c r="AV205" s="1">
        <v>0.99191426107499348</v>
      </c>
      <c r="AW205" s="1">
        <v>6.2931172562685799E-4</v>
      </c>
      <c r="AX205" s="1">
        <v>0.98925343784710129</v>
      </c>
      <c r="AY205" s="2">
        <v>9.8925343784710122</v>
      </c>
      <c r="BA205" s="2">
        <v>2.04</v>
      </c>
      <c r="BB205" s="1">
        <f t="shared" si="97"/>
        <v>9.1201083935590881E-3</v>
      </c>
      <c r="BC205" s="1">
        <f t="shared" si="93"/>
        <v>1.1074429781046179E-12</v>
      </c>
      <c r="BD205" s="1">
        <f t="shared" si="94"/>
        <v>1.1074429781046167E-15</v>
      </c>
      <c r="BE205" s="1">
        <f t="shared" si="95"/>
        <v>0.99999999999999889</v>
      </c>
      <c r="BF205" s="1">
        <f t="shared" si="96"/>
        <v>2.1911172164997379</v>
      </c>
      <c r="BG205" s="1">
        <f>(dpSAWB_Cb*dpSAWB_Vb) /(dpSAWB_Ca * BF205)</f>
        <v>22.819409031833498</v>
      </c>
      <c r="BI205" s="1">
        <v>2.74</v>
      </c>
      <c r="BJ205" s="1">
        <v>1.8197008586099809E-3</v>
      </c>
      <c r="BK205" s="1">
        <v>5.5503628259620149E-12</v>
      </c>
      <c r="BL205" s="1">
        <v>5.5503628259619843E-15</v>
      </c>
      <c r="BM205" s="1">
        <v>0.99999999999999445</v>
      </c>
      <c r="BN205" s="1">
        <v>2.0367281886422046</v>
      </c>
      <c r="BO205" s="1">
        <v>24.549176605314603</v>
      </c>
    </row>
    <row r="206" spans="1:67" ht="15" customHeight="1" x14ac:dyDescent="0.3">
      <c r="A206" s="2">
        <v>2.0499999999999998</v>
      </c>
      <c r="B206" s="1">
        <f t="shared" si="98"/>
        <v>8.9125093813374554E-3</v>
      </c>
      <c r="C206" s="1">
        <f t="shared" si="99"/>
        <v>1.1332386388449829E-12</v>
      </c>
      <c r="D206" s="1">
        <f t="shared" si="100"/>
        <v>3.0693436339485108E-2</v>
      </c>
      <c r="E206" s="1">
        <f t="shared" si="101"/>
        <v>-1.7822393899141846E-3</v>
      </c>
      <c r="F206" s="1">
        <f t="shared" si="102"/>
        <v>6.0252328045651026E-5</v>
      </c>
      <c r="G206" s="1">
        <f t="shared" si="103"/>
        <v>-0.40910380195789559</v>
      </c>
      <c r="H206" s="1">
        <f t="shared" si="111"/>
        <v>-4.0910380195789555</v>
      </c>
      <c r="S206" s="2">
        <v>2.0499999999999998</v>
      </c>
      <c r="T206" s="1">
        <f t="shared" si="104"/>
        <v>8.9125093813374554E-3</v>
      </c>
      <c r="U206" s="1">
        <f t="shared" si="105"/>
        <v>1.1332386388449829E-12</v>
      </c>
      <c r="V206" s="1">
        <f t="shared" si="106"/>
        <v>-8.8939313401128779E-3</v>
      </c>
      <c r="W206" s="1">
        <f t="shared" si="107"/>
        <v>3.6297977113370961E-2</v>
      </c>
      <c r="X206" s="1">
        <f t="shared" si="108"/>
        <v>0.99970836028041976</v>
      </c>
      <c r="Y206" s="1">
        <f t="shared" si="109"/>
        <v>1.1396177222808366</v>
      </c>
      <c r="Z206" s="1">
        <f t="shared" si="110"/>
        <v>56.98088611404183</v>
      </c>
      <c r="AB206"/>
      <c r="AC206"/>
      <c r="AD206"/>
      <c r="AE206"/>
      <c r="AF206"/>
      <c r="AG206"/>
      <c r="AH206"/>
      <c r="AI206"/>
      <c r="AJ206" s="25"/>
      <c r="AK206" s="2">
        <v>2.0499999999999998</v>
      </c>
      <c r="AL206" s="1">
        <f t="shared" si="112"/>
        <v>8.9125093813374554E-3</v>
      </c>
      <c r="AM206" s="1">
        <f t="shared" si="88"/>
        <v>1.1332386388449829E-12</v>
      </c>
      <c r="AN206" s="1">
        <f t="shared" si="89"/>
        <v>0.59326597980824658</v>
      </c>
      <c r="AO206" s="1">
        <f t="shared" si="90"/>
        <v>4.1270633414572095E-6</v>
      </c>
      <c r="AP206" s="1">
        <f t="shared" si="91"/>
        <v>0.1620955456342659</v>
      </c>
      <c r="AQ206" s="1">
        <f t="shared" si="92"/>
        <v>1.6209554563426589</v>
      </c>
      <c r="AR206" s="25"/>
      <c r="AS206" s="2">
        <v>4.0199999999999996</v>
      </c>
      <c r="AT206" s="1">
        <v>9.5499258602143526E-5</v>
      </c>
      <c r="AU206" s="1">
        <v>1.0575998335314092E-10</v>
      </c>
      <c r="AV206" s="1">
        <v>0.99206810152354563</v>
      </c>
      <c r="AW206" s="1">
        <v>6.4407015504389727E-4</v>
      </c>
      <c r="AX206" s="1">
        <v>0.98952627339977284</v>
      </c>
      <c r="AY206" s="2">
        <v>9.895262733997729</v>
      </c>
      <c r="BA206" s="2">
        <v>2.0499999999999998</v>
      </c>
      <c r="BB206" s="1">
        <f t="shared" si="97"/>
        <v>8.9125093813374554E-3</v>
      </c>
      <c r="BC206" s="1">
        <f t="shared" si="93"/>
        <v>1.1332386388449829E-12</v>
      </c>
      <c r="BD206" s="1">
        <f t="shared" si="94"/>
        <v>1.1332386388449815E-15</v>
      </c>
      <c r="BE206" s="1">
        <f t="shared" si="95"/>
        <v>0.99999999999999878</v>
      </c>
      <c r="BF206" s="1">
        <f t="shared" si="96"/>
        <v>2.186563952486817</v>
      </c>
      <c r="BG206" s="1">
        <f>(dpSAWB_Cb*dpSAWB_Vb) /(dpSAWB_Ca * BF206)</f>
        <v>22.866927785548707</v>
      </c>
      <c r="BI206" s="1">
        <v>2.75</v>
      </c>
      <c r="BJ206" s="1">
        <v>1.7782794100389223E-3</v>
      </c>
      <c r="BK206" s="1">
        <v>5.6796473844225267E-12</v>
      </c>
      <c r="BL206" s="1">
        <v>5.679647384422495E-15</v>
      </c>
      <c r="BM206" s="1">
        <v>0.99999999999999434</v>
      </c>
      <c r="BN206" s="1">
        <v>2.0358846527820549</v>
      </c>
      <c r="BO206" s="1">
        <v>24.559348159373638</v>
      </c>
    </row>
    <row r="207" spans="1:67" ht="15" customHeight="1" x14ac:dyDescent="0.3">
      <c r="A207" s="2">
        <v>2.06</v>
      </c>
      <c r="B207" s="1">
        <f t="shared" si="98"/>
        <v>8.7096358995608011E-3</v>
      </c>
      <c r="C207" s="1">
        <f t="shared" si="99"/>
        <v>1.1596351577118522E-12</v>
      </c>
      <c r="D207" s="1">
        <f t="shared" si="100"/>
        <v>3.0449954481468134E-2</v>
      </c>
      <c r="E207" s="1">
        <f t="shared" si="101"/>
        <v>-1.7416590802446887E-3</v>
      </c>
      <c r="F207" s="1">
        <f t="shared" si="102"/>
        <v>6.1655698526593452E-5</v>
      </c>
      <c r="G207" s="1">
        <f t="shared" si="103"/>
        <v>-0.40053499914991025</v>
      </c>
      <c r="H207" s="1">
        <f t="shared" si="111"/>
        <v>-4.0053499914991022</v>
      </c>
      <c r="S207" s="2">
        <v>2.06</v>
      </c>
      <c r="T207" s="1">
        <f t="shared" si="104"/>
        <v>8.7096358995608011E-3</v>
      </c>
      <c r="U207" s="1">
        <f t="shared" si="105"/>
        <v>1.1596351577118522E-12</v>
      </c>
      <c r="V207" s="1">
        <f t="shared" si="106"/>
        <v>-8.6906050230256444E-3</v>
      </c>
      <c r="W207" s="1">
        <f t="shared" si="107"/>
        <v>3.6230201674341878E-2</v>
      </c>
      <c r="X207" s="1">
        <f t="shared" si="108"/>
        <v>0.99970156914597186</v>
      </c>
      <c r="Y207" s="1">
        <f t="shared" si="109"/>
        <v>1.1362808923848977</v>
      </c>
      <c r="Z207" s="1">
        <f t="shared" si="110"/>
        <v>56.814044619244882</v>
      </c>
      <c r="AB207"/>
      <c r="AC207"/>
      <c r="AD207"/>
      <c r="AE207"/>
      <c r="AF207"/>
      <c r="AG207"/>
      <c r="AH207"/>
      <c r="AI207"/>
      <c r="AJ207" s="25"/>
      <c r="AK207" s="2">
        <v>2.06</v>
      </c>
      <c r="AL207" s="1">
        <f t="shared" si="112"/>
        <v>8.7096358995608011E-3</v>
      </c>
      <c r="AM207" s="1">
        <f t="shared" si="88"/>
        <v>1.1596351577118522E-12</v>
      </c>
      <c r="AN207" s="1">
        <f t="shared" si="89"/>
        <v>0.59880988541537317</v>
      </c>
      <c r="AO207" s="1">
        <f t="shared" si="90"/>
        <v>4.2626595788723258E-6</v>
      </c>
      <c r="AP207" s="1">
        <f t="shared" si="91"/>
        <v>0.17891988647639975</v>
      </c>
      <c r="AQ207" s="1">
        <f t="shared" si="92"/>
        <v>1.7891988647639974</v>
      </c>
      <c r="AR207" s="25"/>
      <c r="AS207" s="2">
        <v>4.03</v>
      </c>
      <c r="AT207" s="1">
        <v>9.3325430079699046E-5</v>
      </c>
      <c r="AU207" s="1">
        <v>1.0822344982899831E-10</v>
      </c>
      <c r="AV207" s="1">
        <v>0.99221781618299643</v>
      </c>
      <c r="AW207" s="1">
        <v>6.5917193792528351E-4</v>
      </c>
      <c r="AX207" s="1">
        <v>0.98979362204952492</v>
      </c>
      <c r="AY207" s="2">
        <v>9.8979362204952501</v>
      </c>
      <c r="BA207" s="2">
        <v>2.06</v>
      </c>
      <c r="BB207" s="1">
        <f t="shared" si="97"/>
        <v>8.7096358995608011E-3</v>
      </c>
      <c r="BC207" s="1">
        <f t="shared" si="93"/>
        <v>1.1596351577118522E-12</v>
      </c>
      <c r="BD207" s="1">
        <f t="shared" si="94"/>
        <v>1.1596351577118509E-15</v>
      </c>
      <c r="BE207" s="1">
        <f t="shared" si="95"/>
        <v>0.99999999999999889</v>
      </c>
      <c r="BF207" s="1">
        <f t="shared" si="96"/>
        <v>2.1821238814470596</v>
      </c>
      <c r="BG207" s="1">
        <f>(dpSAWB_Cb*dpSAWB_Vb) /(dpSAWB_Ca * BF207)</f>
        <v>22.913456208931116</v>
      </c>
      <c r="BI207" s="1">
        <v>2.76</v>
      </c>
      <c r="BJ207" s="1">
        <v>1.737800828749375E-3</v>
      </c>
      <c r="BK207" s="1">
        <v>5.8119433671052859E-12</v>
      </c>
      <c r="BL207" s="1">
        <v>5.8119433671052517E-15</v>
      </c>
      <c r="BM207" s="1">
        <v>0.99999999999999423</v>
      </c>
      <c r="BN207" s="1">
        <v>2.0350606586661568</v>
      </c>
      <c r="BO207" s="1">
        <v>24.569292215973348</v>
      </c>
    </row>
    <row r="208" spans="1:67" ht="15" customHeight="1" x14ac:dyDescent="0.3">
      <c r="A208" s="2">
        <v>2.0699999999999998</v>
      </c>
      <c r="B208" s="1">
        <f t="shared" si="98"/>
        <v>8.5113803820237675E-3</v>
      </c>
      <c r="C208" s="1">
        <f t="shared" si="99"/>
        <v>1.1866465304889244E-12</v>
      </c>
      <c r="D208" s="1">
        <f t="shared" si="100"/>
        <v>3.0212013396150837E-2</v>
      </c>
      <c r="E208" s="1">
        <f t="shared" si="101"/>
        <v>-1.7020022326918063E-3</v>
      </c>
      <c r="F208" s="1">
        <f t="shared" si="102"/>
        <v>6.309175362748653E-5</v>
      </c>
      <c r="G208" s="1">
        <f t="shared" si="103"/>
        <v>-0.39213023168155364</v>
      </c>
      <c r="H208" s="1">
        <f t="shared" si="111"/>
        <v>-3.9213023168155363</v>
      </c>
      <c r="S208" s="2">
        <v>2.0699999999999998</v>
      </c>
      <c r="T208" s="1">
        <f t="shared" si="104"/>
        <v>8.5113803820237675E-3</v>
      </c>
      <c r="U208" s="1">
        <f t="shared" si="105"/>
        <v>1.1866465304889244E-12</v>
      </c>
      <c r="V208" s="1">
        <f t="shared" si="106"/>
        <v>-8.4918861265350191E-3</v>
      </c>
      <c r="W208" s="1">
        <f t="shared" si="107"/>
        <v>3.6163962042178338E-2</v>
      </c>
      <c r="X208" s="1">
        <f t="shared" si="108"/>
        <v>0.99969461992119579</v>
      </c>
      <c r="Y208" s="1">
        <f t="shared" si="109"/>
        <v>1.1330265222936589</v>
      </c>
      <c r="Z208" s="1">
        <f t="shared" si="110"/>
        <v>56.651326114682945</v>
      </c>
      <c r="AB208"/>
      <c r="AC208"/>
      <c r="AD208"/>
      <c r="AE208"/>
      <c r="AF208"/>
      <c r="AG208"/>
      <c r="AH208"/>
      <c r="AI208"/>
      <c r="AJ208" s="25"/>
      <c r="AK208" s="2">
        <v>2.0699999999999998</v>
      </c>
      <c r="AL208" s="1">
        <f t="shared" si="112"/>
        <v>8.5113803820237675E-3</v>
      </c>
      <c r="AM208" s="1">
        <f t="shared" si="88"/>
        <v>1.1866465304889244E-12</v>
      </c>
      <c r="AN208" s="1">
        <f t="shared" si="89"/>
        <v>0.60432861774467028</v>
      </c>
      <c r="AO208" s="1">
        <f t="shared" si="90"/>
        <v>4.4021501352828303E-6</v>
      </c>
      <c r="AP208" s="1">
        <f t="shared" si="91"/>
        <v>0.19539960680053875</v>
      </c>
      <c r="AQ208" s="1">
        <f t="shared" si="92"/>
        <v>1.9539960680053876</v>
      </c>
      <c r="AR208" s="25"/>
      <c r="AS208" s="2">
        <v>4.04</v>
      </c>
      <c r="AT208" s="1">
        <v>9.1201083935590923E-5</v>
      </c>
      <c r="AU208" s="1">
        <v>1.1074429781046174E-10</v>
      </c>
      <c r="AV208" s="1">
        <v>0.99236348071168079</v>
      </c>
      <c r="AW208" s="1">
        <v>6.7462504993445239E-4</v>
      </c>
      <c r="AX208" s="1">
        <v>0.99005562251485368</v>
      </c>
      <c r="AY208" s="2">
        <v>9.9005562251485362</v>
      </c>
      <c r="BA208" s="2">
        <v>2.0699999999999998</v>
      </c>
      <c r="BB208" s="1">
        <f t="shared" si="97"/>
        <v>8.5113803820237675E-3</v>
      </c>
      <c r="BC208" s="1">
        <f t="shared" si="93"/>
        <v>1.1866465304889244E-12</v>
      </c>
      <c r="BD208" s="1">
        <f t="shared" si="94"/>
        <v>1.1866465304889231E-15</v>
      </c>
      <c r="BE208" s="1">
        <f t="shared" si="95"/>
        <v>0.99999999999999889</v>
      </c>
      <c r="BF208" s="1">
        <f t="shared" si="96"/>
        <v>2.1777939680752771</v>
      </c>
      <c r="BG208" s="1">
        <f>(dpSAWB_Cb*dpSAWB_Vb) /(dpSAWB_Ca * BF208)</f>
        <v>22.959012988813509</v>
      </c>
      <c r="BI208" s="1">
        <v>2.77</v>
      </c>
      <c r="BJ208" s="1">
        <v>1.6982436524617425E-3</v>
      </c>
      <c r="BK208" s="1">
        <v>5.9473209190914544E-12</v>
      </c>
      <c r="BL208" s="1">
        <v>5.9473209190914196E-15</v>
      </c>
      <c r="BM208" s="1">
        <v>0.99999999999999412</v>
      </c>
      <c r="BN208" s="1">
        <v>2.0342557459448196</v>
      </c>
      <c r="BO208" s="1">
        <v>24.579013774286903</v>
      </c>
    </row>
    <row r="209" spans="1:67" ht="15" customHeight="1" x14ac:dyDescent="0.3">
      <c r="A209" s="2">
        <v>2.08</v>
      </c>
      <c r="B209" s="1">
        <f t="shared" si="98"/>
        <v>8.3176377110267055E-3</v>
      </c>
      <c r="C209" s="1">
        <f t="shared" si="99"/>
        <v>1.2142870789635876E-12</v>
      </c>
      <c r="D209" s="1">
        <f t="shared" si="100"/>
        <v>2.9979486924028433E-2</v>
      </c>
      <c r="E209" s="1">
        <f t="shared" si="101"/>
        <v>-1.6632478206714059E-3</v>
      </c>
      <c r="F209" s="1">
        <f t="shared" si="102"/>
        <v>6.4561254478766951E-5</v>
      </c>
      <c r="G209" s="1">
        <f t="shared" si="103"/>
        <v>-0.38388699479408372</v>
      </c>
      <c r="H209" s="1">
        <f t="shared" si="111"/>
        <v>-3.8388699479408372</v>
      </c>
      <c r="S209" s="2">
        <v>2.08</v>
      </c>
      <c r="T209" s="1">
        <f t="shared" si="104"/>
        <v>8.3176377110267055E-3</v>
      </c>
      <c r="U209" s="1">
        <f t="shared" si="105"/>
        <v>1.2142870789635876E-12</v>
      </c>
      <c r="V209" s="1">
        <f t="shared" si="106"/>
        <v>-8.2976692875483971E-3</v>
      </c>
      <c r="W209" s="1">
        <f t="shared" si="107"/>
        <v>3.6099223095849467E-2</v>
      </c>
      <c r="X209" s="1">
        <f t="shared" si="108"/>
        <v>0.99968750892819391</v>
      </c>
      <c r="Y209" s="1">
        <f t="shared" si="109"/>
        <v>1.129852400699207</v>
      </c>
      <c r="Z209" s="1">
        <f t="shared" si="110"/>
        <v>56.492620034960353</v>
      </c>
      <c r="AB209"/>
      <c r="AC209"/>
      <c r="AD209"/>
      <c r="AE209"/>
      <c r="AF209"/>
      <c r="AG209"/>
      <c r="AH209"/>
      <c r="AI209"/>
      <c r="AJ209" s="25"/>
      <c r="AK209" s="2">
        <v>2.08</v>
      </c>
      <c r="AL209" s="1">
        <f t="shared" si="112"/>
        <v>8.3176377110267055E-3</v>
      </c>
      <c r="AM209" s="1">
        <f t="shared" si="88"/>
        <v>1.2142870789635876E-12</v>
      </c>
      <c r="AN209" s="1">
        <f t="shared" si="89"/>
        <v>0.6098208949342554</v>
      </c>
      <c r="AO209" s="1">
        <f t="shared" si="90"/>
        <v>4.5456290354893095E-6</v>
      </c>
      <c r="AP209" s="1">
        <f t="shared" si="91"/>
        <v>0.21154352468344184</v>
      </c>
      <c r="AQ209" s="1">
        <f t="shared" si="92"/>
        <v>2.1154352468344184</v>
      </c>
      <c r="AR209" s="25"/>
      <c r="AS209" s="2">
        <v>4.05</v>
      </c>
      <c r="AT209" s="1">
        <v>8.912509381337452E-5</v>
      </c>
      <c r="AU209" s="1">
        <v>1.1332386388449834E-10</v>
      </c>
      <c r="AV209" s="1">
        <v>0.99250516878858219</v>
      </c>
      <c r="AW209" s="1">
        <v>6.9043765152994221E-4</v>
      </c>
      <c r="AX209" s="1">
        <v>0.99031241081008625</v>
      </c>
      <c r="AY209" s="2">
        <v>9.9031241081008616</v>
      </c>
      <c r="BA209" s="2">
        <v>2.08</v>
      </c>
      <c r="BB209" s="1">
        <f t="shared" si="97"/>
        <v>8.3176377110267055E-3</v>
      </c>
      <c r="BC209" s="1">
        <f t="shared" si="93"/>
        <v>1.2142870789635876E-12</v>
      </c>
      <c r="BD209" s="1">
        <f t="shared" si="94"/>
        <v>1.2142870789635861E-15</v>
      </c>
      <c r="BE209" s="1">
        <f t="shared" si="95"/>
        <v>0.99999999999999878</v>
      </c>
      <c r="BF209" s="1">
        <f t="shared" si="96"/>
        <v>2.1735712688519624</v>
      </c>
      <c r="BG209" s="1">
        <f>(dpSAWB_Cb*dpSAWB_Vb) /(dpSAWB_Ca * BF209)</f>
        <v>23.003616544126025</v>
      </c>
      <c r="BI209" s="1">
        <v>2.78</v>
      </c>
      <c r="BJ209" s="1">
        <v>1.6595869074375606E-3</v>
      </c>
      <c r="BK209" s="1">
        <v>6.085851819351013E-12</v>
      </c>
      <c r="BL209" s="1">
        <v>6.0858518193509755E-15</v>
      </c>
      <c r="BM209" s="1">
        <v>0.99999999999999389</v>
      </c>
      <c r="BN209" s="1">
        <v>2.0334694654593863</v>
      </c>
      <c r="BO209" s="1">
        <v>24.588517727609137</v>
      </c>
    </row>
    <row r="210" spans="1:67" ht="15" customHeight="1" x14ac:dyDescent="0.3">
      <c r="A210" s="2">
        <v>2.09</v>
      </c>
      <c r="B210" s="1">
        <f t="shared" si="98"/>
        <v>8.1283051616409894E-3</v>
      </c>
      <c r="C210" s="1">
        <f t="shared" si="99"/>
        <v>1.2425714585205058E-12</v>
      </c>
      <c r="D210" s="1">
        <f t="shared" si="100"/>
        <v>2.975225177649618E-2</v>
      </c>
      <c r="E210" s="1">
        <f t="shared" si="101"/>
        <v>-1.6253752960826971E-3</v>
      </c>
      <c r="F210" s="1">
        <f t="shared" si="102"/>
        <v>6.6064979930821285E-5</v>
      </c>
      <c r="G210" s="1">
        <f t="shared" si="103"/>
        <v>-0.37580279505649172</v>
      </c>
      <c r="H210" s="1">
        <f t="shared" si="111"/>
        <v>-3.7580279505649172</v>
      </c>
      <c r="S210" s="2">
        <v>2.09</v>
      </c>
      <c r="T210" s="1">
        <f t="shared" si="104"/>
        <v>8.1283051616409894E-3</v>
      </c>
      <c r="U210" s="1">
        <f t="shared" si="105"/>
        <v>1.2425714585205058E-12</v>
      </c>
      <c r="V210" s="1">
        <f t="shared" si="106"/>
        <v>-8.1078515300377421E-3</v>
      </c>
      <c r="W210" s="1">
        <f t="shared" si="107"/>
        <v>3.6035950510012585E-2</v>
      </c>
      <c r="X210" s="1">
        <f t="shared" si="108"/>
        <v>0.99968023240361159</v>
      </c>
      <c r="Y210" s="1">
        <f t="shared" si="109"/>
        <v>1.1267563826037452</v>
      </c>
      <c r="Z210" s="1">
        <f t="shared" si="110"/>
        <v>56.337819130187263</v>
      </c>
      <c r="AB210"/>
      <c r="AC210"/>
      <c r="AD210"/>
      <c r="AE210"/>
      <c r="AF210"/>
      <c r="AG210"/>
      <c r="AH210"/>
      <c r="AI210"/>
      <c r="AJ210" s="25"/>
      <c r="AK210" s="2">
        <v>2.09</v>
      </c>
      <c r="AL210" s="1">
        <f t="shared" si="112"/>
        <v>8.1283051616409894E-3</v>
      </c>
      <c r="AM210" s="1">
        <f t="shared" si="88"/>
        <v>1.2425714585205058E-12</v>
      </c>
      <c r="AN210" s="1">
        <f t="shared" si="89"/>
        <v>0.61528546132998829</v>
      </c>
      <c r="AO210" s="1">
        <f t="shared" si="90"/>
        <v>4.6931922268968789E-6</v>
      </c>
      <c r="AP210" s="1">
        <f t="shared" si="91"/>
        <v>0.22736011353573402</v>
      </c>
      <c r="AQ210" s="1">
        <f t="shared" si="92"/>
        <v>2.2736011353573398</v>
      </c>
      <c r="AR210" s="25"/>
      <c r="AS210" s="2">
        <v>4.0599999999999996</v>
      </c>
      <c r="AT210" s="1">
        <v>8.7096358995608029E-5</v>
      </c>
      <c r="AU210" s="1">
        <v>1.159635157711852E-10</v>
      </c>
      <c r="AV210" s="1">
        <v>0.99264295214512444</v>
      </c>
      <c r="AW210" s="1">
        <v>7.0661809222244474E-4</v>
      </c>
      <c r="AX210" s="1">
        <v>0.99056412031158003</v>
      </c>
      <c r="AY210" s="2">
        <v>9.905641203115799</v>
      </c>
      <c r="BA210" s="2">
        <v>2.09</v>
      </c>
      <c r="BB210" s="1">
        <f t="shared" si="97"/>
        <v>8.1283051616409894E-3</v>
      </c>
      <c r="BC210" s="1">
        <f t="shared" si="93"/>
        <v>1.2425714585205058E-12</v>
      </c>
      <c r="BD210" s="1">
        <f t="shared" si="94"/>
        <v>1.2425714585205041E-15</v>
      </c>
      <c r="BE210" s="1">
        <f t="shared" si="95"/>
        <v>0.99999999999999878</v>
      </c>
      <c r="BF210" s="1">
        <f t="shared" si="96"/>
        <v>2.169452928785423</v>
      </c>
      <c r="BG210" s="1">
        <f>(dpSAWB_Cb*dpSAWB_Vb) /(dpSAWB_Ca * BF210)</f>
        <v>23.047285025904067</v>
      </c>
      <c r="BI210" s="1">
        <v>2.79</v>
      </c>
      <c r="BJ210" s="1">
        <v>1.6218100973589284E-3</v>
      </c>
      <c r="BK210" s="1">
        <v>6.2276095188009757E-12</v>
      </c>
      <c r="BL210" s="1">
        <v>6.2276095188009357E-15</v>
      </c>
      <c r="BM210" s="1">
        <v>0.99999999999999367</v>
      </c>
      <c r="BN210" s="1">
        <v>2.0327013789545316</v>
      </c>
      <c r="BO210" s="1">
        <v>24.597808865420372</v>
      </c>
    </row>
    <row r="211" spans="1:67" ht="15" customHeight="1" x14ac:dyDescent="0.3">
      <c r="A211" s="2">
        <v>2.1</v>
      </c>
      <c r="B211" s="1">
        <f t="shared" si="98"/>
        <v>7.9432823472428121E-3</v>
      </c>
      <c r="C211" s="1">
        <f t="shared" si="99"/>
        <v>1.2715146659121093E-12</v>
      </c>
      <c r="D211" s="1">
        <f t="shared" si="100"/>
        <v>2.9530187470480029E-2</v>
      </c>
      <c r="E211" s="1">
        <f t="shared" si="101"/>
        <v>-1.5883645784133382E-3</v>
      </c>
      <c r="F211" s="1">
        <f t="shared" si="102"/>
        <v>6.7603726966310672E-5</v>
      </c>
      <c r="G211" s="1">
        <f t="shared" si="103"/>
        <v>-0.36787515159938916</v>
      </c>
      <c r="H211" s="1">
        <f t="shared" si="111"/>
        <v>-3.6787515159938913</v>
      </c>
      <c r="S211" s="2">
        <v>2.1</v>
      </c>
      <c r="T211" s="1">
        <f t="shared" si="104"/>
        <v>7.9432823472428121E-3</v>
      </c>
      <c r="U211" s="1">
        <f t="shared" si="105"/>
        <v>1.2715146659121093E-12</v>
      </c>
      <c r="V211" s="1">
        <f t="shared" si="106"/>
        <v>-7.9223322104407835E-3</v>
      </c>
      <c r="W211" s="1">
        <f t="shared" si="107"/>
        <v>3.5974110736813593E-2</v>
      </c>
      <c r="X211" s="1">
        <f t="shared" si="108"/>
        <v>0.99967278649665603</v>
      </c>
      <c r="Y211" s="1">
        <f t="shared" si="109"/>
        <v>1.1237363869773842</v>
      </c>
      <c r="Z211" s="1">
        <f t="shared" si="110"/>
        <v>56.186819348869207</v>
      </c>
      <c r="AB211"/>
      <c r="AC211"/>
      <c r="AD211"/>
      <c r="AE211"/>
      <c r="AF211"/>
      <c r="AG211"/>
      <c r="AH211"/>
      <c r="AI211"/>
      <c r="AJ211" s="25"/>
      <c r="AK211" s="2">
        <v>2.1</v>
      </c>
      <c r="AL211" s="1">
        <f t="shared" si="112"/>
        <v>7.9432823472428121E-3</v>
      </c>
      <c r="AM211" s="1">
        <f t="shared" si="88"/>
        <v>1.2715146659121093E-12</v>
      </c>
      <c r="AN211" s="1">
        <f t="shared" si="89"/>
        <v>0.62072108852232299</v>
      </c>
      <c r="AO211" s="1">
        <f t="shared" si="90"/>
        <v>4.8449376222591941E-6</v>
      </c>
      <c r="AP211" s="1">
        <f t="shared" si="91"/>
        <v>0.24285751957746307</v>
      </c>
      <c r="AQ211" s="1">
        <f t="shared" si="92"/>
        <v>2.4285751957746307</v>
      </c>
      <c r="AR211" s="25"/>
      <c r="AS211" s="2">
        <v>4.07</v>
      </c>
      <c r="AT211" s="1">
        <v>8.5113803820237487E-5</v>
      </c>
      <c r="AU211" s="1">
        <v>1.1866465304889271E-10</v>
      </c>
      <c r="AV211" s="1">
        <v>0.99277690059625479</v>
      </c>
      <c r="AW211" s="1">
        <v>7.2317491492881146E-4</v>
      </c>
      <c r="AX211" s="1">
        <v>0.99081088182277499</v>
      </c>
      <c r="AY211" s="2">
        <v>9.908108818227749</v>
      </c>
      <c r="BA211" s="2">
        <v>2.1</v>
      </c>
      <c r="BB211" s="1">
        <f t="shared" si="97"/>
        <v>7.9432823472428121E-3</v>
      </c>
      <c r="BC211" s="1">
        <f t="shared" si="93"/>
        <v>1.2715146659121093E-12</v>
      </c>
      <c r="BD211" s="1">
        <f t="shared" si="94"/>
        <v>1.2715146659121074E-15</v>
      </c>
      <c r="BE211" s="1">
        <f t="shared" si="95"/>
        <v>0.99999999999999867</v>
      </c>
      <c r="BF211" s="1">
        <f t="shared" si="96"/>
        <v>2.1654361782914626</v>
      </c>
      <c r="BG211" s="1">
        <f>(dpSAWB_Cb*dpSAWB_Vb) /(dpSAWB_Ca * BF211)</f>
        <v>23.09003631751003</v>
      </c>
      <c r="BI211" s="1">
        <v>2.8</v>
      </c>
      <c r="BJ211" s="1">
        <v>1.5848931924611134E-3</v>
      </c>
      <c r="BK211" s="1">
        <v>6.3726691792499515E-12</v>
      </c>
      <c r="BL211" s="1">
        <v>6.3726691792499104E-15</v>
      </c>
      <c r="BM211" s="1">
        <v>0.99999999999999356</v>
      </c>
      <c r="BN211" s="1">
        <v>2.0319510587986538</v>
      </c>
      <c r="BO211" s="1">
        <v>24.606891875418196</v>
      </c>
    </row>
    <row r="212" spans="1:67" ht="15" customHeight="1" x14ac:dyDescent="0.3">
      <c r="A212" s="2">
        <v>2.11</v>
      </c>
      <c r="B212" s="1">
        <f t="shared" si="98"/>
        <v>7.7624711662869156E-3</v>
      </c>
      <c r="C212" s="1">
        <f t="shared" si="99"/>
        <v>1.3011320472100655E-12</v>
      </c>
      <c r="D212" s="1">
        <f t="shared" si="100"/>
        <v>2.9313176264554978E-2</v>
      </c>
      <c r="E212" s="1">
        <f t="shared" si="101"/>
        <v>-1.552196044092496E-3</v>
      </c>
      <c r="F212" s="1">
        <f t="shared" si="102"/>
        <v>6.9178311122078615E-5</v>
      </c>
      <c r="G212" s="1">
        <f t="shared" si="103"/>
        <v>-0.36010159728431862</v>
      </c>
      <c r="H212" s="1">
        <f t="shared" si="111"/>
        <v>-3.6010159728431859</v>
      </c>
      <c r="S212" s="2">
        <v>2.11</v>
      </c>
      <c r="T212" s="1">
        <f t="shared" si="104"/>
        <v>7.7624711662869156E-3</v>
      </c>
      <c r="U212" s="1">
        <f t="shared" si="105"/>
        <v>1.3011320472100655E-12</v>
      </c>
      <c r="V212" s="1">
        <f t="shared" si="106"/>
        <v>-7.7410129642993151E-3</v>
      </c>
      <c r="W212" s="1">
        <f t="shared" si="107"/>
        <v>3.591367098809977E-2</v>
      </c>
      <c r="X212" s="1">
        <f t="shared" si="108"/>
        <v>0.99966516726707044</v>
      </c>
      <c r="Y212" s="1">
        <f t="shared" si="109"/>
        <v>1.1207903945139668</v>
      </c>
      <c r="Z212" s="1">
        <f t="shared" si="110"/>
        <v>56.039519725698348</v>
      </c>
      <c r="AB212"/>
      <c r="AC212"/>
      <c r="AD212"/>
      <c r="AE212"/>
      <c r="AF212"/>
      <c r="AG212"/>
      <c r="AH212"/>
      <c r="AI212"/>
      <c r="AJ212" s="25"/>
      <c r="AK212" s="2">
        <v>2.11</v>
      </c>
      <c r="AL212" s="1">
        <f t="shared" si="112"/>
        <v>7.7624711662869156E-3</v>
      </c>
      <c r="AM212" s="1">
        <f t="shared" si="88"/>
        <v>1.3011320472100655E-12</v>
      </c>
      <c r="AN212" s="1">
        <f t="shared" si="89"/>
        <v>0.62612657632785962</v>
      </c>
      <c r="AO212" s="1">
        <f t="shared" si="90"/>
        <v>5.0009651437966374E-6</v>
      </c>
      <c r="AP212" s="1">
        <f t="shared" si="91"/>
        <v>0.25804357837317304</v>
      </c>
      <c r="AQ212" s="1">
        <f t="shared" si="92"/>
        <v>2.5804357837317302</v>
      </c>
      <c r="AR212" s="25"/>
      <c r="AS212" s="2">
        <v>4.08</v>
      </c>
      <c r="AT212" s="1">
        <v>8.3176377110266955E-5</v>
      </c>
      <c r="AU212" s="1">
        <v>1.2142870789635891E-10</v>
      </c>
      <c r="AV212" s="1">
        <v>0.99290708207082279</v>
      </c>
      <c r="AW212" s="1">
        <v>7.4011686042517303E-4</v>
      </c>
      <c r="AX212" s="1">
        <v>0.99105282363812386</v>
      </c>
      <c r="AY212" s="2">
        <v>9.9105282363812393</v>
      </c>
      <c r="BA212" s="2">
        <v>2.11</v>
      </c>
      <c r="BB212" s="1">
        <f t="shared" si="97"/>
        <v>7.7624711662869156E-3</v>
      </c>
      <c r="BC212" s="1">
        <f t="shared" si="93"/>
        <v>1.3011320472100655E-12</v>
      </c>
      <c r="BD212" s="1">
        <f t="shared" si="94"/>
        <v>1.3011320472100638E-15</v>
      </c>
      <c r="BE212" s="1">
        <f t="shared" si="95"/>
        <v>0.99999999999999867</v>
      </c>
      <c r="BF212" s="1">
        <f t="shared" si="96"/>
        <v>2.1615183302038341</v>
      </c>
      <c r="BG212" s="1">
        <f>(dpSAWB_Cb*dpSAWB_Vb) /(dpSAWB_Ca * BF212)</f>
        <v>23.131888035057713</v>
      </c>
      <c r="BI212" s="1">
        <v>2.81</v>
      </c>
      <c r="BJ212" s="1">
        <v>1.5488166189124802E-3</v>
      </c>
      <c r="BK212" s="1">
        <v>6.5211077132500248E-12</v>
      </c>
      <c r="BL212" s="1">
        <v>6.5211077132499811E-15</v>
      </c>
      <c r="BM212" s="1">
        <v>0.99999999999999345</v>
      </c>
      <c r="BN212" s="1">
        <v>2.0312180877120984</v>
      </c>
      <c r="BO212" s="1">
        <v>24.615771345517338</v>
      </c>
    </row>
    <row r="213" spans="1:67" ht="15" customHeight="1" x14ac:dyDescent="0.3">
      <c r="A213" s="2">
        <v>2.12</v>
      </c>
      <c r="B213" s="1">
        <f t="shared" si="98"/>
        <v>7.5857757502918299E-3</v>
      </c>
      <c r="C213" s="1">
        <f t="shared" si="99"/>
        <v>1.3314393059419724E-12</v>
      </c>
      <c r="D213" s="1">
        <f t="shared" si="100"/>
        <v>2.9101103096517027E-2</v>
      </c>
      <c r="E213" s="1">
        <f t="shared" si="101"/>
        <v>-1.5168505160861711E-3</v>
      </c>
      <c r="F213" s="1">
        <f t="shared" si="102"/>
        <v>7.0789566920865819E-5</v>
      </c>
      <c r="G213" s="1">
        <f t="shared" si="103"/>
        <v>-0.35247967981005429</v>
      </c>
      <c r="H213" s="1">
        <f t="shared" si="111"/>
        <v>-3.5247967981005428</v>
      </c>
      <c r="S213" s="2">
        <v>2.12</v>
      </c>
      <c r="T213" s="1">
        <f t="shared" si="104"/>
        <v>7.5857757502918299E-3</v>
      </c>
      <c r="U213" s="1">
        <f t="shared" si="105"/>
        <v>1.3314393059419724E-12</v>
      </c>
      <c r="V213" s="1">
        <f t="shared" si="106"/>
        <v>-7.5637976541056721E-3</v>
      </c>
      <c r="W213" s="1">
        <f t="shared" si="107"/>
        <v>3.585459921803523E-2</v>
      </c>
      <c r="X213" s="1">
        <f t="shared" si="108"/>
        <v>0.99965737068306082</v>
      </c>
      <c r="Y213" s="1">
        <f t="shared" si="109"/>
        <v>1.1179164454800994</v>
      </c>
      <c r="Z213" s="1">
        <f t="shared" si="110"/>
        <v>55.895822274004964</v>
      </c>
      <c r="AB213"/>
      <c r="AC213"/>
      <c r="AD213"/>
      <c r="AE213"/>
      <c r="AF213"/>
      <c r="AG213"/>
      <c r="AH213"/>
      <c r="AI213"/>
      <c r="AJ213" s="25"/>
      <c r="AK213" s="2">
        <v>2.12</v>
      </c>
      <c r="AL213" s="1">
        <f t="shared" si="112"/>
        <v>7.5857757502918299E-3</v>
      </c>
      <c r="AM213" s="1">
        <f t="shared" si="88"/>
        <v>1.3314393059419724E-12</v>
      </c>
      <c r="AN213" s="1">
        <f t="shared" si="89"/>
        <v>0.63150075371425907</v>
      </c>
      <c r="AO213" s="1">
        <f t="shared" si="90"/>
        <v>5.1613767687210908E-6</v>
      </c>
      <c r="AP213" s="1">
        <f t="shared" si="91"/>
        <v>0.27292583048105779</v>
      </c>
      <c r="AQ213" s="1">
        <f t="shared" si="92"/>
        <v>2.7292583048105779</v>
      </c>
      <c r="AR213" s="25"/>
      <c r="AS213" s="2">
        <v>4.09</v>
      </c>
      <c r="AT213" s="1">
        <v>8.1283051616409918E-5</v>
      </c>
      <c r="AU213" s="1">
        <v>1.2425714585205054E-10</v>
      </c>
      <c r="AV213" s="1">
        <v>0.99303356264125286</v>
      </c>
      <c r="AW213" s="1">
        <v>7.5745287190137839E-4</v>
      </c>
      <c r="AX213" s="1">
        <v>0.99129007160591542</v>
      </c>
      <c r="AY213" s="2">
        <v>9.9129007160591556</v>
      </c>
      <c r="BA213" s="2">
        <v>2.12</v>
      </c>
      <c r="BB213" s="1">
        <f t="shared" si="97"/>
        <v>7.5857757502918299E-3</v>
      </c>
      <c r="BC213" s="1">
        <f t="shared" si="93"/>
        <v>1.3314393059419724E-12</v>
      </c>
      <c r="BD213" s="1">
        <f t="shared" si="94"/>
        <v>1.3314393059419706E-15</v>
      </c>
      <c r="BE213" s="1">
        <f t="shared" si="95"/>
        <v>0.99999999999999867</v>
      </c>
      <c r="BF213" s="1">
        <f t="shared" si="96"/>
        <v>2.1576967769090354</v>
      </c>
      <c r="BG213" s="1">
        <f>(dpSAWB_Cb*dpSAWB_Vb) /(dpSAWB_Ca * BF213)</f>
        <v>23.172857528028789</v>
      </c>
      <c r="BI213" s="1">
        <v>2.82</v>
      </c>
      <c r="BJ213" s="1">
        <v>1.5135612484362072E-3</v>
      </c>
      <c r="BK213" s="1">
        <v>6.6730038248767236E-12</v>
      </c>
      <c r="BL213" s="1">
        <v>6.6730038248766792E-15</v>
      </c>
      <c r="BM213" s="1">
        <v>0.99999999999999334</v>
      </c>
      <c r="BN213" s="1">
        <v>2.0305020585029778</v>
      </c>
      <c r="BO213" s="1">
        <v>24.624451765817636</v>
      </c>
    </row>
    <row r="214" spans="1:67" ht="15" customHeight="1" x14ac:dyDescent="0.3">
      <c r="A214" s="2">
        <v>2.13</v>
      </c>
      <c r="B214" s="1">
        <f t="shared" si="98"/>
        <v>7.4131024130091741E-3</v>
      </c>
      <c r="C214" s="1">
        <f t="shared" si="99"/>
        <v>1.3624525114175703E-12</v>
      </c>
      <c r="D214" s="1">
        <f t="shared" si="100"/>
        <v>2.8893855522375715E-2</v>
      </c>
      <c r="E214" s="1">
        <f t="shared" si="101"/>
        <v>-1.4823092537292861E-3</v>
      </c>
      <c r="F214" s="1">
        <f t="shared" si="102"/>
        <v>7.2438348313058328E-5</v>
      </c>
      <c r="G214" s="1">
        <f t="shared" si="103"/>
        <v>-0.34500696275749781</v>
      </c>
      <c r="H214" s="1">
        <f t="shared" si="111"/>
        <v>-3.4500696275749778</v>
      </c>
      <c r="S214" s="2">
        <v>2.13</v>
      </c>
      <c r="T214" s="1">
        <f t="shared" si="104"/>
        <v>7.4131024130091741E-3</v>
      </c>
      <c r="U214" s="1">
        <f t="shared" si="105"/>
        <v>1.3624525114175703E-12</v>
      </c>
      <c r="V214" s="1">
        <f t="shared" si="106"/>
        <v>-7.3905923183302351E-3</v>
      </c>
      <c r="W214" s="1">
        <f t="shared" si="107"/>
        <v>3.5796864106110077E-2</v>
      </c>
      <c r="X214" s="1">
        <f t="shared" si="108"/>
        <v>0.9996493926191754</v>
      </c>
      <c r="Y214" s="1">
        <f t="shared" si="109"/>
        <v>1.1151126376528531</v>
      </c>
      <c r="Z214" s="1">
        <f t="shared" si="110"/>
        <v>55.755631882642653</v>
      </c>
      <c r="AB214"/>
      <c r="AC214"/>
      <c r="AD214"/>
      <c r="AE214"/>
      <c r="AF214"/>
      <c r="AG214"/>
      <c r="AH214"/>
      <c r="AI214"/>
      <c r="AJ214" s="25"/>
      <c r="AK214" s="2">
        <v>2.13</v>
      </c>
      <c r="AL214" s="1">
        <f t="shared" si="112"/>
        <v>7.4131024130091741E-3</v>
      </c>
      <c r="AM214" s="1">
        <f t="shared" si="88"/>
        <v>1.3624525114175703E-12</v>
      </c>
      <c r="AN214" s="1">
        <f t="shared" si="89"/>
        <v>0.63684247966735885</v>
      </c>
      <c r="AO214" s="1">
        <f t="shared" si="90"/>
        <v>5.326276576199161E-6</v>
      </c>
      <c r="AP214" s="1">
        <f t="shared" si="91"/>
        <v>0.28751153626694237</v>
      </c>
      <c r="AQ214" s="1">
        <f t="shared" si="92"/>
        <v>2.8751153626694235</v>
      </c>
      <c r="AR214" s="25"/>
      <c r="AS214" s="2">
        <v>4.0999999999999996</v>
      </c>
      <c r="AT214" s="1">
        <v>7.9432823472428153E-5</v>
      </c>
      <c r="AU214" s="1">
        <v>1.2715146659121088E-10</v>
      </c>
      <c r="AV214" s="1">
        <v>0.99315640655251969</v>
      </c>
      <c r="AW214" s="1">
        <v>7.7519209961899053E-4</v>
      </c>
      <c r="AX214" s="1">
        <v>0.99152274919002692</v>
      </c>
      <c r="AY214" s="2">
        <v>9.9152274919002679</v>
      </c>
      <c r="BA214" s="2">
        <v>2.13</v>
      </c>
      <c r="BB214" s="1">
        <f t="shared" si="97"/>
        <v>7.4131024130091741E-3</v>
      </c>
      <c r="BC214" s="1">
        <f t="shared" si="93"/>
        <v>1.3624525114175703E-12</v>
      </c>
      <c r="BD214" s="1">
        <f t="shared" si="94"/>
        <v>1.3624525114175683E-15</v>
      </c>
      <c r="BE214" s="1">
        <f t="shared" si="95"/>
        <v>0.99999999999999867</v>
      </c>
      <c r="BF214" s="1">
        <f t="shared" si="96"/>
        <v>2.1539689875993924</v>
      </c>
      <c r="BG214" s="1">
        <f>(dpSAWB_Cb*dpSAWB_Vb) /(dpSAWB_Ca * BF214)</f>
        <v>23.212961880071081</v>
      </c>
      <c r="BI214" s="1">
        <v>2.83</v>
      </c>
      <c r="BJ214" s="1">
        <v>1.4791083881682066E-3</v>
      </c>
      <c r="BK214" s="1">
        <v>6.8284380514590194E-12</v>
      </c>
      <c r="BL214" s="1">
        <v>6.8284380514589727E-15</v>
      </c>
      <c r="BM214" s="1">
        <v>0.99999999999999323</v>
      </c>
      <c r="BN214" s="1">
        <v>2.0298025738103305</v>
      </c>
      <c r="BO214" s="1">
        <v>24.632937530540403</v>
      </c>
    </row>
    <row r="215" spans="1:67" ht="15" customHeight="1" x14ac:dyDescent="0.3">
      <c r="A215" s="2">
        <v>2.14</v>
      </c>
      <c r="B215" s="1">
        <f t="shared" si="98"/>
        <v>7.244359600749894E-3</v>
      </c>
      <c r="C215" s="1">
        <f t="shared" si="99"/>
        <v>1.394188107248915E-12</v>
      </c>
      <c r="D215" s="1">
        <f t="shared" si="100"/>
        <v>2.8691323656734782E-2</v>
      </c>
      <c r="E215" s="1">
        <f t="shared" si="101"/>
        <v>-1.4485539427891302E-3</v>
      </c>
      <c r="F215" s="1">
        <f t="shared" si="102"/>
        <v>7.4125529128703281E-5</v>
      </c>
      <c r="G215" s="1">
        <f t="shared" si="103"/>
        <v>-0.33768102657478338</v>
      </c>
      <c r="H215" s="1">
        <f t="shared" si="111"/>
        <v>-3.3768102657478338</v>
      </c>
      <c r="S215" s="2">
        <v>2.14</v>
      </c>
      <c r="T215" s="1">
        <f t="shared" si="104"/>
        <v>7.244359600749894E-3</v>
      </c>
      <c r="U215" s="1">
        <f t="shared" si="105"/>
        <v>1.394188107248915E-12</v>
      </c>
      <c r="V215" s="1">
        <f t="shared" si="106"/>
        <v>-7.2213051216023939E-3</v>
      </c>
      <c r="W215" s="1">
        <f t="shared" si="107"/>
        <v>3.5740435040534133E-2</v>
      </c>
      <c r="X215" s="1">
        <f t="shared" si="108"/>
        <v>0.99964122885413476</v>
      </c>
      <c r="Y215" s="1">
        <f t="shared" si="109"/>
        <v>1.1123771243418392</v>
      </c>
      <c r="Z215" s="1">
        <f t="shared" si="110"/>
        <v>55.61885621709196</v>
      </c>
      <c r="AB215"/>
      <c r="AC215"/>
      <c r="AD215"/>
      <c r="AE215"/>
      <c r="AF215"/>
      <c r="AG215"/>
      <c r="AH215"/>
      <c r="AI215"/>
      <c r="AJ215" s="25"/>
      <c r="AK215" s="2">
        <v>2.14</v>
      </c>
      <c r="AL215" s="1">
        <f t="shared" si="112"/>
        <v>7.244359600749894E-3</v>
      </c>
      <c r="AM215" s="1">
        <f t="shared" si="88"/>
        <v>1.394188107248915E-12</v>
      </c>
      <c r="AN215" s="1">
        <f t="shared" si="89"/>
        <v>0.64215064399953214</v>
      </c>
      <c r="AO215" s="1">
        <f t="shared" si="90"/>
        <v>5.4957707957856951E-6</v>
      </c>
      <c r="AP215" s="1">
        <f t="shared" si="91"/>
        <v>0.30180768993040541</v>
      </c>
      <c r="AQ215" s="1">
        <f t="shared" si="92"/>
        <v>3.0180768993040541</v>
      </c>
      <c r="AR215" s="25"/>
      <c r="AS215" s="2">
        <v>4.1100000000000003</v>
      </c>
      <c r="AT215" s="1">
        <v>7.7624711662869057E-5</v>
      </c>
      <c r="AU215" s="1">
        <v>1.3011320472100673E-10</v>
      </c>
      <c r="AV215" s="1">
        <v>0.99327567625042645</v>
      </c>
      <c r="AW215" s="1">
        <v>7.9334390567513109E-4</v>
      </c>
      <c r="AX215" s="1">
        <v>0.99175097753061636</v>
      </c>
      <c r="AY215" s="2">
        <v>9.917509775306165</v>
      </c>
      <c r="BA215" s="2">
        <v>2.14</v>
      </c>
      <c r="BB215" s="1">
        <f t="shared" si="97"/>
        <v>7.244359600749894E-3</v>
      </c>
      <c r="BC215" s="1">
        <f t="shared" si="93"/>
        <v>1.394188107248915E-12</v>
      </c>
      <c r="BD215" s="1">
        <f t="shared" si="94"/>
        <v>1.3941881072489127E-15</v>
      </c>
      <c r="BE215" s="1">
        <f t="shared" si="95"/>
        <v>0.99999999999999856</v>
      </c>
      <c r="BF215" s="1">
        <f t="shared" si="96"/>
        <v>2.1503325056387075</v>
      </c>
      <c r="BG215" s="1">
        <f>(dpSAWB_Cb*dpSAWB_Vb) /(dpSAWB_Ca * BF215)</f>
        <v>23.252217909968593</v>
      </c>
      <c r="BI215" s="1">
        <v>2.84</v>
      </c>
      <c r="BJ215" s="1">
        <v>1.4454397707459271E-3</v>
      </c>
      <c r="BK215" s="1">
        <v>6.9874928062812599E-12</v>
      </c>
      <c r="BL215" s="1">
        <v>6.9874928062812101E-15</v>
      </c>
      <c r="BM215" s="1">
        <v>0.99999999999999312</v>
      </c>
      <c r="BN215" s="1">
        <v>2.029119245854405</v>
      </c>
      <c r="BO215" s="1">
        <v>24.641232939933211</v>
      </c>
    </row>
    <row r="216" spans="1:67" ht="15" customHeight="1" x14ac:dyDescent="0.3">
      <c r="A216" s="2">
        <v>2.15</v>
      </c>
      <c r="B216" s="1">
        <f t="shared" si="98"/>
        <v>7.0794578438413795E-3</v>
      </c>
      <c r="C216" s="1">
        <f t="shared" si="99"/>
        <v>1.4266629200689817E-12</v>
      </c>
      <c r="D216" s="1">
        <f t="shared" si="100"/>
        <v>2.8493400114529589E-2</v>
      </c>
      <c r="E216" s="1">
        <f t="shared" si="101"/>
        <v>-1.4155666857549316E-3</v>
      </c>
      <c r="F216" s="1">
        <f t="shared" si="102"/>
        <v>7.5852003540027678E-5</v>
      </c>
      <c r="G216" s="1">
        <f t="shared" si="103"/>
        <v>-0.33049946950423897</v>
      </c>
      <c r="H216" s="1">
        <f t="shared" si="111"/>
        <v>-3.3049946950423896</v>
      </c>
      <c r="S216" s="2">
        <v>2.15</v>
      </c>
      <c r="T216" s="1">
        <f t="shared" si="104"/>
        <v>7.0794578438413795E-3</v>
      </c>
      <c r="U216" s="1">
        <f t="shared" si="105"/>
        <v>1.4266629200689817E-12</v>
      </c>
      <c r="V216" s="1">
        <f t="shared" si="106"/>
        <v>-7.0558463060192318E-3</v>
      </c>
      <c r="W216" s="1">
        <f t="shared" si="107"/>
        <v>3.5685282102006409E-2</v>
      </c>
      <c r="X216" s="1">
        <f t="shared" si="108"/>
        <v>0.99963287506861287</v>
      </c>
      <c r="Y216" s="1">
        <f t="shared" si="109"/>
        <v>1.1097081124916097</v>
      </c>
      <c r="Z216" s="1">
        <f t="shared" si="110"/>
        <v>55.485405624580487</v>
      </c>
      <c r="AB216"/>
      <c r="AC216"/>
      <c r="AD216"/>
      <c r="AE216"/>
      <c r="AF216"/>
      <c r="AG216"/>
      <c r="AH216"/>
      <c r="AI216"/>
      <c r="AJ216" s="25"/>
      <c r="AK216" s="2">
        <v>2.15</v>
      </c>
      <c r="AL216" s="1">
        <f t="shared" si="112"/>
        <v>7.0794578438413795E-3</v>
      </c>
      <c r="AM216" s="1">
        <f t="shared" si="88"/>
        <v>1.4266629200689817E-12</v>
      </c>
      <c r="AN216" s="1">
        <f t="shared" si="89"/>
        <v>0.64742416809849745</v>
      </c>
      <c r="AO216" s="1">
        <f t="shared" si="90"/>
        <v>5.6699678573587419E-6</v>
      </c>
      <c r="AP216" s="1">
        <f t="shared" si="91"/>
        <v>0.31582103278711915</v>
      </c>
      <c r="AQ216" s="1">
        <f t="shared" si="92"/>
        <v>3.1582103278711915</v>
      </c>
      <c r="AR216" s="25"/>
      <c r="AS216" s="2">
        <v>4.12</v>
      </c>
      <c r="AT216" s="1">
        <v>7.5857757502918263E-5</v>
      </c>
      <c r="AU216" s="1">
        <v>1.3314393059419731E-10</v>
      </c>
      <c r="AV216" s="1">
        <v>0.99339143240918903</v>
      </c>
      <c r="AW216" s="1">
        <v>8.1191786887452257E-4</v>
      </c>
      <c r="AX216" s="1">
        <v>0.99197487550378383</v>
      </c>
      <c r="AY216" s="2">
        <v>9.9197487550378369</v>
      </c>
      <c r="BA216" s="2">
        <v>2.15</v>
      </c>
      <c r="BB216" s="1">
        <f t="shared" si="97"/>
        <v>7.0794578438413795E-3</v>
      </c>
      <c r="BC216" s="1">
        <f t="shared" si="93"/>
        <v>1.4266629200689817E-12</v>
      </c>
      <c r="BD216" s="1">
        <f t="shared" si="94"/>
        <v>1.4266629200689794E-15</v>
      </c>
      <c r="BE216" s="1">
        <f t="shared" si="95"/>
        <v>0.99999999999999856</v>
      </c>
      <c r="BF216" s="1">
        <f t="shared" si="96"/>
        <v>2.146784946035075</v>
      </c>
      <c r="BG216" s="1">
        <f>(dpSAWB_Cb*dpSAWB_Vb) /(dpSAWB_Ca * BF216)</f>
        <v>23.290642172773591</v>
      </c>
      <c r="BI216" s="1">
        <v>2.85</v>
      </c>
      <c r="BJ216" s="1">
        <v>1.4125375446227527E-3</v>
      </c>
      <c r="BK216" s="1">
        <v>7.1502524222798007E-12</v>
      </c>
      <c r="BL216" s="1">
        <v>7.1502524222797498E-15</v>
      </c>
      <c r="BM216" s="1">
        <v>0.99999999999999278</v>
      </c>
      <c r="BN216" s="1">
        <v>2.0284516961938355</v>
      </c>
      <c r="BO216" s="1">
        <v>24.649342202143362</v>
      </c>
    </row>
    <row r="217" spans="1:67" ht="15" customHeight="1" x14ac:dyDescent="0.3">
      <c r="A217" s="2">
        <v>2.16</v>
      </c>
      <c r="B217" s="1">
        <f t="shared" si="98"/>
        <v>6.9183097091893601E-3</v>
      </c>
      <c r="C217" s="1">
        <f t="shared" si="99"/>
        <v>1.4598941684533876E-12</v>
      </c>
      <c r="D217" s="1">
        <f t="shared" si="100"/>
        <v>2.8299979954090067E-2</v>
      </c>
      <c r="E217" s="1">
        <f t="shared" si="101"/>
        <v>-1.3833299923483445E-3</v>
      </c>
      <c r="F217" s="1">
        <f t="shared" si="102"/>
        <v>7.7618686534707272E-5</v>
      </c>
      <c r="G217" s="1">
        <f t="shared" si="103"/>
        <v>-0.3234599084528334</v>
      </c>
      <c r="H217" s="1">
        <f t="shared" si="111"/>
        <v>-3.2345990845283339</v>
      </c>
      <c r="S217" s="2">
        <v>2.16</v>
      </c>
      <c r="T217" s="1">
        <f t="shared" si="104"/>
        <v>6.9183097091893601E-3</v>
      </c>
      <c r="U217" s="1">
        <f t="shared" si="105"/>
        <v>1.4598941684533876E-12</v>
      </c>
      <c r="V217" s="1">
        <f t="shared" si="106"/>
        <v>-6.8941281435554091E-3</v>
      </c>
      <c r="W217" s="1">
        <f t="shared" si="107"/>
        <v>3.5631376047851805E-2</v>
      </c>
      <c r="X217" s="1">
        <f t="shared" si="108"/>
        <v>0.99962432684296576</v>
      </c>
      <c r="Y217" s="1">
        <f t="shared" si="109"/>
        <v>1.1071038608605417</v>
      </c>
      <c r="Z217" s="1">
        <f t="shared" si="110"/>
        <v>55.355193043027079</v>
      </c>
      <c r="AB217"/>
      <c r="AC217"/>
      <c r="AD217"/>
      <c r="AE217"/>
      <c r="AF217"/>
      <c r="AG217"/>
      <c r="AH217"/>
      <c r="AI217"/>
      <c r="AJ217" s="25"/>
      <c r="AK217" s="2">
        <v>2.16</v>
      </c>
      <c r="AL217" s="1">
        <f t="shared" si="112"/>
        <v>6.9183097091893601E-3</v>
      </c>
      <c r="AM217" s="1">
        <f t="shared" si="88"/>
        <v>1.4598941684533876E-12</v>
      </c>
      <c r="AN217" s="1">
        <f t="shared" si="89"/>
        <v>0.65266200561600374</v>
      </c>
      <c r="AO217" s="1">
        <f t="shared" si="90"/>
        <v>5.8489784425874798E-6</v>
      </c>
      <c r="AP217" s="1">
        <f t="shared" si="91"/>
        <v>0.32955806584862657</v>
      </c>
      <c r="AQ217" s="1">
        <f t="shared" si="92"/>
        <v>3.2955806584862657</v>
      </c>
      <c r="AR217" s="25"/>
      <c r="AS217" s="2">
        <v>4.13</v>
      </c>
      <c r="AT217" s="1">
        <v>7.4131024130091641E-5</v>
      </c>
      <c r="AU217" s="1">
        <v>1.362452511417572E-10</v>
      </c>
      <c r="AV217" s="1">
        <v>0.99350373395833402</v>
      </c>
      <c r="AW217" s="1">
        <v>8.309237897121247E-4</v>
      </c>
      <c r="AX217" s="1">
        <v>0.99219455978022641</v>
      </c>
      <c r="AY217" s="2">
        <v>9.9219455978022637</v>
      </c>
      <c r="BA217" s="2">
        <v>2.16</v>
      </c>
      <c r="BB217" s="1">
        <f t="shared" si="97"/>
        <v>6.9183097091893601E-3</v>
      </c>
      <c r="BC217" s="1">
        <f t="shared" si="93"/>
        <v>1.4598941684533876E-12</v>
      </c>
      <c r="BD217" s="1">
        <f t="shared" si="94"/>
        <v>1.4598941684533855E-15</v>
      </c>
      <c r="BE217" s="1">
        <f t="shared" si="95"/>
        <v>0.99999999999999856</v>
      </c>
      <c r="BF217" s="1">
        <f t="shared" si="96"/>
        <v>2.1433239930157453</v>
      </c>
      <c r="BG217" s="1">
        <f>(dpSAWB_Cb*dpSAWB_Vb) /(dpSAWB_Ca * BF217)</f>
        <v>23.328250961091484</v>
      </c>
      <c r="BI217" s="1">
        <v>2.86</v>
      </c>
      <c r="BJ217" s="1">
        <v>1.3803842646028844E-3</v>
      </c>
      <c r="BK217" s="1">
        <v>7.3168031967574018E-12</v>
      </c>
      <c r="BL217" s="1">
        <v>7.3168031967573465E-15</v>
      </c>
      <c r="BM217" s="1">
        <v>0.99999999999999267</v>
      </c>
      <c r="BN217" s="1">
        <v>2.0277995554895005</v>
      </c>
      <c r="BO217" s="1">
        <v>24.657269435060236</v>
      </c>
    </row>
    <row r="218" spans="1:67" ht="15" customHeight="1" x14ac:dyDescent="0.3">
      <c r="A218" s="2">
        <v>2.17</v>
      </c>
      <c r="B218" s="1">
        <f t="shared" si="98"/>
        <v>6.7608297539198132E-3</v>
      </c>
      <c r="C218" s="1">
        <f t="shared" si="99"/>
        <v>1.4938994720498905E-12</v>
      </c>
      <c r="D218" s="1">
        <f t="shared" si="100"/>
        <v>2.8110960621499374E-2</v>
      </c>
      <c r="E218" s="1">
        <f t="shared" si="101"/>
        <v>-1.3518267702498955E-3</v>
      </c>
      <c r="F218" s="1">
        <f t="shared" si="102"/>
        <v>7.9426514400130789E-5</v>
      </c>
      <c r="G218" s="1">
        <f t="shared" si="103"/>
        <v>-0.31655997980777784</v>
      </c>
      <c r="H218" s="1">
        <f t="shared" si="111"/>
        <v>-3.1655997980777784</v>
      </c>
      <c r="S218" s="2">
        <v>2.17</v>
      </c>
      <c r="T218" s="1">
        <f t="shared" si="104"/>
        <v>6.7608297539198132E-3</v>
      </c>
      <c r="U218" s="1">
        <f t="shared" si="105"/>
        <v>1.4938994720498905E-12</v>
      </c>
      <c r="V218" s="1">
        <f t="shared" si="106"/>
        <v>-6.7360648895496596E-3</v>
      </c>
      <c r="W218" s="1">
        <f t="shared" si="107"/>
        <v>3.5578688296516552E-2</v>
      </c>
      <c r="X218" s="1">
        <f t="shared" si="108"/>
        <v>0.9996155796549091</v>
      </c>
      <c r="Y218" s="1">
        <f t="shared" si="109"/>
        <v>1.1045626782725912</v>
      </c>
      <c r="Z218" s="1">
        <f t="shared" si="110"/>
        <v>55.228133913629563</v>
      </c>
      <c r="AB218"/>
      <c r="AC218"/>
      <c r="AD218"/>
      <c r="AE218"/>
      <c r="AF218"/>
      <c r="AG218"/>
      <c r="AH218"/>
      <c r="AI218"/>
      <c r="AJ218" s="25"/>
      <c r="AK218" s="2">
        <v>2.17</v>
      </c>
      <c r="AL218" s="1">
        <f t="shared" si="112"/>
        <v>6.7608297539198132E-3</v>
      </c>
      <c r="AM218" s="1">
        <f t="shared" si="88"/>
        <v>1.4938994720498905E-12</v>
      </c>
      <c r="AN218" s="1">
        <f t="shared" si="89"/>
        <v>0.65786314309596772</v>
      </c>
      <c r="AO218" s="1">
        <f t="shared" si="90"/>
        <v>6.0329155379636781E-6</v>
      </c>
      <c r="AP218" s="1">
        <f t="shared" si="91"/>
        <v>0.34302506173800862</v>
      </c>
      <c r="AQ218" s="1">
        <f t="shared" si="92"/>
        <v>3.4302506173800862</v>
      </c>
      <c r="AR218" s="25"/>
      <c r="AS218" s="2">
        <v>4.1399999999999997</v>
      </c>
      <c r="AT218" s="1">
        <v>7.2443596007499048E-5</v>
      </c>
      <c r="AU218" s="1">
        <v>1.3941881072489127E-10</v>
      </c>
      <c r="AV218" s="1">
        <v>0.99361263810890765</v>
      </c>
      <c r="AW218" s="1">
        <v>8.5037169546877951E-4</v>
      </c>
      <c r="AX218" s="1">
        <v>0.99241014488290069</v>
      </c>
      <c r="AY218" s="2">
        <v>9.9241014488290045</v>
      </c>
      <c r="BA218" s="2">
        <v>2.17</v>
      </c>
      <c r="BB218" s="1">
        <f t="shared" si="97"/>
        <v>6.7608297539198132E-3</v>
      </c>
      <c r="BC218" s="1">
        <f t="shared" si="93"/>
        <v>1.4938994720498905E-12</v>
      </c>
      <c r="BD218" s="1">
        <f t="shared" si="94"/>
        <v>1.4938994720498882E-15</v>
      </c>
      <c r="BE218" s="1">
        <f t="shared" si="95"/>
        <v>0.99999999999999856</v>
      </c>
      <c r="BF218" s="1">
        <f t="shared" si="96"/>
        <v>2.1399473976992143</v>
      </c>
      <c r="BG218" s="1">
        <f>(dpSAWB_Cb*dpSAWB_Vb) /(dpSAWB_Ca * BF218)</f>
        <v>23.365060306509399</v>
      </c>
      <c r="BI218" s="1">
        <v>2.87</v>
      </c>
      <c r="BJ218" s="1">
        <v>1.3489628825916523E-3</v>
      </c>
      <c r="BK218" s="1">
        <v>7.4872334371392743E-12</v>
      </c>
      <c r="BL218" s="1">
        <v>7.4872334371392174E-15</v>
      </c>
      <c r="BM218" s="1">
        <v>0.99999999999999256</v>
      </c>
      <c r="BN218" s="1">
        <v>2.0271624632748519</v>
      </c>
      <c r="BO218" s="1">
        <v>24.665018668126734</v>
      </c>
    </row>
    <row r="219" spans="1:67" ht="15" customHeight="1" x14ac:dyDescent="0.3">
      <c r="A219" s="2">
        <v>2.1800000000000002</v>
      </c>
      <c r="B219" s="1">
        <f t="shared" si="98"/>
        <v>6.6069344800759565E-3</v>
      </c>
      <c r="C219" s="1">
        <f t="shared" si="99"/>
        <v>1.5286968609205709E-12</v>
      </c>
      <c r="D219" s="1">
        <f t="shared" si="100"/>
        <v>2.7926241896218406E-2</v>
      </c>
      <c r="E219" s="1">
        <f t="shared" si="101"/>
        <v>-1.3210403160364005E-3</v>
      </c>
      <c r="F219" s="1">
        <f t="shared" si="102"/>
        <v>8.1276445218917993E-5</v>
      </c>
      <c r="G219" s="1">
        <f t="shared" si="103"/>
        <v>-0.3097973401989193</v>
      </c>
      <c r="H219" s="1">
        <f t="shared" si="111"/>
        <v>-3.0979734019891927</v>
      </c>
      <c r="S219" s="2">
        <v>2.1800000000000002</v>
      </c>
      <c r="T219" s="1">
        <f t="shared" si="104"/>
        <v>6.6069344800759565E-3</v>
      </c>
      <c r="U219" s="1">
        <f t="shared" si="105"/>
        <v>1.5286968609205709E-12</v>
      </c>
      <c r="V219" s="1">
        <f t="shared" si="106"/>
        <v>-6.5815727372426419E-3</v>
      </c>
      <c r="W219" s="1">
        <f t="shared" si="107"/>
        <v>3.5527190912414214E-2</v>
      </c>
      <c r="X219" s="1">
        <f t="shared" si="108"/>
        <v>0.99960662887714136</v>
      </c>
      <c r="Y219" s="1">
        <f t="shared" si="109"/>
        <v>1.1020829219384813</v>
      </c>
      <c r="Z219" s="1">
        <f t="shared" si="110"/>
        <v>55.104146096924076</v>
      </c>
      <c r="AB219"/>
      <c r="AC219"/>
      <c r="AD219"/>
      <c r="AE219"/>
      <c r="AF219"/>
      <c r="AG219"/>
      <c r="AH219"/>
      <c r="AI219"/>
      <c r="AJ219" s="25"/>
      <c r="AK219" s="2">
        <v>2.1800000000000002</v>
      </c>
      <c r="AL219" s="1">
        <f t="shared" si="112"/>
        <v>6.6069344800759565E-3</v>
      </c>
      <c r="AM219" s="1">
        <f t="shared" si="88"/>
        <v>1.5286968609205709E-12</v>
      </c>
      <c r="AN219" s="1">
        <f t="shared" si="89"/>
        <v>0.66302660054185458</v>
      </c>
      <c r="AO219" s="1">
        <f t="shared" si="90"/>
        <v>6.2218944894277782E-6</v>
      </c>
      <c r="AP219" s="1">
        <f t="shared" si="91"/>
        <v>0.35622807597749301</v>
      </c>
      <c r="AQ219" s="1">
        <f t="shared" si="92"/>
        <v>3.56228075977493</v>
      </c>
      <c r="AR219" s="25"/>
      <c r="AS219" s="2">
        <v>4.1500000000000004</v>
      </c>
      <c r="AT219" s="1">
        <v>7.0794578438413704E-5</v>
      </c>
      <c r="AU219" s="1">
        <v>1.4266629200689834E-10</v>
      </c>
      <c r="AV219" s="1">
        <v>0.99371820037900749</v>
      </c>
      <c r="AW219" s="1">
        <v>8.7027184542239034E-4</v>
      </c>
      <c r="AX219" s="1">
        <v>0.99262174324372698</v>
      </c>
      <c r="AY219" s="2">
        <v>9.9262174324372694</v>
      </c>
      <c r="BA219" s="2">
        <v>2.1800000000000002</v>
      </c>
      <c r="BB219" s="1">
        <f t="shared" si="97"/>
        <v>6.6069344800759565E-3</v>
      </c>
      <c r="BC219" s="1">
        <f t="shared" si="93"/>
        <v>1.5286968609205709E-12</v>
      </c>
      <c r="BD219" s="1">
        <f t="shared" si="94"/>
        <v>1.5286968609205683E-15</v>
      </c>
      <c r="BE219" s="1">
        <f t="shared" si="95"/>
        <v>0.99999999999999845</v>
      </c>
      <c r="BF219" s="1">
        <f t="shared" si="96"/>
        <v>2.1366529758599699</v>
      </c>
      <c r="BG219" s="1">
        <f>(dpSAWB_Cb*dpSAWB_Vb) /(dpSAWB_Ca * BF219)</f>
        <v>23.401085981159746</v>
      </c>
      <c r="BI219" s="1">
        <v>2.88</v>
      </c>
      <c r="BJ219" s="1">
        <v>1.3182567385564071E-3</v>
      </c>
      <c r="BK219" s="1">
        <v>7.6616335077947559E-12</v>
      </c>
      <c r="BL219" s="1">
        <v>7.6616335077946967E-15</v>
      </c>
      <c r="BM219" s="1">
        <v>0.99999999999999234</v>
      </c>
      <c r="BN219" s="1">
        <v>2.026540067732522</v>
      </c>
      <c r="BO219" s="1">
        <v>24.672593844120023</v>
      </c>
    </row>
    <row r="220" spans="1:67" ht="15" customHeight="1" x14ac:dyDescent="0.3">
      <c r="A220" s="2">
        <v>2.19</v>
      </c>
      <c r="B220" s="1">
        <f t="shared" si="98"/>
        <v>6.4565422903465524E-3</v>
      </c>
      <c r="C220" s="1">
        <f t="shared" si="99"/>
        <v>1.5643047851016066E-12</v>
      </c>
      <c r="D220" s="1">
        <f t="shared" si="100"/>
        <v>2.7745725837947592E-2</v>
      </c>
      <c r="E220" s="1">
        <f t="shared" si="101"/>
        <v>-1.2909543063245983E-3</v>
      </c>
      <c r="F220" s="1">
        <f t="shared" si="102"/>
        <v>8.3169459375949975E-5</v>
      </c>
      <c r="G220" s="1">
        <f t="shared" si="103"/>
        <v>-0.30316966720958888</v>
      </c>
      <c r="H220" s="1">
        <f t="shared" si="111"/>
        <v>-3.0316966720958884</v>
      </c>
      <c r="S220" s="2">
        <v>2.19</v>
      </c>
      <c r="T220" s="1">
        <f t="shared" si="104"/>
        <v>6.4565422903465524E-3</v>
      </c>
      <c r="U220" s="1">
        <f t="shared" si="105"/>
        <v>1.5643047851016066E-12</v>
      </c>
      <c r="V220" s="1">
        <f t="shared" si="106"/>
        <v>-6.4305697733425737E-3</v>
      </c>
      <c r="W220" s="1">
        <f t="shared" si="107"/>
        <v>3.5476856591114193E-2</v>
      </c>
      <c r="X220" s="1">
        <f t="shared" si="108"/>
        <v>0.99959746977491326</v>
      </c>
      <c r="Y220" s="1">
        <f t="shared" si="109"/>
        <v>1.099662995843085</v>
      </c>
      <c r="Z220" s="1">
        <f t="shared" si="110"/>
        <v>54.983149792154258</v>
      </c>
      <c r="AB220"/>
      <c r="AC220"/>
      <c r="AD220"/>
      <c r="AE220"/>
      <c r="AF220"/>
      <c r="AG220"/>
      <c r="AH220"/>
      <c r="AI220"/>
      <c r="AJ220" s="25"/>
      <c r="AK220" s="2">
        <v>2.19</v>
      </c>
      <c r="AL220" s="1">
        <f t="shared" si="112"/>
        <v>6.4565422903465524E-3</v>
      </c>
      <c r="AM220" s="1">
        <f t="shared" si="88"/>
        <v>1.5643047851016066E-12</v>
      </c>
      <c r="AN220" s="1">
        <f t="shared" si="89"/>
        <v>0.66815143192324589</v>
      </c>
      <c r="AO220" s="1">
        <f t="shared" si="90"/>
        <v>6.4160330586199488E-6</v>
      </c>
      <c r="AP220" s="1">
        <f t="shared" si="91"/>
        <v>0.36917295768171915</v>
      </c>
      <c r="AQ220" s="1">
        <f t="shared" si="92"/>
        <v>3.6917295768171914</v>
      </c>
      <c r="AR220" s="25"/>
      <c r="AS220" s="2">
        <v>4.16</v>
      </c>
      <c r="AT220" s="1">
        <v>6.9183097091893571E-5</v>
      </c>
      <c r="AU220" s="1">
        <v>1.4598941684533883E-10</v>
      </c>
      <c r="AV220" s="1">
        <v>0.9938204746186341</v>
      </c>
      <c r="AW220" s="1">
        <v>8.9063473617712865E-4</v>
      </c>
      <c r="AX220" s="1">
        <v>0.99282946525934579</v>
      </c>
      <c r="AY220" s="2">
        <v>9.9282946525934577</v>
      </c>
      <c r="BA220" s="2">
        <v>2.19</v>
      </c>
      <c r="BB220" s="1">
        <f t="shared" si="97"/>
        <v>6.4565422903465524E-3</v>
      </c>
      <c r="BC220" s="1">
        <f t="shared" si="93"/>
        <v>1.5643047851016066E-12</v>
      </c>
      <c r="BD220" s="1">
        <f t="shared" si="94"/>
        <v>1.5643047851016042E-15</v>
      </c>
      <c r="BE220" s="1">
        <f t="shared" si="95"/>
        <v>0.99999999999999833</v>
      </c>
      <c r="BF220" s="1">
        <f t="shared" si="96"/>
        <v>2.1334386057815675</v>
      </c>
      <c r="BG220" s="1">
        <f>(dpSAWB_Cb*dpSAWB_Vb) /(dpSAWB_Ca * BF220)</f>
        <v>23.436343499410384</v>
      </c>
      <c r="BI220" s="1">
        <v>2.89</v>
      </c>
      <c r="BJ220" s="1">
        <v>1.288249551693133E-3</v>
      </c>
      <c r="BK220" s="1">
        <v>7.8400958779497924E-12</v>
      </c>
      <c r="BL220" s="1">
        <v>7.8400958779497313E-15</v>
      </c>
      <c r="BM220" s="1">
        <v>0.99999999999999223</v>
      </c>
      <c r="BN220" s="1">
        <v>2.0259320254770126</v>
      </c>
      <c r="BO220" s="1">
        <v>24.679998820901865</v>
      </c>
    </row>
    <row r="221" spans="1:67" ht="15" customHeight="1" x14ac:dyDescent="0.3">
      <c r="A221" s="2">
        <v>2.2000000000000002</v>
      </c>
      <c r="B221" s="1">
        <f t="shared" si="98"/>
        <v>6.3095734448019251E-3</v>
      </c>
      <c r="C221" s="1">
        <f t="shared" si="99"/>
        <v>1.6007421243857264E-12</v>
      </c>
      <c r="D221" s="1">
        <f t="shared" si="100"/>
        <v>2.7569316734697685E-2</v>
      </c>
      <c r="E221" s="1">
        <f t="shared" si="101"/>
        <v>-1.2615527891162806E-3</v>
      </c>
      <c r="F221" s="1">
        <f t="shared" si="102"/>
        <v>8.510656007717948E-5</v>
      </c>
      <c r="G221" s="1">
        <f t="shared" si="103"/>
        <v>-0.29667466003754561</v>
      </c>
      <c r="H221" s="1">
        <f t="shared" si="111"/>
        <v>-2.9667466003754561</v>
      </c>
      <c r="S221" s="2">
        <v>2.2000000000000002</v>
      </c>
      <c r="T221" s="1">
        <f t="shared" si="104"/>
        <v>6.3095734448019251E-3</v>
      </c>
      <c r="U221" s="1">
        <f t="shared" si="105"/>
        <v>1.6007421243857264E-12</v>
      </c>
      <c r="V221" s="1">
        <f t="shared" si="106"/>
        <v>-6.2829759345947667E-3</v>
      </c>
      <c r="W221" s="1">
        <f t="shared" si="107"/>
        <v>3.5427658644864926E-2</v>
      </c>
      <c r="X221" s="1">
        <f t="shared" si="108"/>
        <v>0.99958809750354038</v>
      </c>
      <c r="Y221" s="1">
        <f t="shared" si="109"/>
        <v>1.0973013491959296</v>
      </c>
      <c r="Z221" s="1">
        <f t="shared" si="110"/>
        <v>54.865067459796478</v>
      </c>
      <c r="AB221"/>
      <c r="AC221"/>
      <c r="AD221"/>
      <c r="AE221"/>
      <c r="AF221"/>
      <c r="AG221"/>
      <c r="AH221"/>
      <c r="AI221"/>
      <c r="AJ221" s="25"/>
      <c r="AK221" s="2">
        <v>2.2000000000000002</v>
      </c>
      <c r="AL221" s="1">
        <f t="shared" si="112"/>
        <v>6.3095734448019251E-3</v>
      </c>
      <c r="AM221" s="1">
        <f t="shared" si="88"/>
        <v>1.6007421243857264E-12</v>
      </c>
      <c r="AN221" s="1">
        <f t="shared" si="89"/>
        <v>0.67323672562172954</v>
      </c>
      <c r="AO221" s="1">
        <f t="shared" si="90"/>
        <v>6.6154514807866833E-6</v>
      </c>
      <c r="AP221" s="1">
        <f t="shared" si="91"/>
        <v>0.38186535968831026</v>
      </c>
      <c r="AQ221" s="1">
        <f t="shared" si="92"/>
        <v>3.8186535968831024</v>
      </c>
      <c r="AR221" s="25"/>
      <c r="AS221" s="2">
        <v>4.17</v>
      </c>
      <c r="AT221" s="1">
        <v>6.7608297539198107E-5</v>
      </c>
      <c r="AU221" s="1">
        <v>1.493899472049891E-10</v>
      </c>
      <c r="AV221" s="1">
        <v>0.99391951303387061</v>
      </c>
      <c r="AW221" s="1">
        <v>9.114711071133249E-4</v>
      </c>
      <c r="AX221" s="1">
        <v>0.99303341934595768</v>
      </c>
      <c r="AY221" s="2">
        <v>9.9303341934595757</v>
      </c>
      <c r="BA221" s="2">
        <v>2.2000000000000002</v>
      </c>
      <c r="BB221" s="1">
        <f t="shared" si="97"/>
        <v>6.3095734448019251E-3</v>
      </c>
      <c r="BC221" s="1">
        <f t="shared" si="93"/>
        <v>1.6007421243857264E-12</v>
      </c>
      <c r="BD221" s="1">
        <f t="shared" si="94"/>
        <v>1.6007421243857237E-15</v>
      </c>
      <c r="BE221" s="1">
        <f t="shared" si="95"/>
        <v>0.99999999999999845</v>
      </c>
      <c r="BF221" s="1">
        <f t="shared" si="96"/>
        <v>2.1303022261939386</v>
      </c>
      <c r="BG221" s="1">
        <f>(dpSAWB_Cb*dpSAWB_Vb) /(dpSAWB_Ca * BF221)</f>
        <v>23.47084811967337</v>
      </c>
      <c r="BI221" s="1">
        <v>2.9</v>
      </c>
      <c r="BJ221" s="1">
        <v>1.2589254117941662E-3</v>
      </c>
      <c r="BK221" s="1">
        <v>8.0227151707152493E-12</v>
      </c>
      <c r="BL221" s="1">
        <v>8.0227151707151849E-15</v>
      </c>
      <c r="BM221" s="1">
        <v>0.99999999999999201</v>
      </c>
      <c r="BN221" s="1">
        <v>2.0253380013432807</v>
      </c>
      <c r="BO221" s="1">
        <v>24.687237373138757</v>
      </c>
    </row>
    <row r="222" spans="1:67" ht="15" customHeight="1" x14ac:dyDescent="0.3">
      <c r="A222" s="2">
        <v>2.21</v>
      </c>
      <c r="B222" s="1">
        <f t="shared" si="98"/>
        <v>6.1659500186148197E-3</v>
      </c>
      <c r="C222" s="1">
        <f t="shared" si="99"/>
        <v>1.6380281983325196E-12</v>
      </c>
      <c r="D222" s="1">
        <f t="shared" si="100"/>
        <v>2.7396921052042035E-2</v>
      </c>
      <c r="E222" s="1">
        <f t="shared" si="101"/>
        <v>-1.2328201753403392E-3</v>
      </c>
      <c r="F222" s="1">
        <f t="shared" si="102"/>
        <v>8.7088773880493654E-5</v>
      </c>
      <c r="G222" s="1">
        <f t="shared" si="103"/>
        <v>-0.29031004010765576</v>
      </c>
      <c r="H222" s="1">
        <f t="shared" si="111"/>
        <v>-2.9031004010765575</v>
      </c>
      <c r="S222" s="2">
        <v>2.21</v>
      </c>
      <c r="T222" s="1">
        <f t="shared" si="104"/>
        <v>6.1659500186148197E-3</v>
      </c>
      <c r="U222" s="1">
        <f t="shared" si="105"/>
        <v>1.6380281983325196E-12</v>
      </c>
      <c r="V222" s="1">
        <f t="shared" si="106"/>
        <v>-6.1387129653320766E-3</v>
      </c>
      <c r="W222" s="1">
        <f t="shared" si="107"/>
        <v>3.5379570988444027E-2</v>
      </c>
      <c r="X222" s="1">
        <f t="shared" si="108"/>
        <v>0.99957850710585894</v>
      </c>
      <c r="Y222" s="1">
        <f t="shared" si="109"/>
        <v>1.094996474941915</v>
      </c>
      <c r="Z222" s="1">
        <f t="shared" si="110"/>
        <v>54.749823747095746</v>
      </c>
      <c r="AB222"/>
      <c r="AC222"/>
      <c r="AD222"/>
      <c r="AE222"/>
      <c r="AF222"/>
      <c r="AG222"/>
      <c r="AH222"/>
      <c r="AI222"/>
      <c r="AJ222" s="25"/>
      <c r="AK222" s="2">
        <v>2.21</v>
      </c>
      <c r="AL222" s="1">
        <f t="shared" si="112"/>
        <v>6.1659500186148197E-3</v>
      </c>
      <c r="AM222" s="1">
        <f t="shared" si="88"/>
        <v>1.6380281983325196E-12</v>
      </c>
      <c r="AN222" s="1">
        <f t="shared" si="89"/>
        <v>0.67828160481641098</v>
      </c>
      <c r="AO222" s="1">
        <f t="shared" si="90"/>
        <v>6.8202725243732658E-6</v>
      </c>
      <c r="AP222" s="1">
        <f t="shared" si="91"/>
        <v>0.39431074815545258</v>
      </c>
      <c r="AQ222" s="1">
        <f t="shared" si="92"/>
        <v>3.9431074815545255</v>
      </c>
      <c r="AR222" s="25"/>
      <c r="AS222" s="2">
        <v>4.18</v>
      </c>
      <c r="AT222" s="1">
        <v>6.6069344800759539E-5</v>
      </c>
      <c r="AU222" s="1">
        <v>1.5286968609205716E-10</v>
      </c>
      <c r="AV222" s="1">
        <v>0.99401536621039266</v>
      </c>
      <c r="AW222" s="1">
        <v>9.3279194596063023E-4</v>
      </c>
      <c r="AX222" s="1">
        <v>0.99323371199326127</v>
      </c>
      <c r="AY222" s="2">
        <v>9.9323371199326136</v>
      </c>
      <c r="BA222" s="2">
        <v>2.21</v>
      </c>
      <c r="BB222" s="1">
        <f t="shared" si="97"/>
        <v>6.1659500186148197E-3</v>
      </c>
      <c r="BC222" s="1">
        <f t="shared" si="93"/>
        <v>1.6380281983325196E-12</v>
      </c>
      <c r="BD222" s="1">
        <f t="shared" si="94"/>
        <v>1.6380281983325169E-15</v>
      </c>
      <c r="BE222" s="1">
        <f t="shared" si="95"/>
        <v>0.99999999999999845</v>
      </c>
      <c r="BF222" s="1">
        <f t="shared" si="96"/>
        <v>2.1272418342910702</v>
      </c>
      <c r="BG222" s="1">
        <f>(dpSAWB_Cb*dpSAWB_Vb) /(dpSAWB_Ca * BF222)</f>
        <v>23.504614846324287</v>
      </c>
      <c r="BI222" s="1">
        <v>2.91</v>
      </c>
      <c r="BJ222" s="1">
        <v>1.2302687708123808E-3</v>
      </c>
      <c r="BK222" s="1">
        <v>8.209588213257406E-12</v>
      </c>
      <c r="BL222" s="1">
        <v>8.2095882132573381E-15</v>
      </c>
      <c r="BM222" s="1">
        <v>0.99999999999999178</v>
      </c>
      <c r="BN222" s="1">
        <v>2.0247576681810378</v>
      </c>
      <c r="BO222" s="1">
        <v>24.694313193992258</v>
      </c>
    </row>
    <row r="223" spans="1:67" ht="15" customHeight="1" x14ac:dyDescent="0.3">
      <c r="A223" s="2">
        <v>2.2200000000000002</v>
      </c>
      <c r="B223" s="1">
        <f t="shared" si="98"/>
        <v>6.0255958607435718E-3</v>
      </c>
      <c r="C223" s="1">
        <f t="shared" si="99"/>
        <v>1.6761827765119377E-12</v>
      </c>
      <c r="D223" s="1">
        <f t="shared" si="100"/>
        <v>2.7228447383523393E-2</v>
      </c>
      <c r="E223" s="1">
        <f t="shared" si="101"/>
        <v>-1.2047412305872319E-3</v>
      </c>
      <c r="F223" s="1">
        <f t="shared" si="102"/>
        <v>8.9117151238910034E-5</v>
      </c>
      <c r="G223" s="1">
        <f t="shared" si="103"/>
        <v>-0.28407355163792974</v>
      </c>
      <c r="H223" s="1">
        <f t="shared" si="111"/>
        <v>-2.8407355163792971</v>
      </c>
      <c r="S223" s="2">
        <v>2.2200000000000002</v>
      </c>
      <c r="T223" s="1">
        <f t="shared" si="104"/>
        <v>6.0255958607435718E-3</v>
      </c>
      <c r="U223" s="1">
        <f t="shared" si="105"/>
        <v>1.6761827765119377E-12</v>
      </c>
      <c r="V223" s="1">
        <f t="shared" si="106"/>
        <v>-5.997704375983853E-3</v>
      </c>
      <c r="W223" s="1">
        <f t="shared" si="107"/>
        <v>3.5332568125327951E-2</v>
      </c>
      <c r="X223" s="1">
        <f t="shared" si="108"/>
        <v>0.99956869350962341</v>
      </c>
      <c r="Y223" s="1">
        <f t="shared" si="109"/>
        <v>1.0927469083294916</v>
      </c>
      <c r="Z223" s="1">
        <f t="shared" si="110"/>
        <v>54.637345416474581</v>
      </c>
      <c r="AB223"/>
      <c r="AC223"/>
      <c r="AD223"/>
      <c r="AE223"/>
      <c r="AF223"/>
      <c r="AG223"/>
      <c r="AH223"/>
      <c r="AI223"/>
      <c r="AJ223" s="25"/>
      <c r="AK223" s="2">
        <v>2.2200000000000002</v>
      </c>
      <c r="AL223" s="1">
        <f t="shared" si="112"/>
        <v>6.0255958607435718E-3</v>
      </c>
      <c r="AM223" s="1">
        <f t="shared" si="88"/>
        <v>1.6761827765119377E-12</v>
      </c>
      <c r="AN223" s="1">
        <f t="shared" si="89"/>
        <v>0.68328522780950873</v>
      </c>
      <c r="AO223" s="1">
        <f t="shared" si="90"/>
        <v>7.0306215523325463E-6</v>
      </c>
      <c r="AP223" s="1">
        <f t="shared" si="91"/>
        <v>0.40651441165440388</v>
      </c>
      <c r="AQ223" s="1">
        <f t="shared" si="92"/>
        <v>4.0651441165440385</v>
      </c>
      <c r="AR223" s="25"/>
      <c r="AS223" s="2">
        <v>4.1900000000000004</v>
      </c>
      <c r="AT223" s="1">
        <v>6.4565422903465383E-5</v>
      </c>
      <c r="AU223" s="1">
        <v>1.5643047851016101E-10</v>
      </c>
      <c r="AV223" s="1">
        <v>0.99410808313631438</v>
      </c>
      <c r="AW223" s="1">
        <v>9.5460849449719007E-4</v>
      </c>
      <c r="AX223" s="1">
        <v>0.99343044781751655</v>
      </c>
      <c r="AY223" s="2">
        <v>9.9343044781751644</v>
      </c>
      <c r="BA223" s="2">
        <v>2.2200000000000002</v>
      </c>
      <c r="BB223" s="1">
        <f t="shared" si="97"/>
        <v>6.0255958607435718E-3</v>
      </c>
      <c r="BC223" s="1">
        <f t="shared" si="93"/>
        <v>1.6761827765119377E-12</v>
      </c>
      <c r="BD223" s="1">
        <f t="shared" si="94"/>
        <v>1.676182776511935E-15</v>
      </c>
      <c r="BE223" s="1">
        <f t="shared" si="95"/>
        <v>0.99999999999999833</v>
      </c>
      <c r="BF223" s="1">
        <f t="shared" si="96"/>
        <v>2.1242554838253689</v>
      </c>
      <c r="BG223" s="1">
        <f>(dpSAWB_Cb*dpSAWB_Vb) /(dpSAWB_Ca * BF223)</f>
        <v>23.537658431724875</v>
      </c>
      <c r="BI223" s="1">
        <v>2.92</v>
      </c>
      <c r="BJ223" s="1">
        <v>1.2022644346174124E-3</v>
      </c>
      <c r="BK223" s="1">
        <v>8.4008140881369807E-12</v>
      </c>
      <c r="BL223" s="1">
        <v>8.4008140881369103E-15</v>
      </c>
      <c r="BM223" s="1">
        <v>0.99999999999999167</v>
      </c>
      <c r="BN223" s="1">
        <v>2.0241907066546032</v>
      </c>
      <c r="BO223" s="1">
        <v>24.701229896779545</v>
      </c>
    </row>
    <row r="224" spans="1:67" ht="15" customHeight="1" x14ac:dyDescent="0.3">
      <c r="A224" s="2">
        <v>2.23</v>
      </c>
      <c r="B224" s="1">
        <f t="shared" si="98"/>
        <v>5.8884365535558899E-3</v>
      </c>
      <c r="C224" s="1">
        <f t="shared" si="99"/>
        <v>1.7152260889863617E-12</v>
      </c>
      <c r="D224" s="1">
        <f t="shared" si="100"/>
        <v>2.7063806402189087E-2</v>
      </c>
      <c r="E224" s="1">
        <f t="shared" si="101"/>
        <v>-1.1773010670315151E-3</v>
      </c>
      <c r="F224" s="1">
        <f t="shared" si="102"/>
        <v>9.1192767056388286E-5</v>
      </c>
      <c r="G224" s="1">
        <f t="shared" si="103"/>
        <v>-0.27796296216053673</v>
      </c>
      <c r="H224" s="1">
        <f t="shared" si="111"/>
        <v>-2.7796296216053671</v>
      </c>
      <c r="S224" s="2">
        <v>2.23</v>
      </c>
      <c r="T224" s="1">
        <f t="shared" si="104"/>
        <v>5.8884365535558899E-3</v>
      </c>
      <c r="U224" s="1">
        <f t="shared" si="105"/>
        <v>1.7152260889863617E-12</v>
      </c>
      <c r="V224" s="1">
        <f t="shared" si="106"/>
        <v>-5.8598754025214238E-3</v>
      </c>
      <c r="W224" s="1">
        <f t="shared" si="107"/>
        <v>3.5286625134173813E-2</v>
      </c>
      <c r="X224" s="1">
        <f t="shared" si="108"/>
        <v>0.99955865152484402</v>
      </c>
      <c r="Y224" s="1">
        <f t="shared" si="109"/>
        <v>1.0905512255336864</v>
      </c>
      <c r="Z224" s="1">
        <f t="shared" si="110"/>
        <v>54.527561276684317</v>
      </c>
      <c r="AB224"/>
      <c r="AC224"/>
      <c r="AD224"/>
      <c r="AE224"/>
      <c r="AF224"/>
      <c r="AG224"/>
      <c r="AH224"/>
      <c r="AI224"/>
      <c r="AJ224" s="25"/>
      <c r="AK224" s="2">
        <v>2.23</v>
      </c>
      <c r="AL224" s="1">
        <f t="shared" si="112"/>
        <v>5.8884365535558899E-3</v>
      </c>
      <c r="AM224" s="1">
        <f t="shared" si="88"/>
        <v>1.7152260889863617E-12</v>
      </c>
      <c r="AN224" s="1">
        <f t="shared" si="89"/>
        <v>0.68824678829265318</v>
      </c>
      <c r="AO224" s="1">
        <f t="shared" si="90"/>
        <v>7.246626585180116E-6</v>
      </c>
      <c r="AP224" s="1">
        <f t="shared" si="91"/>
        <v>0.4184814697831834</v>
      </c>
      <c r="AQ224" s="1">
        <f t="shared" si="92"/>
        <v>4.1848146978318335</v>
      </c>
      <c r="AR224" s="25"/>
      <c r="AS224" s="2">
        <v>4.2</v>
      </c>
      <c r="AT224" s="1">
        <v>6.3095734448019279E-5</v>
      </c>
      <c r="AU224" s="1">
        <v>1.6007421243857255E-10</v>
      </c>
      <c r="AV224" s="1">
        <v>0.99419771122437306</v>
      </c>
      <c r="AW224" s="1">
        <v>9.7693225437755636E-4</v>
      </c>
      <c r="AX224" s="1">
        <v>0.99362372961375212</v>
      </c>
      <c r="AY224" s="2">
        <v>9.93623729613752</v>
      </c>
      <c r="BA224" s="2">
        <v>2.23</v>
      </c>
      <c r="BB224" s="1">
        <f t="shared" si="97"/>
        <v>5.8884365535558899E-3</v>
      </c>
      <c r="BC224" s="1">
        <f t="shared" si="93"/>
        <v>1.7152260889863617E-12</v>
      </c>
      <c r="BD224" s="1">
        <f t="shared" si="94"/>
        <v>1.7152260889863583E-15</v>
      </c>
      <c r="BE224" s="1">
        <f t="shared" si="95"/>
        <v>0.99999999999999822</v>
      </c>
      <c r="BF224" s="1">
        <f t="shared" si="96"/>
        <v>2.1213412832752372</v>
      </c>
      <c r="BG224" s="1">
        <f>(dpSAWB_Cb*dpSAWB_Vb) /(dpSAWB_Ca * BF224)</f>
        <v>23.569993378341593</v>
      </c>
      <c r="BI224" s="1">
        <v>2.93</v>
      </c>
      <c r="BJ224" s="1">
        <v>1.174897554939528E-3</v>
      </c>
      <c r="BK224" s="1">
        <v>8.5964941858440125E-12</v>
      </c>
      <c r="BL224" s="1">
        <v>8.5964941858439394E-15</v>
      </c>
      <c r="BM224" s="1">
        <v>0.99999999999999145</v>
      </c>
      <c r="BN224" s="1">
        <v>2.0236368050481244</v>
      </c>
      <c r="BO224" s="1">
        <v>24.707991016604847</v>
      </c>
    </row>
    <row r="225" spans="1:67" ht="15" customHeight="1" x14ac:dyDescent="0.3">
      <c r="A225" s="2">
        <v>2.2400000000000002</v>
      </c>
      <c r="B225" s="1">
        <f t="shared" si="98"/>
        <v>5.7543993733715649E-3</v>
      </c>
      <c r="C225" s="1">
        <f t="shared" si="99"/>
        <v>1.7551788370368705E-12</v>
      </c>
      <c r="D225" s="1">
        <f t="shared" si="100"/>
        <v>2.6902910813228664E-2</v>
      </c>
      <c r="E225" s="1">
        <f t="shared" si="101"/>
        <v>-1.1504851355381104E-3</v>
      </c>
      <c r="F225" s="1">
        <f t="shared" si="102"/>
        <v>9.3316721256554223E-5</v>
      </c>
      <c r="G225" s="1">
        <f t="shared" si="103"/>
        <v>-0.27197606299937949</v>
      </c>
      <c r="H225" s="1">
        <f t="shared" si="111"/>
        <v>-2.7197606299937949</v>
      </c>
      <c r="S225" s="2">
        <v>2.2400000000000002</v>
      </c>
      <c r="T225" s="1">
        <f t="shared" si="104"/>
        <v>5.7543993733715649E-3</v>
      </c>
      <c r="U225" s="1">
        <f t="shared" si="105"/>
        <v>1.7551788370368705E-12</v>
      </c>
      <c r="V225" s="1">
        <f t="shared" si="106"/>
        <v>-5.7251529668183795E-3</v>
      </c>
      <c r="W225" s="1">
        <f t="shared" si="107"/>
        <v>3.5241717655606131E-2</v>
      </c>
      <c r="X225" s="1">
        <f t="shared" si="108"/>
        <v>0.99954837584106293</v>
      </c>
      <c r="Y225" s="1">
        <f t="shared" si="109"/>
        <v>1.0884080423314997</v>
      </c>
      <c r="Z225" s="1">
        <f t="shared" si="110"/>
        <v>54.420402116574977</v>
      </c>
      <c r="AB225"/>
      <c r="AC225"/>
      <c r="AD225"/>
      <c r="AE225"/>
      <c r="AF225"/>
      <c r="AG225"/>
      <c r="AH225"/>
      <c r="AI225"/>
      <c r="AJ225" s="25"/>
      <c r="AK225" s="2">
        <v>2.2400000000000002</v>
      </c>
      <c r="AL225" s="1">
        <f t="shared" si="112"/>
        <v>5.7543993733715649E-3</v>
      </c>
      <c r="AM225" s="1">
        <f t="shared" si="88"/>
        <v>1.7551788370368705E-12</v>
      </c>
      <c r="AN225" s="1">
        <f t="shared" si="89"/>
        <v>0.69316551555466799</v>
      </c>
      <c r="AO225" s="1">
        <f t="shared" si="90"/>
        <v>7.4684183658266245E-6</v>
      </c>
      <c r="AP225" s="1">
        <f t="shared" si="91"/>
        <v>0.430216881326203</v>
      </c>
      <c r="AQ225" s="1">
        <f t="shared" si="92"/>
        <v>4.3021688132620302</v>
      </c>
      <c r="AR225" s="25"/>
      <c r="AS225" s="2">
        <v>4.21</v>
      </c>
      <c r="AT225" s="1">
        <v>6.1659500186148184E-5</v>
      </c>
      <c r="AU225" s="1">
        <v>1.6380281983325201E-10</v>
      </c>
      <c r="AV225" s="1">
        <v>0.99428429633345727</v>
      </c>
      <c r="AW225" s="1">
        <v>9.9977499309219261E-4</v>
      </c>
      <c r="AX225" s="1">
        <v>0.99381365840713587</v>
      </c>
      <c r="AY225" s="2">
        <v>9.9381365840713585</v>
      </c>
      <c r="BA225" s="2">
        <v>2.2400000000000002</v>
      </c>
      <c r="BB225" s="1">
        <f t="shared" si="97"/>
        <v>5.7543993733715649E-3</v>
      </c>
      <c r="BC225" s="1">
        <f t="shared" si="93"/>
        <v>1.7551788370368705E-12</v>
      </c>
      <c r="BD225" s="1">
        <f t="shared" si="94"/>
        <v>1.7551788370368673E-15</v>
      </c>
      <c r="BE225" s="1">
        <f t="shared" si="95"/>
        <v>0.99999999999999811</v>
      </c>
      <c r="BF225" s="1">
        <f t="shared" si="96"/>
        <v>2.11849739408256</v>
      </c>
      <c r="BG225" s="1">
        <f>(dpSAWB_Cb*dpSAWB_Vb) /(dpSAWB_Ca * BF225)</f>
        <v>23.601633940953267</v>
      </c>
      <c r="BI225" s="1">
        <v>2.94</v>
      </c>
      <c r="BJ225" s="1">
        <v>1.1481536214968825E-3</v>
      </c>
      <c r="BK225" s="1">
        <v>8.7967322585564163E-12</v>
      </c>
      <c r="BL225" s="1">
        <v>8.796732258556338E-15</v>
      </c>
      <c r="BM225" s="1">
        <v>0.99999999999999112</v>
      </c>
      <c r="BN225" s="1">
        <v>2.0230956590760232</v>
      </c>
      <c r="BO225" s="1">
        <v>24.714600011961725</v>
      </c>
    </row>
    <row r="226" spans="1:67" ht="15" customHeight="1" x14ac:dyDescent="0.3">
      <c r="A226" s="2">
        <v>2.25</v>
      </c>
      <c r="B226" s="1">
        <f t="shared" si="98"/>
        <v>5.6234132519034866E-3</v>
      </c>
      <c r="C226" s="1">
        <f t="shared" si="99"/>
        <v>1.7960622041393131E-12</v>
      </c>
      <c r="D226" s="1">
        <f t="shared" si="100"/>
        <v>2.6745675307689114E-2</v>
      </c>
      <c r="E226" s="1">
        <f t="shared" si="101"/>
        <v>-1.1242792179481851E-3</v>
      </c>
      <c r="F226" s="1">
        <f t="shared" si="102"/>
        <v>9.5490139364630468E-5</v>
      </c>
      <c r="G226" s="1">
        <f t="shared" si="103"/>
        <v>-0.26611066970581992</v>
      </c>
      <c r="H226" s="1">
        <f t="shared" si="111"/>
        <v>-2.6611066970581989</v>
      </c>
      <c r="S226" s="2">
        <v>2.25</v>
      </c>
      <c r="T226" s="1">
        <f t="shared" si="104"/>
        <v>5.6234132519034866E-3</v>
      </c>
      <c r="U226" s="1">
        <f t="shared" si="105"/>
        <v>1.7960622041393131E-12</v>
      </c>
      <c r="V226" s="1">
        <f t="shared" si="106"/>
        <v>-5.5934656379049734E-3</v>
      </c>
      <c r="W226" s="1">
        <f t="shared" si="107"/>
        <v>3.5197821879301663E-2</v>
      </c>
      <c r="X226" s="1">
        <f t="shared" si="108"/>
        <v>0.99953786102456821</v>
      </c>
      <c r="Y226" s="1">
        <f t="shared" si="109"/>
        <v>1.0863160128273277</v>
      </c>
      <c r="Z226" s="1">
        <f t="shared" si="110"/>
        <v>54.31580064136638</v>
      </c>
      <c r="AB226"/>
      <c r="AC226"/>
      <c r="AD226"/>
      <c r="AE226"/>
      <c r="AF226"/>
      <c r="AG226"/>
      <c r="AH226"/>
      <c r="AI226"/>
      <c r="AJ226" s="25"/>
      <c r="AK226" s="2">
        <v>2.25</v>
      </c>
      <c r="AL226" s="1">
        <f t="shared" si="112"/>
        <v>5.6234132519034866E-3</v>
      </c>
      <c r="AM226" s="1">
        <f t="shared" si="88"/>
        <v>1.7960622041393131E-12</v>
      </c>
      <c r="AN226" s="1">
        <f t="shared" si="89"/>
        <v>0.69804067463174335</v>
      </c>
      <c r="AO226" s="1">
        <f t="shared" si="90"/>
        <v>7.6961304262173156E-6</v>
      </c>
      <c r="AP226" s="1">
        <f t="shared" si="91"/>
        <v>0.4417254519831415</v>
      </c>
      <c r="AQ226" s="1">
        <f t="shared" si="92"/>
        <v>4.417254519831415</v>
      </c>
      <c r="AR226" s="25"/>
      <c r="AS226" s="2">
        <v>4.22</v>
      </c>
      <c r="AT226" s="1">
        <v>6.0255958607435738E-5</v>
      </c>
      <c r="AU226" s="1">
        <v>1.6761827765119372E-10</v>
      </c>
      <c r="AV226" s="1">
        <v>0.99436788278948263</v>
      </c>
      <c r="AW226" s="1">
        <v>1.0231487500613765E-3</v>
      </c>
      <c r="AX226" s="1">
        <v>0.99400033350353489</v>
      </c>
      <c r="AY226" s="2">
        <v>9.9400033350353496</v>
      </c>
      <c r="BA226" s="2">
        <v>2.25</v>
      </c>
      <c r="BB226" s="1">
        <f t="shared" si="97"/>
        <v>5.6234132519034866E-3</v>
      </c>
      <c r="BC226" s="1">
        <f t="shared" si="93"/>
        <v>1.7960622041393131E-12</v>
      </c>
      <c r="BD226" s="1">
        <f t="shared" si="94"/>
        <v>1.79606220413931E-15</v>
      </c>
      <c r="BE226" s="1">
        <f t="shared" si="95"/>
        <v>0.99999999999999833</v>
      </c>
      <c r="BF226" s="1">
        <f t="shared" si="96"/>
        <v>2.1157220289569767</v>
      </c>
      <c r="BG226" s="1">
        <f>(dpSAWB_Cb*dpSAWB_Vb) /(dpSAWB_Ca * BF226)</f>
        <v>23.632594128941101</v>
      </c>
      <c r="BI226" s="1">
        <v>2.95</v>
      </c>
      <c r="BJ226" s="1">
        <v>1.1220184543019622E-3</v>
      </c>
      <c r="BK226" s="1">
        <v>9.0016344751508397E-12</v>
      </c>
      <c r="BL226" s="1">
        <v>9.0016344751507571E-15</v>
      </c>
      <c r="BM226" s="1">
        <v>0.9999999999999909</v>
      </c>
      <c r="BN226" s="1">
        <v>2.0225669716984989</v>
      </c>
      <c r="BO226" s="1">
        <v>24.721060266306687</v>
      </c>
    </row>
    <row r="227" spans="1:67" ht="15" customHeight="1" x14ac:dyDescent="0.3">
      <c r="A227" s="2">
        <v>2.2599999999999998</v>
      </c>
      <c r="B227" s="1">
        <f t="shared" si="98"/>
        <v>5.4954087385762473E-3</v>
      </c>
      <c r="C227" s="1">
        <f t="shared" si="99"/>
        <v>1.8378978671960825E-12</v>
      </c>
      <c r="D227" s="1">
        <f t="shared" si="100"/>
        <v>2.6592016517242939E-2</v>
      </c>
      <c r="E227" s="1">
        <f t="shared" si="101"/>
        <v>-1.0986694195404896E-3</v>
      </c>
      <c r="F227" s="1">
        <f t="shared" si="102"/>
        <v>9.7714173102883881E-5</v>
      </c>
      <c r="G227" s="1">
        <f t="shared" si="103"/>
        <v>-0.26036462245409636</v>
      </c>
      <c r="H227" s="1">
        <f t="shared" si="111"/>
        <v>-2.6036462245409635</v>
      </c>
      <c r="S227" s="2">
        <v>2.2599999999999998</v>
      </c>
      <c r="T227" s="1">
        <f t="shared" si="104"/>
        <v>5.4954087385762473E-3</v>
      </c>
      <c r="U227" s="1">
        <f t="shared" si="105"/>
        <v>1.8378978671960825E-12</v>
      </c>
      <c r="V227" s="1">
        <f t="shared" si="106"/>
        <v>-5.464743594095791E-3</v>
      </c>
      <c r="W227" s="1">
        <f t="shared" si="107"/>
        <v>3.5154914531365267E-2</v>
      </c>
      <c r="X227" s="1">
        <f t="shared" si="108"/>
        <v>0.99952710151554369</v>
      </c>
      <c r="Y227" s="1">
        <f t="shared" si="109"/>
        <v>1.0842738282261815</v>
      </c>
      <c r="Z227" s="1">
        <f t="shared" si="110"/>
        <v>54.213691411309078</v>
      </c>
      <c r="AB227"/>
      <c r="AC227"/>
      <c r="AD227"/>
      <c r="AE227"/>
      <c r="AF227"/>
      <c r="AG227"/>
      <c r="AH227"/>
      <c r="AI227"/>
      <c r="AJ227" s="25"/>
      <c r="AK227" s="2">
        <v>2.2599999999999998</v>
      </c>
      <c r="AL227" s="1">
        <f t="shared" si="112"/>
        <v>5.4954087385762473E-3</v>
      </c>
      <c r="AM227" s="1">
        <f t="shared" si="88"/>
        <v>1.8378978671960825E-12</v>
      </c>
      <c r="AN227" s="1">
        <f t="shared" si="89"/>
        <v>0.70287156640106185</v>
      </c>
      <c r="AO227" s="1">
        <f t="shared" si="90"/>
        <v>7.9298991558098445E-6</v>
      </c>
      <c r="AP227" s="1">
        <f t="shared" si="91"/>
        <v>0.45301184168909803</v>
      </c>
      <c r="AQ227" s="1">
        <f t="shared" si="92"/>
        <v>4.5301184168909803</v>
      </c>
      <c r="AR227" s="25"/>
      <c r="AS227" s="2">
        <v>4.2300000000000004</v>
      </c>
      <c r="AT227" s="1">
        <v>5.8884365535558766E-5</v>
      </c>
      <c r="AU227" s="1">
        <v>1.7152260889863656E-10</v>
      </c>
      <c r="AV227" s="1">
        <v>0.99444851340562046</v>
      </c>
      <c r="AW227" s="1">
        <v>1.0470658428664921E-3</v>
      </c>
      <c r="AX227" s="1">
        <v>0.99418385253928077</v>
      </c>
      <c r="AY227" s="2">
        <v>9.9418385253928072</v>
      </c>
      <c r="BA227" s="2">
        <v>2.2599999999999998</v>
      </c>
      <c r="BB227" s="1">
        <f t="shared" si="97"/>
        <v>5.4954087385762473E-3</v>
      </c>
      <c r="BC227" s="1">
        <f t="shared" si="93"/>
        <v>1.8378978671960825E-12</v>
      </c>
      <c r="BD227" s="1">
        <f t="shared" si="94"/>
        <v>1.8378978671960788E-15</v>
      </c>
      <c r="BE227" s="1">
        <f t="shared" si="95"/>
        <v>0.99999999999999822</v>
      </c>
      <c r="BF227" s="1">
        <f t="shared" si="96"/>
        <v>2.1130134502439635</v>
      </c>
      <c r="BG227" s="1">
        <f>(dpSAWB_Cb*dpSAWB_Vb) /(dpSAWB_Ca * BF227)</f>
        <v>23.662887708654726</v>
      </c>
      <c r="BI227" s="1">
        <v>2.96</v>
      </c>
      <c r="BJ227" s="1">
        <v>1.0964781961431849E-3</v>
      </c>
      <c r="BK227" s="1">
        <v>9.2113094774946882E-12</v>
      </c>
      <c r="BL227" s="1">
        <v>9.2113094774946033E-15</v>
      </c>
      <c r="BM227" s="1">
        <v>0.9999999999999909</v>
      </c>
      <c r="BN227" s="1">
        <v>2.0220504529419427</v>
      </c>
      <c r="BO227" s="1">
        <v>24.727375089604454</v>
      </c>
    </row>
    <row r="228" spans="1:67" ht="15" customHeight="1" x14ac:dyDescent="0.3">
      <c r="A228" s="2">
        <v>2.27</v>
      </c>
      <c r="B228" s="1">
        <f t="shared" si="98"/>
        <v>5.3703179637025244E-3</v>
      </c>
      <c r="C228" s="1">
        <f t="shared" si="99"/>
        <v>1.8807080080294972E-12</v>
      </c>
      <c r="D228" s="1">
        <f t="shared" si="100"/>
        <v>2.6441852969985198E-2</v>
      </c>
      <c r="E228" s="1">
        <f t="shared" si="101"/>
        <v>-1.0736421616641999E-3</v>
      </c>
      <c r="F228" s="1">
        <f t="shared" si="102"/>
        <v>9.9990000999900015E-5</v>
      </c>
      <c r="G228" s="1">
        <f t="shared" si="103"/>
        <v>-0.25473578639797251</v>
      </c>
      <c r="H228" s="1">
        <f t="shared" si="111"/>
        <v>-2.547357863979725</v>
      </c>
      <c r="S228" s="2">
        <v>2.27</v>
      </c>
      <c r="T228" s="1">
        <f t="shared" si="104"/>
        <v>5.3703179637025244E-3</v>
      </c>
      <c r="U228" s="1">
        <f t="shared" si="105"/>
        <v>1.8807080080294972E-12</v>
      </c>
      <c r="V228" s="1">
        <f t="shared" si="106"/>
        <v>-5.3389185859708255E-3</v>
      </c>
      <c r="W228" s="1">
        <f t="shared" si="107"/>
        <v>3.5112972861990277E-2</v>
      </c>
      <c r="X228" s="1">
        <f t="shared" si="108"/>
        <v>0.9995160916251532</v>
      </c>
      <c r="Y228" s="1">
        <f t="shared" si="109"/>
        <v>1.0822802156525888</v>
      </c>
      <c r="Z228" s="1">
        <f t="shared" si="110"/>
        <v>54.114010782629443</v>
      </c>
      <c r="AB228"/>
      <c r="AC228"/>
      <c r="AD228"/>
      <c r="AE228"/>
      <c r="AF228"/>
      <c r="AG228"/>
      <c r="AH228"/>
      <c r="AI228"/>
      <c r="AJ228" s="25"/>
      <c r="AK228" s="2">
        <v>2.27</v>
      </c>
      <c r="AL228" s="1">
        <f t="shared" si="112"/>
        <v>5.3703179637025244E-3</v>
      </c>
      <c r="AM228" s="1">
        <f t="shared" si="88"/>
        <v>1.8807080080294972E-12</v>
      </c>
      <c r="AN228" s="1">
        <f t="shared" si="89"/>
        <v>0.7076575276190562</v>
      </c>
      <c r="AO228" s="1">
        <f t="shared" si="90"/>
        <v>8.1698638719209775E-6</v>
      </c>
      <c r="AP228" s="1">
        <f t="shared" si="91"/>
        <v>0.46408057154681309</v>
      </c>
      <c r="AQ228" s="1">
        <f t="shared" si="92"/>
        <v>4.6408057154681313</v>
      </c>
      <c r="AR228" s="25"/>
      <c r="AS228" s="2">
        <v>4.24</v>
      </c>
      <c r="AT228" s="1">
        <v>5.7543993733715576E-5</v>
      </c>
      <c r="AU228" s="1">
        <v>1.7551788370368726E-10</v>
      </c>
      <c r="AV228" s="1">
        <v>0.99452622950188052</v>
      </c>
      <c r="AW228" s="1">
        <v>1.071538873621645E-3</v>
      </c>
      <c r="AX228" s="1">
        <v>0.99436431153016225</v>
      </c>
      <c r="AY228" s="2">
        <v>9.9436431153016223</v>
      </c>
      <c r="BA228" s="2">
        <v>2.27</v>
      </c>
      <c r="BB228" s="1">
        <f t="shared" si="97"/>
        <v>5.3703179637025244E-3</v>
      </c>
      <c r="BC228" s="1">
        <f t="shared" si="93"/>
        <v>1.8807080080294972E-12</v>
      </c>
      <c r="BD228" s="1">
        <f t="shared" si="94"/>
        <v>1.8807080080294934E-15</v>
      </c>
      <c r="BE228" s="1">
        <f t="shared" si="95"/>
        <v>0.99999999999999811</v>
      </c>
      <c r="BF228" s="1">
        <f t="shared" si="96"/>
        <v>2.1103699683539183</v>
      </c>
      <c r="BG228" s="1">
        <f>(dpSAWB_Cb*dpSAWB_Vb) /(dpSAWB_Ca * BF228)</f>
        <v>23.692528205848113</v>
      </c>
      <c r="BI228" s="1">
        <v>2.97</v>
      </c>
      <c r="BJ228" s="1">
        <v>1.0715193052376053E-3</v>
      </c>
      <c r="BK228" s="1">
        <v>9.4258684380496179E-12</v>
      </c>
      <c r="BL228" s="1">
        <v>9.4258684380495301E-15</v>
      </c>
      <c r="BM228" s="1">
        <v>0.99999999999999056</v>
      </c>
      <c r="BN228" s="1">
        <v>2.0215458197241176</v>
      </c>
      <c r="BO228" s="1">
        <v>24.733547719845177</v>
      </c>
    </row>
    <row r="229" spans="1:67" ht="15" customHeight="1" x14ac:dyDescent="0.3">
      <c r="A229" s="2">
        <v>2.2799999999999998</v>
      </c>
      <c r="B229" s="1">
        <f t="shared" si="98"/>
        <v>5.2480746024977237E-3</v>
      </c>
      <c r="C229" s="1">
        <f t="shared" si="99"/>
        <v>1.9245153251428802E-12</v>
      </c>
      <c r="D229" s="1">
        <f t="shared" si="100"/>
        <v>2.629510504723612E-2</v>
      </c>
      <c r="E229" s="1">
        <f t="shared" si="101"/>
        <v>-1.0491841745393538E-3</v>
      </c>
      <c r="F229" s="1">
        <f t="shared" si="102"/>
        <v>1.0231882901400456E-4</v>
      </c>
      <c r="G229" s="1">
        <f t="shared" si="103"/>
        <v>-0.24922205199012526</v>
      </c>
      <c r="H229" s="1">
        <f t="shared" si="111"/>
        <v>-2.4922205199012524</v>
      </c>
      <c r="S229" s="2">
        <v>2.2799999999999998</v>
      </c>
      <c r="T229" s="1">
        <f t="shared" si="104"/>
        <v>5.2480746024977237E-3</v>
      </c>
      <c r="U229" s="1">
        <f t="shared" si="105"/>
        <v>1.9245153251428802E-12</v>
      </c>
      <c r="V229" s="1">
        <f t="shared" si="106"/>
        <v>-5.2159239001902825E-3</v>
      </c>
      <c r="W229" s="1">
        <f t="shared" si="107"/>
        <v>3.5071974633396764E-2</v>
      </c>
      <c r="X229" s="1">
        <f t="shared" si="108"/>
        <v>0.99950482553255859</v>
      </c>
      <c r="Y229" s="1">
        <f t="shared" si="109"/>
        <v>1.080333937013171</v>
      </c>
      <c r="Z229" s="1">
        <f t="shared" si="110"/>
        <v>54.016696850658555</v>
      </c>
      <c r="AB229"/>
      <c r="AC229"/>
      <c r="AD229"/>
      <c r="AE229"/>
      <c r="AF229"/>
      <c r="AG229"/>
      <c r="AH229"/>
      <c r="AI229"/>
      <c r="AJ229" s="25"/>
      <c r="AK229" s="2">
        <v>2.2799999999999998</v>
      </c>
      <c r="AL229" s="1">
        <f t="shared" si="112"/>
        <v>5.2480746024977237E-3</v>
      </c>
      <c r="AM229" s="1">
        <f t="shared" si="88"/>
        <v>1.9245153251428802E-12</v>
      </c>
      <c r="AN229" s="1">
        <f t="shared" si="89"/>
        <v>0.71239793090559977</v>
      </c>
      <c r="AO229" s="1">
        <f t="shared" si="90"/>
        <v>8.4161668919732809E-6</v>
      </c>
      <c r="AP229" s="1">
        <f t="shared" si="91"/>
        <v>0.47493603039062426</v>
      </c>
      <c r="AQ229" s="1">
        <f t="shared" si="92"/>
        <v>4.7493603039062426</v>
      </c>
      <c r="AR229" s="25"/>
      <c r="AS229" s="2">
        <v>4.25</v>
      </c>
      <c r="AT229" s="1">
        <v>5.6234132519034887E-5</v>
      </c>
      <c r="AU229" s="1">
        <v>1.7960622041393126E-10</v>
      </c>
      <c r="AV229" s="1">
        <v>0.99460107092405614</v>
      </c>
      <c r="AW229" s="1">
        <v>1.0965807354886854E-3</v>
      </c>
      <c r="AX229" s="1">
        <v>0.99454180491966948</v>
      </c>
      <c r="AY229" s="2">
        <v>9.9454180491966948</v>
      </c>
      <c r="BA229" s="2">
        <v>2.2799999999999998</v>
      </c>
      <c r="BB229" s="1">
        <f t="shared" si="97"/>
        <v>5.2480746024977237E-3</v>
      </c>
      <c r="BC229" s="1">
        <f t="shared" si="93"/>
        <v>1.9245153251428802E-12</v>
      </c>
      <c r="BD229" s="1">
        <f t="shared" si="94"/>
        <v>1.9245153251428765E-15</v>
      </c>
      <c r="BE229" s="1">
        <f t="shared" si="95"/>
        <v>0.999999999999998</v>
      </c>
      <c r="BF229" s="1">
        <f t="shared" si="96"/>
        <v>2.1077899402495675</v>
      </c>
      <c r="BG229" s="1">
        <f>(dpSAWB_Cb*dpSAWB_Vb) /(dpSAWB_Ca * BF229)</f>
        <v>23.721528908179472</v>
      </c>
      <c r="BI229" s="1">
        <v>2.98</v>
      </c>
      <c r="BJ229" s="1">
        <v>1.0471285480508988E-3</v>
      </c>
      <c r="BK229" s="1">
        <v>9.6454251188165099E-12</v>
      </c>
      <c r="BL229" s="1">
        <v>9.6454251188164155E-15</v>
      </c>
      <c r="BM229" s="1">
        <v>0.99999999999999034</v>
      </c>
      <c r="BN229" s="1">
        <v>2.0210527956839694</v>
      </c>
      <c r="BO229" s="1">
        <v>24.73958132453382</v>
      </c>
    </row>
    <row r="230" spans="1:67" ht="15" customHeight="1" x14ac:dyDescent="0.3">
      <c r="A230" s="2">
        <v>2.29</v>
      </c>
      <c r="B230" s="1">
        <f t="shared" si="98"/>
        <v>5.1286138399136471E-3</v>
      </c>
      <c r="C230" s="1">
        <f t="shared" si="99"/>
        <v>1.9693430457556263E-12</v>
      </c>
      <c r="D230" s="1">
        <f t="shared" si="100"/>
        <v>2.6151694941326204E-2</v>
      </c>
      <c r="E230" s="1">
        <f t="shared" si="101"/>
        <v>-1.0252824902210339E-3</v>
      </c>
      <c r="F230" s="1">
        <f t="shared" si="102"/>
        <v>1.047018911711619E-4</v>
      </c>
      <c r="G230" s="1">
        <f t="shared" si="103"/>
        <v>-0.24382133526574448</v>
      </c>
      <c r="H230" s="1">
        <f t="shared" si="111"/>
        <v>-2.4382133526574448</v>
      </c>
      <c r="S230" s="2">
        <v>2.29</v>
      </c>
      <c r="T230" s="1">
        <f t="shared" si="104"/>
        <v>5.1286138399136471E-3</v>
      </c>
      <c r="U230" s="1">
        <f t="shared" si="105"/>
        <v>1.9693430457556263E-12</v>
      </c>
      <c r="V230" s="1">
        <f t="shared" si="106"/>
        <v>-5.0956943241237769E-3</v>
      </c>
      <c r="W230" s="1">
        <f t="shared" si="107"/>
        <v>3.5031898108041255E-2</v>
      </c>
      <c r="X230" s="1">
        <f t="shared" si="108"/>
        <v>0.99949329728186809</v>
      </c>
      <c r="Y230" s="1">
        <f t="shared" si="109"/>
        <v>1.0784337879009898</v>
      </c>
      <c r="Z230" s="1">
        <f t="shared" si="110"/>
        <v>53.921689395049484</v>
      </c>
      <c r="AB230"/>
      <c r="AC230"/>
      <c r="AD230"/>
      <c r="AE230"/>
      <c r="AF230"/>
      <c r="AG230"/>
      <c r="AH230"/>
      <c r="AI230"/>
      <c r="AJ230" s="25"/>
      <c r="AK230" s="2">
        <v>2.29</v>
      </c>
      <c r="AL230" s="1">
        <f t="shared" si="112"/>
        <v>5.1286138399136471E-3</v>
      </c>
      <c r="AM230" s="1">
        <f t="shared" si="88"/>
        <v>1.9693430457556263E-12</v>
      </c>
      <c r="AN230" s="1">
        <f t="shared" si="89"/>
        <v>0.71709218467555058</v>
      </c>
      <c r="AO230" s="1">
        <f t="shared" si="90"/>
        <v>8.6689536076735939E-6</v>
      </c>
      <c r="AP230" s="1">
        <f t="shared" si="91"/>
        <v>0.4855824810007906</v>
      </c>
      <c r="AQ230" s="1">
        <f t="shared" si="92"/>
        <v>4.8558248100079053</v>
      </c>
      <c r="AR230" s="25"/>
      <c r="AS230" s="2">
        <v>4.26</v>
      </c>
      <c r="AT230" s="1">
        <v>5.4954087385762447E-5</v>
      </c>
      <c r="AU230" s="1">
        <v>1.8378978671960834E-10</v>
      </c>
      <c r="AV230" s="1">
        <v>0.99467307606203215</v>
      </c>
      <c r="AW230" s="1">
        <v>1.1222046193387143E-3</v>
      </c>
      <c r="AX230" s="1">
        <v>0.99471642562650298</v>
      </c>
      <c r="AY230" s="2">
        <v>9.9471642562650295</v>
      </c>
      <c r="BA230" s="2">
        <v>2.29</v>
      </c>
      <c r="BB230" s="1">
        <f t="shared" si="97"/>
        <v>5.1286138399136471E-3</v>
      </c>
      <c r="BC230" s="1">
        <f t="shared" si="93"/>
        <v>1.9693430457556263E-12</v>
      </c>
      <c r="BD230" s="1">
        <f t="shared" si="94"/>
        <v>1.9693430457556223E-15</v>
      </c>
      <c r="BE230" s="1">
        <f t="shared" si="95"/>
        <v>0.99999999999999811</v>
      </c>
      <c r="BF230" s="1">
        <f t="shared" si="96"/>
        <v>2.1052717679891546</v>
      </c>
      <c r="BG230" s="1">
        <f>(dpSAWB_Cb*dpSAWB_Vb) /(dpSAWB_Ca * BF230)</f>
        <v>23.749902867769599</v>
      </c>
      <c r="BI230" s="1">
        <v>2.99</v>
      </c>
      <c r="BJ230" s="1">
        <v>1.0232929922807533E-3</v>
      </c>
      <c r="BK230" s="1">
        <v>9.8700959316536956E-12</v>
      </c>
      <c r="BL230" s="1">
        <v>9.870095931653596E-15</v>
      </c>
      <c r="BM230" s="1">
        <v>0.99999999999999012</v>
      </c>
      <c r="BN230" s="1">
        <v>2.0205711110159181</v>
      </c>
      <c r="BO230" s="1">
        <v>24.745479002152326</v>
      </c>
    </row>
    <row r="231" spans="1:67" ht="15" customHeight="1" x14ac:dyDescent="0.3">
      <c r="A231" s="2">
        <v>2.2999999999999998</v>
      </c>
      <c r="B231" s="1">
        <f t="shared" si="98"/>
        <v>5.0118723362727212E-3</v>
      </c>
      <c r="C231" s="1">
        <f t="shared" si="99"/>
        <v>2.015214938118569E-12</v>
      </c>
      <c r="D231" s="1">
        <f t="shared" si="100"/>
        <v>2.6011546614341626E-2</v>
      </c>
      <c r="E231" s="1">
        <f t="shared" si="101"/>
        <v>-1.0019244357236047E-3</v>
      </c>
      <c r="F231" s="1">
        <f t="shared" si="102"/>
        <v>1.0714045021768261E-4</v>
      </c>
      <c r="G231" s="1">
        <f t="shared" si="103"/>
        <v>-0.2385315780918065</v>
      </c>
      <c r="H231" s="1">
        <f t="shared" si="111"/>
        <v>-2.3853157809180647</v>
      </c>
      <c r="S231" s="2">
        <v>2.2999999999999998</v>
      </c>
      <c r="T231" s="1">
        <f t="shared" si="104"/>
        <v>5.0118723362727212E-3</v>
      </c>
      <c r="U231" s="1">
        <f t="shared" si="105"/>
        <v>2.015214938118569E-12</v>
      </c>
      <c r="V231" s="1">
        <f t="shared" si="106"/>
        <v>-4.9781661112754958E-3</v>
      </c>
      <c r="W231" s="1">
        <f t="shared" si="107"/>
        <v>3.4992722037091833E-2</v>
      </c>
      <c r="X231" s="1">
        <f t="shared" si="108"/>
        <v>0.99948150077901665</v>
      </c>
      <c r="Y231" s="1">
        <f t="shared" si="109"/>
        <v>1.0765785965398511</v>
      </c>
      <c r="Z231" s="1">
        <f t="shared" si="110"/>
        <v>53.82892982699255</v>
      </c>
      <c r="AB231"/>
      <c r="AC231"/>
      <c r="AD231"/>
      <c r="AE231"/>
      <c r="AF231"/>
      <c r="AG231"/>
      <c r="AH231"/>
      <c r="AI231"/>
      <c r="AJ231" s="25"/>
      <c r="AK231" s="2">
        <v>2.2999999999999998</v>
      </c>
      <c r="AL231" s="1">
        <f t="shared" si="112"/>
        <v>5.0118723362727212E-3</v>
      </c>
      <c r="AM231" s="1">
        <f t="shared" si="88"/>
        <v>2.015214938118569E-12</v>
      </c>
      <c r="AN231" s="1">
        <f t="shared" si="89"/>
        <v>0.72173973301916206</v>
      </c>
      <c r="AO231" s="1">
        <f t="shared" si="90"/>
        <v>8.9283725611547765E-6</v>
      </c>
      <c r="AP231" s="1">
        <f t="shared" si="91"/>
        <v>0.49602406598581117</v>
      </c>
      <c r="AQ231" s="1">
        <f t="shared" si="92"/>
        <v>4.9602406598581119</v>
      </c>
      <c r="AR231" s="25"/>
      <c r="AS231" s="2">
        <v>4.2699999999999996</v>
      </c>
      <c r="AT231" s="1">
        <v>5.370317963702527E-5</v>
      </c>
      <c r="AU231" s="1">
        <v>1.880708008029496E-10</v>
      </c>
      <c r="AV231" s="1">
        <v>0.99474228186746194</v>
      </c>
      <c r="AW231" s="1">
        <v>1.1484240205632428E-3</v>
      </c>
      <c r="AX231" s="1">
        <v>0.99488826509137263</v>
      </c>
      <c r="AY231" s="2">
        <v>9.9488826509137258</v>
      </c>
      <c r="BA231" s="2">
        <v>2.2999999999999998</v>
      </c>
      <c r="BB231" s="1">
        <f t="shared" si="97"/>
        <v>5.0118723362727212E-3</v>
      </c>
      <c r="BC231" s="1">
        <f t="shared" si="93"/>
        <v>2.015214938118569E-12</v>
      </c>
      <c r="BD231" s="1">
        <f t="shared" si="94"/>
        <v>2.0152149381185645E-15</v>
      </c>
      <c r="BE231" s="1">
        <f t="shared" si="95"/>
        <v>0.999999999999998</v>
      </c>
      <c r="BF231" s="1">
        <f t="shared" si="96"/>
        <v>2.1028138973229997</v>
      </c>
      <c r="BG231" s="1">
        <f>(dpSAWB_Cb*dpSAWB_Vb) /(dpSAWB_Ca * BF231)</f>
        <v>23.777662903813223</v>
      </c>
      <c r="BI231" s="1">
        <v>3</v>
      </c>
      <c r="BJ231" s="1">
        <v>1E-3</v>
      </c>
      <c r="BK231" s="1">
        <v>1.0099999999999999E-11</v>
      </c>
      <c r="BL231" s="1">
        <v>1.0099999999999897E-14</v>
      </c>
      <c r="BM231" s="1">
        <v>0.99999999999998979</v>
      </c>
      <c r="BN231" s="1">
        <v>2.0201005023085168</v>
      </c>
      <c r="BO231" s="1">
        <v>24.751243783594596</v>
      </c>
    </row>
    <row r="232" spans="1:67" ht="15" customHeight="1" x14ac:dyDescent="0.3">
      <c r="A232" s="2">
        <v>2.31</v>
      </c>
      <c r="B232" s="1">
        <f t="shared" si="98"/>
        <v>4.8977881936844566E-3</v>
      </c>
      <c r="C232" s="1">
        <f t="shared" si="99"/>
        <v>2.0621553241162269E-12</v>
      </c>
      <c r="D232" s="1">
        <f t="shared" si="100"/>
        <v>2.5874585757808016E-2</v>
      </c>
      <c r="E232" s="1">
        <f t="shared" si="101"/>
        <v>-9.7909762630133562E-4</v>
      </c>
      <c r="F232" s="1">
        <f t="shared" si="102"/>
        <v>1.0963579828808459E-4</v>
      </c>
      <c r="G232" s="1">
        <f t="shared" si="103"/>
        <v>-0.23335074838344058</v>
      </c>
      <c r="H232" s="1">
        <f t="shared" si="111"/>
        <v>-2.3335074838344059</v>
      </c>
      <c r="S232" s="2">
        <v>2.31</v>
      </c>
      <c r="T232" s="1">
        <f t="shared" si="104"/>
        <v>4.8977881936844566E-3</v>
      </c>
      <c r="U232" s="1">
        <f t="shared" si="105"/>
        <v>2.0621553241162269E-12</v>
      </c>
      <c r="V232" s="1">
        <f t="shared" si="106"/>
        <v>-4.8632769474865455E-3</v>
      </c>
      <c r="W232" s="1">
        <f t="shared" si="107"/>
        <v>3.4954425649162187E-2</v>
      </c>
      <c r="X232" s="1">
        <f t="shared" si="108"/>
        <v>0.99946942978857245</v>
      </c>
      <c r="Y232" s="1">
        <f t="shared" si="109"/>
        <v>1.0747672227668461</v>
      </c>
      <c r="Z232" s="1">
        <f t="shared" si="110"/>
        <v>53.738361138342306</v>
      </c>
      <c r="AB232"/>
      <c r="AC232"/>
      <c r="AD232"/>
      <c r="AE232"/>
      <c r="AF232"/>
      <c r="AG232"/>
      <c r="AH232"/>
      <c r="AI232"/>
      <c r="AJ232" s="25"/>
      <c r="AK232" s="2">
        <v>2.31</v>
      </c>
      <c r="AL232" s="1">
        <f t="shared" si="112"/>
        <v>4.8977881936844566E-3</v>
      </c>
      <c r="AM232" s="1">
        <f t="shared" si="88"/>
        <v>2.0621553241162269E-12</v>
      </c>
      <c r="AN232" s="1">
        <f t="shared" si="89"/>
        <v>0.72634005553297531</v>
      </c>
      <c r="AO232" s="1">
        <f t="shared" si="90"/>
        <v>9.1945755231133113E-6</v>
      </c>
      <c r="AP232" s="1">
        <f t="shared" si="91"/>
        <v>0.50626481334947582</v>
      </c>
      <c r="AQ232" s="1">
        <f t="shared" si="92"/>
        <v>5.0626481334947577</v>
      </c>
      <c r="AR232" s="25"/>
      <c r="AS232" s="2">
        <v>4.28</v>
      </c>
      <c r="AT232" s="1">
        <v>5.2480746024977172E-5</v>
      </c>
      <c r="AU232" s="1">
        <v>1.9245153251428827E-10</v>
      </c>
      <c r="AV232" s="1">
        <v>0.99480872387081598</v>
      </c>
      <c r="AW232" s="1">
        <v>1.1752527460382536E-3</v>
      </c>
      <c r="AX232" s="1">
        <v>0.99505741332310582</v>
      </c>
      <c r="AY232" s="2">
        <v>9.9505741332310578</v>
      </c>
      <c r="BA232" s="2">
        <v>2.31</v>
      </c>
      <c r="BB232" s="1">
        <f t="shared" si="97"/>
        <v>4.8977881936844566E-3</v>
      </c>
      <c r="BC232" s="1">
        <f t="shared" si="93"/>
        <v>2.0621553241162269E-12</v>
      </c>
      <c r="BD232" s="1">
        <f t="shared" si="94"/>
        <v>2.0621553241162222E-15</v>
      </c>
      <c r="BE232" s="1">
        <f t="shared" si="95"/>
        <v>0.99999999999999789</v>
      </c>
      <c r="BF232" s="1">
        <f t="shared" si="96"/>
        <v>2.1004148163411416</v>
      </c>
      <c r="BG232" s="1">
        <f>(dpSAWB_Cb*dpSAWB_Vb) /(dpSAWB_Ca * BF232)</f>
        <v>23.804821605238182</v>
      </c>
      <c r="BI232" s="1">
        <v>3.01</v>
      </c>
      <c r="BJ232" s="1">
        <v>9.7723722095581023E-4</v>
      </c>
      <c r="BK232" s="1">
        <v>1.0335259222035621E-11</v>
      </c>
      <c r="BL232" s="1">
        <v>1.0335259222035514E-14</v>
      </c>
      <c r="BM232" s="1">
        <v>0.99999999999998956</v>
      </c>
      <c r="BN232" s="1">
        <v>2.0196407123873406</v>
      </c>
      <c r="BO232" s="1">
        <v>24.756878633574829</v>
      </c>
    </row>
    <row r="233" spans="1:67" ht="15" customHeight="1" x14ac:dyDescent="0.3">
      <c r="A233" s="2">
        <v>2.3199999999999998</v>
      </c>
      <c r="B233" s="1">
        <f t="shared" si="98"/>
        <v>4.7863009232263836E-3</v>
      </c>
      <c r="C233" s="1">
        <f t="shared" si="99"/>
        <v>2.1101890921625798E-12</v>
      </c>
      <c r="D233" s="1">
        <f t="shared" si="100"/>
        <v>2.5740739753291123E-2</v>
      </c>
      <c r="E233" s="1">
        <f t="shared" si="101"/>
        <v>-9.567899588818539E-4</v>
      </c>
      <c r="F233" s="1">
        <f t="shared" si="102"/>
        <v>1.1218925758845741E-4</v>
      </c>
      <c r="G233" s="1">
        <f t="shared" si="103"/>
        <v>-0.22827684028878423</v>
      </c>
      <c r="H233" s="1">
        <f t="shared" si="111"/>
        <v>-2.2827684028878421</v>
      </c>
      <c r="S233" s="2">
        <v>2.3199999999999998</v>
      </c>
      <c r="T233" s="1">
        <f t="shared" si="104"/>
        <v>4.7863009232263836E-3</v>
      </c>
      <c r="U233" s="1">
        <f t="shared" si="105"/>
        <v>2.1101890921625798E-12</v>
      </c>
      <c r="V233" s="1">
        <f t="shared" si="106"/>
        <v>-4.7509659178971795E-3</v>
      </c>
      <c r="W233" s="1">
        <f t="shared" si="107"/>
        <v>3.4916988639299061E-2</v>
      </c>
      <c r="X233" s="1">
        <f t="shared" si="108"/>
        <v>0.99945707793047256</v>
      </c>
      <c r="Y233" s="1">
        <f t="shared" si="109"/>
        <v>1.0729985570514942</v>
      </c>
      <c r="Z233" s="1">
        <f t="shared" si="110"/>
        <v>53.649927852574713</v>
      </c>
      <c r="AB233"/>
      <c r="AC233"/>
      <c r="AD233"/>
      <c r="AE233"/>
      <c r="AF233"/>
      <c r="AG233"/>
      <c r="AH233"/>
      <c r="AI233"/>
      <c r="AJ233" s="25"/>
      <c r="AK233" s="2">
        <v>2.3199999999999998</v>
      </c>
      <c r="AL233" s="1">
        <f t="shared" si="112"/>
        <v>4.7863009232263836E-3</v>
      </c>
      <c r="AM233" s="1">
        <f t="shared" si="88"/>
        <v>2.1101890921625798E-12</v>
      </c>
      <c r="AN233" s="1">
        <f t="shared" si="89"/>
        <v>0.73089266710289136</v>
      </c>
      <c r="AO233" s="1">
        <f t="shared" si="90"/>
        <v>9.4677175729754938E-6</v>
      </c>
      <c r="AP233" s="1">
        <f t="shared" si="91"/>
        <v>0.51630864175851798</v>
      </c>
      <c r="AQ233" s="1">
        <f t="shared" si="92"/>
        <v>5.1630864175851796</v>
      </c>
      <c r="AR233" s="25"/>
      <c r="AS233" s="2">
        <v>4.29</v>
      </c>
      <c r="AT233" s="1">
        <v>5.12861383991364E-5</v>
      </c>
      <c r="AU233" s="1">
        <v>1.9693430457556288E-10</v>
      </c>
      <c r="AV233" s="1">
        <v>0.99487243619780741</v>
      </c>
      <c r="AW233" s="1">
        <v>1.2027049212444255E-3</v>
      </c>
      <c r="AX233" s="1">
        <v>0.99522395894408267</v>
      </c>
      <c r="AY233" s="2">
        <v>9.9522395894408273</v>
      </c>
      <c r="BA233" s="2">
        <v>2.3199999999999998</v>
      </c>
      <c r="BB233" s="1">
        <f t="shared" si="97"/>
        <v>4.7863009232263836E-3</v>
      </c>
      <c r="BC233" s="1">
        <f t="shared" si="93"/>
        <v>2.1101890921625798E-12</v>
      </c>
      <c r="BD233" s="1">
        <f t="shared" si="94"/>
        <v>2.1101890921625752E-15</v>
      </c>
      <c r="BE233" s="1">
        <f t="shared" si="95"/>
        <v>0.99999999999999789</v>
      </c>
      <c r="BF233" s="1">
        <f t="shared" si="96"/>
        <v>2.0980730541698716</v>
      </c>
      <c r="BG233" s="1">
        <f>(dpSAWB_Cb*dpSAWB_Vb) /(dpSAWB_Ca * BF233)</f>
        <v>23.831391333407652</v>
      </c>
      <c r="BI233" s="1">
        <v>3.02</v>
      </c>
      <c r="BJ233" s="1">
        <v>9.5499258602143547E-4</v>
      </c>
      <c r="BK233" s="1">
        <v>1.0575998335314089E-11</v>
      </c>
      <c r="BL233" s="1">
        <v>1.0575998335313977E-14</v>
      </c>
      <c r="BM233" s="1">
        <v>0.99999999999998945</v>
      </c>
      <c r="BN233" s="1">
        <v>2.0191914901619805</v>
      </c>
      <c r="BO233" s="1">
        <v>24.762386452009547</v>
      </c>
    </row>
    <row r="234" spans="1:67" ht="15" customHeight="1" x14ac:dyDescent="0.3">
      <c r="A234" s="2">
        <v>2.33</v>
      </c>
      <c r="B234" s="1">
        <f t="shared" si="98"/>
        <v>4.6773514128719777E-3</v>
      </c>
      <c r="C234" s="1">
        <f t="shared" si="99"/>
        <v>2.1593417103972561E-12</v>
      </c>
      <c r="D234" s="1">
        <f t="shared" si="100"/>
        <v>2.5609937633893631E-2</v>
      </c>
      <c r="E234" s="1">
        <f t="shared" si="101"/>
        <v>-9.3498960564893845E-4</v>
      </c>
      <c r="F234" s="1">
        <f t="shared" si="102"/>
        <v>1.1480218109569025E-4</v>
      </c>
      <c r="G234" s="1">
        <f t="shared" si="103"/>
        <v>-0.22330787434368918</v>
      </c>
      <c r="H234" s="1">
        <f t="shared" si="111"/>
        <v>-2.2330787434368915</v>
      </c>
      <c r="S234" s="2">
        <v>2.33</v>
      </c>
      <c r="T234" s="1">
        <f t="shared" si="104"/>
        <v>4.6773514128719777E-3</v>
      </c>
      <c r="U234" s="1">
        <f t="shared" si="105"/>
        <v>2.1593417103972561E-12</v>
      </c>
      <c r="V234" s="1">
        <f t="shared" si="106"/>
        <v>-4.6411734746505352E-3</v>
      </c>
      <c r="W234" s="1">
        <f t="shared" si="107"/>
        <v>3.4880391158216846E-2</v>
      </c>
      <c r="X234" s="1">
        <f t="shared" si="108"/>
        <v>0.99944443867668176</v>
      </c>
      <c r="Y234" s="1">
        <f t="shared" si="109"/>
        <v>1.0712715195499236</v>
      </c>
      <c r="Z234" s="1">
        <f t="shared" si="110"/>
        <v>53.563575977496185</v>
      </c>
      <c r="AB234"/>
      <c r="AC234"/>
      <c r="AD234"/>
      <c r="AE234"/>
      <c r="AF234"/>
      <c r="AG234"/>
      <c r="AH234"/>
      <c r="AI234"/>
      <c r="AJ234" s="25"/>
      <c r="AK234" s="2">
        <v>2.33</v>
      </c>
      <c r="AL234" s="1">
        <f t="shared" si="112"/>
        <v>4.6773514128719777E-3</v>
      </c>
      <c r="AM234" s="1">
        <f t="shared" si="88"/>
        <v>2.1593417103972561E-12</v>
      </c>
      <c r="AN234" s="1">
        <f t="shared" si="89"/>
        <v>0.73539711764119986</v>
      </c>
      <c r="AO234" s="1">
        <f t="shared" si="90"/>
        <v>9.7479571811258201E-6</v>
      </c>
      <c r="AP234" s="1">
        <f t="shared" si="91"/>
        <v>0.52615936552595521</v>
      </c>
      <c r="AQ234" s="1">
        <f t="shared" si="92"/>
        <v>5.2615936552595519</v>
      </c>
      <c r="AR234" s="25"/>
      <c r="AS234" s="2">
        <v>4.3</v>
      </c>
      <c r="AT234" s="1">
        <v>5.0118723362727238E-5</v>
      </c>
      <c r="AU234" s="1">
        <v>2.0152149381185678E-10</v>
      </c>
      <c r="AV234" s="1">
        <v>0.99493345158519753</v>
      </c>
      <c r="AW234" s="1">
        <v>1.2307949975469122E-3</v>
      </c>
      <c r="AX234" s="1">
        <v>0.99538798923501948</v>
      </c>
      <c r="AY234" s="2">
        <v>9.9538798923501943</v>
      </c>
      <c r="BA234" s="2">
        <v>2.33</v>
      </c>
      <c r="BB234" s="1">
        <f t="shared" si="97"/>
        <v>4.6773514128719777E-3</v>
      </c>
      <c r="BC234" s="1">
        <f t="shared" si="93"/>
        <v>2.1593417103972561E-12</v>
      </c>
      <c r="BD234" s="1">
        <f t="shared" si="94"/>
        <v>2.1593417103972516E-15</v>
      </c>
      <c r="BE234" s="1">
        <f t="shared" si="95"/>
        <v>0.99999999999999778</v>
      </c>
      <c r="BF234" s="1">
        <f t="shared" si="96"/>
        <v>2.0957871797150931</v>
      </c>
      <c r="BG234" s="1">
        <f>(dpSAWB_Cb*dpSAWB_Vb) /(dpSAWB_Ca * BF234)</f>
        <v>23.857384224860624</v>
      </c>
      <c r="BI234" s="1">
        <v>3.03</v>
      </c>
      <c r="BJ234" s="1">
        <v>9.3325430079699062E-4</v>
      </c>
      <c r="BK234" s="1">
        <v>1.0822344982899829E-11</v>
      </c>
      <c r="BL234" s="1">
        <v>1.0822344982899711E-14</v>
      </c>
      <c r="BM234" s="1">
        <v>0.99999999999998923</v>
      </c>
      <c r="BN234" s="1">
        <v>2.0187525904770367</v>
      </c>
      <c r="BO234" s="1">
        <v>24.767770075373559</v>
      </c>
    </row>
    <row r="235" spans="1:67" ht="15" customHeight="1" x14ac:dyDescent="0.3">
      <c r="A235" s="2">
        <v>2.34</v>
      </c>
      <c r="B235" s="1">
        <f t="shared" si="98"/>
        <v>4.5708818961487504E-3</v>
      </c>
      <c r="C235" s="1">
        <f t="shared" si="99"/>
        <v>2.2096392401890477E-12</v>
      </c>
      <c r="D235" s="1">
        <f t="shared" si="100"/>
        <v>2.5482110046627645E-2</v>
      </c>
      <c r="E235" s="1">
        <f t="shared" si="101"/>
        <v>-9.1368500777127431E-4</v>
      </c>
      <c r="F235" s="1">
        <f t="shared" si="102"/>
        <v>1.1747595327292643E-4</v>
      </c>
      <c r="G235" s="1">
        <f t="shared" si="103"/>
        <v>-0.21844189759761615</v>
      </c>
      <c r="H235" s="1">
        <f t="shared" si="111"/>
        <v>-2.1844189759761612</v>
      </c>
      <c r="S235" s="2">
        <v>2.34</v>
      </c>
      <c r="T235" s="1">
        <f t="shared" si="104"/>
        <v>4.5708818961487504E-3</v>
      </c>
      <c r="U235" s="1">
        <f t="shared" si="105"/>
        <v>2.2096392401890477E-12</v>
      </c>
      <c r="V235" s="1">
        <f t="shared" si="106"/>
        <v>-4.5338414053218909E-3</v>
      </c>
      <c r="W235" s="1">
        <f t="shared" si="107"/>
        <v>3.4844613801773963E-2</v>
      </c>
      <c r="X235" s="1">
        <f t="shared" si="108"/>
        <v>0.99943150534777681</v>
      </c>
      <c r="Y235" s="1">
        <f t="shared" si="109"/>
        <v>1.0695850591926248</v>
      </c>
      <c r="Z235" s="1">
        <f t="shared" si="110"/>
        <v>53.479252959631239</v>
      </c>
      <c r="AB235"/>
      <c r="AC235"/>
      <c r="AD235"/>
      <c r="AE235"/>
      <c r="AF235"/>
      <c r="AG235"/>
      <c r="AH235"/>
      <c r="AI235"/>
      <c r="AJ235" s="25"/>
      <c r="AK235" s="2">
        <v>2.34</v>
      </c>
      <c r="AL235" s="1">
        <f t="shared" si="112"/>
        <v>4.5708818961487504E-3</v>
      </c>
      <c r="AM235" s="1">
        <f t="shared" si="88"/>
        <v>2.2096392401890477E-12</v>
      </c>
      <c r="AN235" s="1">
        <f t="shared" si="89"/>
        <v>0.73985299177940222</v>
      </c>
      <c r="AO235" s="1">
        <f t="shared" si="90"/>
        <v>1.0035456293231285E-5</v>
      </c>
      <c r="AP235" s="1">
        <f t="shared" si="91"/>
        <v>0.53582069932443155</v>
      </c>
      <c r="AQ235" s="1">
        <f t="shared" si="92"/>
        <v>5.3582069932443153</v>
      </c>
      <c r="AR235" s="25"/>
      <c r="AS235" s="2">
        <v>4.3099999999999996</v>
      </c>
      <c r="AT235" s="1">
        <v>4.8977881936844635E-5</v>
      </c>
      <c r="AU235" s="1">
        <v>2.0621553241162238E-10</v>
      </c>
      <c r="AV235" s="1">
        <v>0.99499180139598487</v>
      </c>
      <c r="AW235" s="1">
        <v>1.2595377596380673E-3</v>
      </c>
      <c r="AX235" s="1">
        <v>0.99554959017911815</v>
      </c>
      <c r="AY235" s="2">
        <v>9.9554959017911813</v>
      </c>
      <c r="BA235" s="2">
        <v>2.34</v>
      </c>
      <c r="BB235" s="1">
        <f t="shared" si="97"/>
        <v>4.5708818961487504E-3</v>
      </c>
      <c r="BC235" s="1">
        <f t="shared" si="93"/>
        <v>2.2096392401890477E-12</v>
      </c>
      <c r="BD235" s="1">
        <f t="shared" si="94"/>
        <v>2.2096392401890425E-15</v>
      </c>
      <c r="BE235" s="1">
        <f t="shared" si="95"/>
        <v>0.99999999999999778</v>
      </c>
      <c r="BF235" s="1">
        <f t="shared" si="96"/>
        <v>2.0935558004505421</v>
      </c>
      <c r="BG235" s="1">
        <f>(dpSAWB_Cb*dpSAWB_Vb) /(dpSAWB_Ca * BF235)</f>
        <v>23.882812194086149</v>
      </c>
      <c r="BI235" s="1">
        <v>3.04</v>
      </c>
      <c r="BJ235" s="1">
        <v>9.1201083935590866E-4</v>
      </c>
      <c r="BK235" s="1">
        <v>1.1074429781046181E-11</v>
      </c>
      <c r="BL235" s="1">
        <v>1.1074429781046058E-14</v>
      </c>
      <c r="BM235" s="1">
        <v>0.9999999999999889</v>
      </c>
      <c r="BN235" s="1">
        <v>2.018323773966983</v>
      </c>
      <c r="BO235" s="1">
        <v>24.773032278030296</v>
      </c>
    </row>
    <row r="236" spans="1:67" ht="15" customHeight="1" x14ac:dyDescent="0.3">
      <c r="A236" s="2">
        <v>2.35</v>
      </c>
      <c r="B236" s="1">
        <f t="shared" si="98"/>
        <v>4.4668359215096279E-3</v>
      </c>
      <c r="C236" s="1">
        <f t="shared" si="99"/>
        <v>2.2611083499540245E-12</v>
      </c>
      <c r="D236" s="1">
        <f t="shared" si="100"/>
        <v>2.5357189215642843E-2</v>
      </c>
      <c r="E236" s="1">
        <f t="shared" si="101"/>
        <v>-8.9286486927380674E-4</v>
      </c>
      <c r="F236" s="1">
        <f t="shared" si="102"/>
        <v>1.2021199080162578E-4</v>
      </c>
      <c r="G236" s="1">
        <f t="shared" si="103"/>
        <v>-0.21367698371200949</v>
      </c>
      <c r="H236" s="1">
        <f t="shared" si="111"/>
        <v>-2.1367698371200947</v>
      </c>
      <c r="S236" s="2">
        <v>2.35</v>
      </c>
      <c r="T236" s="1">
        <f t="shared" si="104"/>
        <v>4.4668359215096279E-3</v>
      </c>
      <c r="U236" s="1">
        <f t="shared" si="105"/>
        <v>2.2611083499540245E-12</v>
      </c>
      <c r="V236" s="1">
        <f t="shared" si="106"/>
        <v>-4.428912802055476E-3</v>
      </c>
      <c r="W236" s="1">
        <f t="shared" si="107"/>
        <v>3.4809637600685159E-2</v>
      </c>
      <c r="X236" s="1">
        <f t="shared" si="108"/>
        <v>0.99941827110945092</v>
      </c>
      <c r="Y236" s="1">
        <f t="shared" si="109"/>
        <v>1.0679381528043479</v>
      </c>
      <c r="Z236" s="1">
        <f t="shared" si="110"/>
        <v>53.3969076402174</v>
      </c>
      <c r="AB236"/>
      <c r="AC236"/>
      <c r="AD236"/>
      <c r="AE236"/>
      <c r="AF236"/>
      <c r="AG236"/>
      <c r="AH236"/>
      <c r="AI236"/>
      <c r="AJ236" s="25"/>
      <c r="AK236" s="2">
        <v>2.35</v>
      </c>
      <c r="AL236" s="1">
        <f t="shared" si="112"/>
        <v>4.4668359215096279E-3</v>
      </c>
      <c r="AM236" s="1">
        <f t="shared" si="88"/>
        <v>2.2611083499540245E-12</v>
      </c>
      <c r="AN236" s="1">
        <f t="shared" si="89"/>
        <v>0.74425990851873902</v>
      </c>
      <c r="AO236" s="1">
        <f t="shared" si="90"/>
        <v>1.0330380416697014E-5</v>
      </c>
      <c r="AP236" s="1">
        <f t="shared" si="91"/>
        <v>0.54529626264321329</v>
      </c>
      <c r="AQ236" s="1">
        <f t="shared" si="92"/>
        <v>5.4529626264321323</v>
      </c>
      <c r="AR236" s="25"/>
      <c r="AS236" s="2">
        <v>4.32</v>
      </c>
      <c r="AT236" s="1">
        <v>4.786300923226377E-5</v>
      </c>
      <c r="AU236" s="1">
        <v>2.1101890921625825E-10</v>
      </c>
      <c r="AV236" s="1">
        <v>0.99504751563398175</v>
      </c>
      <c r="AW236" s="1">
        <v>1.288948333146603E-3</v>
      </c>
      <c r="AX236" s="1">
        <v>0.99570884650560265</v>
      </c>
      <c r="AY236" s="2">
        <v>9.9570884650560263</v>
      </c>
      <c r="BA236" s="2">
        <v>2.35</v>
      </c>
      <c r="BB236" s="1">
        <f t="shared" si="97"/>
        <v>4.4668359215096279E-3</v>
      </c>
      <c r="BC236" s="1">
        <f t="shared" si="93"/>
        <v>2.2611083499540245E-12</v>
      </c>
      <c r="BD236" s="1">
        <f t="shared" si="94"/>
        <v>2.2611083499540193E-15</v>
      </c>
      <c r="BE236" s="1">
        <f t="shared" si="95"/>
        <v>0.99999999999999778</v>
      </c>
      <c r="BF236" s="1">
        <f t="shared" si="96"/>
        <v>2.0913775612489696</v>
      </c>
      <c r="BG236" s="1">
        <f>(dpSAWB_Cb*dpSAWB_Vb) /(dpSAWB_Ca * BF236)</f>
        <v>23.907686936327281</v>
      </c>
      <c r="BI236" s="1">
        <v>3.05</v>
      </c>
      <c r="BJ236" s="1">
        <v>8.9125093813374539E-4</v>
      </c>
      <c r="BK236" s="1">
        <v>1.1332386388449832E-11</v>
      </c>
      <c r="BL236" s="1">
        <v>1.1332386388449704E-14</v>
      </c>
      <c r="BM236" s="1">
        <v>0.99999999999998868</v>
      </c>
      <c r="BN236" s="1">
        <v>2.0179048069148009</v>
      </c>
      <c r="BO236" s="1">
        <v>24.778175773536912</v>
      </c>
    </row>
    <row r="237" spans="1:67" ht="15" customHeight="1" x14ac:dyDescent="0.3">
      <c r="A237" s="2">
        <v>2.36</v>
      </c>
      <c r="B237" s="1">
        <f t="shared" si="98"/>
        <v>4.3651583224016566E-3</v>
      </c>
      <c r="C237" s="1">
        <f t="shared" si="99"/>
        <v>2.3137763292954521E-12</v>
      </c>
      <c r="D237" s="1">
        <f t="shared" si="100"/>
        <v>2.5235108906290906E-2</v>
      </c>
      <c r="E237" s="1">
        <f t="shared" si="101"/>
        <v>-8.7251815104848402E-4</v>
      </c>
      <c r="F237" s="1">
        <f t="shared" si="102"/>
        <v>1.230117433306119E-4</v>
      </c>
      <c r="G237" s="1">
        <f t="shared" si="103"/>
        <v>-0.20901123303243002</v>
      </c>
      <c r="H237" s="1">
        <f t="shared" si="111"/>
        <v>-2.0901123303242999</v>
      </c>
      <c r="S237" s="2">
        <v>2.36</v>
      </c>
      <c r="T237" s="1">
        <f t="shared" si="104"/>
        <v>4.3651583224016566E-3</v>
      </c>
      <c r="U237" s="1">
        <f t="shared" si="105"/>
        <v>2.3137763292954521E-12</v>
      </c>
      <c r="V237" s="1">
        <f t="shared" si="106"/>
        <v>-4.3263320313935106E-3</v>
      </c>
      <c r="W237" s="1">
        <f t="shared" si="107"/>
        <v>3.47754440104645E-2</v>
      </c>
      <c r="X237" s="1">
        <f t="shared" si="108"/>
        <v>0.99940472896893928</v>
      </c>
      <c r="Y237" s="1">
        <f t="shared" si="109"/>
        <v>1.066329804254821</v>
      </c>
      <c r="Z237" s="1">
        <f t="shared" si="110"/>
        <v>53.316490212741051</v>
      </c>
      <c r="AB237"/>
      <c r="AC237"/>
      <c r="AD237"/>
      <c r="AE237"/>
      <c r="AF237"/>
      <c r="AG237"/>
      <c r="AH237"/>
      <c r="AI237"/>
      <c r="AJ237" s="25"/>
      <c r="AK237" s="2">
        <v>2.36</v>
      </c>
      <c r="AL237" s="1">
        <f t="shared" si="112"/>
        <v>4.3651583224016566E-3</v>
      </c>
      <c r="AM237" s="1">
        <f t="shared" si="88"/>
        <v>2.3137763292954521E-12</v>
      </c>
      <c r="AN237" s="1">
        <f t="shared" si="89"/>
        <v>0.74861752084036604</v>
      </c>
      <c r="AO237" s="1">
        <f t="shared" si="90"/>
        <v>1.0632898709288079E-5</v>
      </c>
      <c r="AP237" s="1">
        <f t="shared" si="91"/>
        <v>0.55458958400178526</v>
      </c>
      <c r="AQ237" s="1">
        <f t="shared" si="92"/>
        <v>5.5458958400178524</v>
      </c>
      <c r="AR237" s="25"/>
      <c r="AS237" s="2">
        <v>4.33</v>
      </c>
      <c r="AT237" s="1">
        <v>4.6773514128719762E-5</v>
      </c>
      <c r="AU237" s="1">
        <v>2.1593417103972569E-10</v>
      </c>
      <c r="AV237" s="1">
        <v>0.99510062295778212</v>
      </c>
      <c r="AW237" s="1">
        <v>1.319042192416753E-3</v>
      </c>
      <c r="AX237" s="1">
        <v>0.99586584173265935</v>
      </c>
      <c r="AY237" s="2">
        <v>9.9586584173265926</v>
      </c>
      <c r="BA237" s="2">
        <v>2.36</v>
      </c>
      <c r="BB237" s="1">
        <f t="shared" si="97"/>
        <v>4.3651583224016566E-3</v>
      </c>
      <c r="BC237" s="1">
        <f t="shared" si="93"/>
        <v>2.3137763292954521E-12</v>
      </c>
      <c r="BD237" s="1">
        <f t="shared" si="94"/>
        <v>2.3137763292954464E-15</v>
      </c>
      <c r="BE237" s="1">
        <f t="shared" si="95"/>
        <v>0.99999999999999767</v>
      </c>
      <c r="BF237" s="1">
        <f t="shared" si="96"/>
        <v>2.0892511432545295</v>
      </c>
      <c r="BG237" s="1">
        <f>(dpSAWB_Cb*dpSAWB_Vb) /(dpSAWB_Ca * BF237)</f>
        <v>23.932019930410345</v>
      </c>
      <c r="BI237" s="1">
        <v>3.06</v>
      </c>
      <c r="BJ237" s="1">
        <v>8.7096358995607975E-4</v>
      </c>
      <c r="BK237" s="1">
        <v>1.1596351577118526E-11</v>
      </c>
      <c r="BL237" s="1">
        <v>1.1596351577118392E-14</v>
      </c>
      <c r="BM237" s="1">
        <v>0.99999999999998845</v>
      </c>
      <c r="BN237" s="1">
        <v>2.0174954611142688</v>
      </c>
      <c r="BO237" s="1">
        <v>24.783203215924384</v>
      </c>
    </row>
    <row r="238" spans="1:67" ht="15" customHeight="1" x14ac:dyDescent="0.3">
      <c r="A238" s="2">
        <v>2.37</v>
      </c>
      <c r="B238" s="1">
        <f t="shared" si="98"/>
        <v>4.2657951880159251E-3</v>
      </c>
      <c r="C238" s="1">
        <f t="shared" si="99"/>
        <v>2.3676711034731221E-12</v>
      </c>
      <c r="D238" s="1">
        <f t="shared" si="100"/>
        <v>2.5115804390007081E-2</v>
      </c>
      <c r="E238" s="1">
        <f t="shared" si="101"/>
        <v>-8.5263406500118055E-4</v>
      </c>
      <c r="F238" s="1">
        <f t="shared" si="102"/>
        <v>1.2587669424250325E-4</v>
      </c>
      <c r="G238" s="1">
        <f t="shared" si="103"/>
        <v>-0.20444277263567193</v>
      </c>
      <c r="H238" s="1">
        <f t="shared" si="111"/>
        <v>-2.044427726356719</v>
      </c>
      <c r="S238" s="2">
        <v>2.37</v>
      </c>
      <c r="T238" s="1">
        <f t="shared" si="104"/>
        <v>4.2657951880159251E-3</v>
      </c>
      <c r="U238" s="1">
        <f t="shared" si="105"/>
        <v>2.3676711034731221E-12</v>
      </c>
      <c r="V238" s="1">
        <f t="shared" si="106"/>
        <v>-4.2260447047808109E-3</v>
      </c>
      <c r="W238" s="1">
        <f t="shared" si="107"/>
        <v>3.47420149015936E-2</v>
      </c>
      <c r="X238" s="1">
        <f t="shared" si="108"/>
        <v>0.99939087177136265</v>
      </c>
      <c r="Y238" s="1">
        <f t="shared" si="109"/>
        <v>1.0647590436389984</v>
      </c>
      <c r="Z238" s="1">
        <f t="shared" si="110"/>
        <v>53.237952181949922</v>
      </c>
      <c r="AB238"/>
      <c r="AC238"/>
      <c r="AD238"/>
      <c r="AE238"/>
      <c r="AF238"/>
      <c r="AG238"/>
      <c r="AH238"/>
      <c r="AI238"/>
      <c r="AJ238" s="25"/>
      <c r="AK238" s="2">
        <v>2.37</v>
      </c>
      <c r="AL238" s="1">
        <f t="shared" si="112"/>
        <v>4.2657951880159251E-3</v>
      </c>
      <c r="AM238" s="1">
        <f t="shared" si="88"/>
        <v>2.3676711034731221E-12</v>
      </c>
      <c r="AN238" s="1">
        <f t="shared" si="89"/>
        <v>0.75292551527717677</v>
      </c>
      <c r="AO238" s="1">
        <f t="shared" si="90"/>
        <v>1.0943184069954623E-5</v>
      </c>
      <c r="AP238" s="1">
        <f t="shared" si="91"/>
        <v>0.56370410493241252</v>
      </c>
      <c r="AQ238" s="1">
        <f t="shared" si="92"/>
        <v>5.6370410493241252</v>
      </c>
      <c r="AR238" s="25"/>
      <c r="AS238" s="2">
        <v>4.34</v>
      </c>
      <c r="AT238" s="1">
        <v>4.5708818961487455E-5</v>
      </c>
      <c r="AU238" s="1">
        <v>2.2096392401890503E-10</v>
      </c>
      <c r="AV238" s="1">
        <v>0.99515115069412396</v>
      </c>
      <c r="AW238" s="1">
        <v>1.3498351684610636E-3</v>
      </c>
      <c r="AX238" s="1">
        <v>0.99602065820980168</v>
      </c>
      <c r="AY238" s="2">
        <v>9.9602065820980155</v>
      </c>
      <c r="BA238" s="2">
        <v>2.37</v>
      </c>
      <c r="BB238" s="1">
        <f t="shared" si="97"/>
        <v>4.2657951880159251E-3</v>
      </c>
      <c r="BC238" s="1">
        <f t="shared" si="93"/>
        <v>2.3676711034731221E-12</v>
      </c>
      <c r="BD238" s="1">
        <f t="shared" si="94"/>
        <v>2.3676711034731162E-15</v>
      </c>
      <c r="BE238" s="1">
        <f t="shared" si="95"/>
        <v>0.99999999999999756</v>
      </c>
      <c r="BF238" s="1">
        <f t="shared" si="96"/>
        <v>2.0871752627946476</v>
      </c>
      <c r="BG238" s="1">
        <f>(dpSAWB_Cb*dpSAWB_Vb) /(dpSAWB_Ca * BF238)</f>
        <v>23.955822441595977</v>
      </c>
      <c r="BI238" s="1">
        <v>3.07</v>
      </c>
      <c r="BJ238" s="1">
        <v>8.5113803820237646E-4</v>
      </c>
      <c r="BK238" s="1">
        <v>1.1866465304889248E-11</v>
      </c>
      <c r="BL238" s="1">
        <v>1.1866465304889107E-14</v>
      </c>
      <c r="BM238" s="1">
        <v>0.99999999999998812</v>
      </c>
      <c r="BN238" s="1">
        <v>2.0170955137358075</v>
      </c>
      <c r="BO238" s="1">
        <v>24.788117200953149</v>
      </c>
    </row>
    <row r="239" spans="1:67" ht="15" customHeight="1" x14ac:dyDescent="0.3">
      <c r="A239" s="2">
        <v>2.38</v>
      </c>
      <c r="B239" s="1">
        <f t="shared" si="98"/>
        <v>4.1686938347033527E-3</v>
      </c>
      <c r="C239" s="1">
        <f t="shared" si="99"/>
        <v>2.4228212482096858E-12</v>
      </c>
      <c r="D239" s="1">
        <f t="shared" si="100"/>
        <v>2.4999212409990326E-2</v>
      </c>
      <c r="E239" s="1">
        <f t="shared" si="101"/>
        <v>-8.3320206833172082E-4</v>
      </c>
      <c r="F239" s="1">
        <f t="shared" si="102"/>
        <v>1.2880836143792568E-4</v>
      </c>
      <c r="G239" s="1">
        <f t="shared" si="103"/>
        <v>-0.19996975635307174</v>
      </c>
      <c r="H239" s="1">
        <f t="shared" si="111"/>
        <v>-1.9996975635307173</v>
      </c>
      <c r="S239" s="2">
        <v>2.38</v>
      </c>
      <c r="T239" s="1">
        <f t="shared" si="104"/>
        <v>4.1686938347033527E-3</v>
      </c>
      <c r="U239" s="1">
        <f t="shared" si="105"/>
        <v>2.4228212482096858E-12</v>
      </c>
      <c r="V239" s="1">
        <f t="shared" si="106"/>
        <v>-4.1279976497297106E-3</v>
      </c>
      <c r="W239" s="1">
        <f t="shared" si="107"/>
        <v>3.4709332549909905E-2</v>
      </c>
      <c r="X239" s="1">
        <f t="shared" si="108"/>
        <v>0.99937669219598746</v>
      </c>
      <c r="Y239" s="1">
        <f t="shared" si="109"/>
        <v>1.0632249264856306</v>
      </c>
      <c r="Z239" s="1">
        <f t="shared" si="110"/>
        <v>53.161246324281535</v>
      </c>
      <c r="AB239"/>
      <c r="AC239"/>
      <c r="AD239"/>
      <c r="AE239"/>
      <c r="AF239"/>
      <c r="AG239"/>
      <c r="AH239"/>
      <c r="AI239"/>
      <c r="AJ239" s="25"/>
      <c r="AK239" s="2">
        <v>2.38</v>
      </c>
      <c r="AL239" s="1">
        <f t="shared" si="112"/>
        <v>4.1686938347033527E-3</v>
      </c>
      <c r="AM239" s="1">
        <f t="shared" si="88"/>
        <v>2.4228212482096858E-12</v>
      </c>
      <c r="AN239" s="1">
        <f t="shared" si="89"/>
        <v>0.75718361144929813</v>
      </c>
      <c r="AO239" s="1">
        <f t="shared" si="90"/>
        <v>1.1261413231897168E-5</v>
      </c>
      <c r="AP239" s="1">
        <f t="shared" si="91"/>
        <v>0.57264318374342227</v>
      </c>
      <c r="AQ239" s="1">
        <f t="shared" si="92"/>
        <v>5.7264318374342222</v>
      </c>
      <c r="AR239" s="25"/>
      <c r="AS239" s="2">
        <v>4.3499999999999996</v>
      </c>
      <c r="AT239" s="1">
        <v>4.4668359215096341E-5</v>
      </c>
      <c r="AU239" s="1">
        <v>2.2611083499540212E-10</v>
      </c>
      <c r="AV239" s="1">
        <v>0.99519912485064965</v>
      </c>
      <c r="AW239" s="1">
        <v>1.381343457090473E-3</v>
      </c>
      <c r="AX239" s="1">
        <v>0.99617337715967635</v>
      </c>
      <c r="AY239" s="2">
        <v>9.961733771596764</v>
      </c>
      <c r="BA239" s="2">
        <v>2.38</v>
      </c>
      <c r="BB239" s="1">
        <f t="shared" si="97"/>
        <v>4.1686938347033527E-3</v>
      </c>
      <c r="BC239" s="1">
        <f t="shared" si="93"/>
        <v>2.4228212482096858E-12</v>
      </c>
      <c r="BD239" s="1">
        <f t="shared" si="94"/>
        <v>2.4228212482096801E-15</v>
      </c>
      <c r="BE239" s="1">
        <f t="shared" si="95"/>
        <v>0.99999999999999767</v>
      </c>
      <c r="BF239" s="1">
        <f t="shared" si="96"/>
        <v>2.0851486703297613</v>
      </c>
      <c r="BG239" s="1">
        <f>(dpSAWB_Cb*dpSAWB_Vb) /(dpSAWB_Ca * BF239)</f>
        <v>23.979105524448105</v>
      </c>
      <c r="BI239" s="1">
        <v>3.08</v>
      </c>
      <c r="BJ239" s="1">
        <v>8.3176377110267033E-4</v>
      </c>
      <c r="BK239" s="1">
        <v>1.2142870789635878E-11</v>
      </c>
      <c r="BL239" s="1">
        <v>1.2142870789635732E-14</v>
      </c>
      <c r="BM239" s="1">
        <v>0.9999999999999879</v>
      </c>
      <c r="BN239" s="1">
        <v>2.0167047471957842</v>
      </c>
      <c r="BO239" s="1">
        <v>24.792920267344385</v>
      </c>
    </row>
    <row r="240" spans="1:67" ht="15" customHeight="1" x14ac:dyDescent="0.3">
      <c r="A240" s="2">
        <v>2.39</v>
      </c>
      <c r="B240" s="1">
        <f t="shared" si="98"/>
        <v>4.0738027780411225E-3</v>
      </c>
      <c r="C240" s="1">
        <f t="shared" si="99"/>
        <v>2.4792560048418833E-12</v>
      </c>
      <c r="D240" s="1">
        <f t="shared" si="100"/>
        <v>2.4885271147663746E-2</v>
      </c>
      <c r="E240" s="1">
        <f t="shared" si="101"/>
        <v>-8.1421185794395775E-4</v>
      </c>
      <c r="F240" s="1">
        <f t="shared" si="102"/>
        <v>1.31808298137919E-4</v>
      </c>
      <c r="G240" s="1">
        <f t="shared" si="103"/>
        <v>-0.19559036477117567</v>
      </c>
      <c r="H240" s="1">
        <f t="shared" si="111"/>
        <v>-1.9559036477117566</v>
      </c>
      <c r="S240" s="2">
        <v>2.39</v>
      </c>
      <c r="T240" s="1">
        <f t="shared" si="104"/>
        <v>4.0738027780411225E-3</v>
      </c>
      <c r="U240" s="1">
        <f t="shared" si="105"/>
        <v>2.4792560048418833E-12</v>
      </c>
      <c r="V240" s="1">
        <f t="shared" si="106"/>
        <v>-4.0321388816296592E-3</v>
      </c>
      <c r="W240" s="1">
        <f t="shared" si="107"/>
        <v>3.4677379627209889E-2</v>
      </c>
      <c r="X240" s="1">
        <f t="shared" si="108"/>
        <v>0.99936218275239974</v>
      </c>
      <c r="Y240" s="1">
        <f t="shared" si="109"/>
        <v>1.061726532992991</v>
      </c>
      <c r="Z240" s="1">
        <f t="shared" si="110"/>
        <v>53.08632664964955</v>
      </c>
      <c r="AB240"/>
      <c r="AC240"/>
      <c r="AD240"/>
      <c r="AE240"/>
      <c r="AF240"/>
      <c r="AG240"/>
      <c r="AH240"/>
      <c r="AI240"/>
      <c r="AJ240" s="25"/>
      <c r="AK240" s="2">
        <v>2.39</v>
      </c>
      <c r="AL240" s="1">
        <f t="shared" si="112"/>
        <v>4.0738027780411225E-3</v>
      </c>
      <c r="AM240" s="1">
        <f t="shared" si="88"/>
        <v>2.4792560048418833E-12</v>
      </c>
      <c r="AN240" s="1">
        <f t="shared" si="89"/>
        <v>0.76139156156530929</v>
      </c>
      <c r="AO240" s="1">
        <f t="shared" si="90"/>
        <v>1.158776685791063E-5</v>
      </c>
      <c r="AP240" s="1">
        <f t="shared" si="91"/>
        <v>0.58141009907442265</v>
      </c>
      <c r="AQ240" s="1">
        <f t="shared" si="92"/>
        <v>5.814100990744226</v>
      </c>
      <c r="AR240" s="25"/>
      <c r="AS240" s="2">
        <v>4.3600000000000003</v>
      </c>
      <c r="AT240" s="1">
        <v>4.3651583224016559E-5</v>
      </c>
      <c r="AU240" s="1">
        <v>2.3137763292954526E-10</v>
      </c>
      <c r="AV240" s="1">
        <v>0.99524457012806711</v>
      </c>
      <c r="AW240" s="1">
        <v>1.4135836272254779E-3</v>
      </c>
      <c r="AX240" s="1">
        <v>0.99632407871933093</v>
      </c>
      <c r="AY240" s="2">
        <v>9.9632407871933069</v>
      </c>
      <c r="BA240" s="2">
        <v>2.39</v>
      </c>
      <c r="BB240" s="1">
        <f t="shared" si="97"/>
        <v>4.0738027780411225E-3</v>
      </c>
      <c r="BC240" s="1">
        <f t="shared" si="93"/>
        <v>2.4792560048418833E-12</v>
      </c>
      <c r="BD240" s="1">
        <f t="shared" si="94"/>
        <v>2.4792560048418771E-15</v>
      </c>
      <c r="BE240" s="1">
        <f t="shared" si="95"/>
        <v>0.99999999999999756</v>
      </c>
      <c r="BF240" s="1">
        <f t="shared" si="96"/>
        <v>2.0831701494393853</v>
      </c>
      <c r="BG240" s="1">
        <f>(dpSAWB_Cb*dpSAWB_Vb) /(dpSAWB_Ca * BF240)</f>
        <v>24.001880025717441</v>
      </c>
      <c r="BI240" s="1">
        <v>3.09</v>
      </c>
      <c r="BJ240" s="1">
        <v>8.1283051616409872E-4</v>
      </c>
      <c r="BK240" s="1">
        <v>1.2425714585205061E-11</v>
      </c>
      <c r="BL240" s="1">
        <v>1.2425714585204903E-14</v>
      </c>
      <c r="BM240" s="1">
        <v>0.99999999999998745</v>
      </c>
      <c r="BN240" s="1">
        <v>2.0163229490291643</v>
      </c>
      <c r="BO240" s="1">
        <v>24.79761489798765</v>
      </c>
    </row>
    <row r="241" spans="1:67" ht="15" customHeight="1" x14ac:dyDescent="0.3">
      <c r="A241" s="2">
        <v>2.4</v>
      </c>
      <c r="B241" s="1">
        <f t="shared" si="98"/>
        <v>3.9810717055349717E-3</v>
      </c>
      <c r="C241" s="1">
        <f t="shared" si="99"/>
        <v>2.5370052958246762E-12</v>
      </c>
      <c r="D241" s="1">
        <f t="shared" si="100"/>
        <v>2.4773920189897696E-2</v>
      </c>
      <c r="E241" s="1">
        <f t="shared" si="101"/>
        <v>-7.9565336498294947E-4</v>
      </c>
      <c r="F241" s="1">
        <f t="shared" si="102"/>
        <v>1.3487809370495705E-4</v>
      </c>
      <c r="G241" s="1">
        <f t="shared" si="103"/>
        <v>-0.19130280521090084</v>
      </c>
      <c r="H241" s="1">
        <f t="shared" si="111"/>
        <v>-1.9130280521090084</v>
      </c>
      <c r="S241" s="2">
        <v>2.4</v>
      </c>
      <c r="T241" s="1">
        <f t="shared" si="104"/>
        <v>3.9810717055349717E-3</v>
      </c>
      <c r="U241" s="1">
        <f t="shared" si="105"/>
        <v>2.5370052958246762E-12</v>
      </c>
      <c r="V241" s="1">
        <f t="shared" si="106"/>
        <v>-3.9384175761871263E-3</v>
      </c>
      <c r="W241" s="1">
        <f t="shared" si="107"/>
        <v>3.4646139192062372E-2</v>
      </c>
      <c r="X241" s="1">
        <f t="shared" si="108"/>
        <v>0.99934733577659329</v>
      </c>
      <c r="Y241" s="1">
        <f t="shared" si="109"/>
        <v>1.0602629672906605</v>
      </c>
      <c r="Z241" s="1">
        <f t="shared" si="110"/>
        <v>53.013148364533023</v>
      </c>
      <c r="AB241"/>
      <c r="AC241"/>
      <c r="AD241"/>
      <c r="AE241"/>
      <c r="AF241"/>
      <c r="AG241"/>
      <c r="AH241"/>
      <c r="AI241"/>
      <c r="AJ241" s="25"/>
      <c r="AK241" s="2">
        <v>2.4</v>
      </c>
      <c r="AL241" s="1">
        <f t="shared" si="112"/>
        <v>3.9810717055349717E-3</v>
      </c>
      <c r="AM241" s="1">
        <f t="shared" si="88"/>
        <v>2.5370052958246762E-12</v>
      </c>
      <c r="AN241" s="1">
        <f t="shared" si="89"/>
        <v>0.76554914989125289</v>
      </c>
      <c r="AO241" s="1">
        <f t="shared" si="90"/>
        <v>1.1922429638046299E-5</v>
      </c>
      <c r="AP241" s="1">
        <f t="shared" si="91"/>
        <v>0.59000805325414041</v>
      </c>
      <c r="AQ241" s="1">
        <f t="shared" si="92"/>
        <v>5.9000805325414039</v>
      </c>
      <c r="AR241" s="25"/>
      <c r="AS241" s="2">
        <v>4.37</v>
      </c>
      <c r="AT241" s="1">
        <v>4.265795188015923E-5</v>
      </c>
      <c r="AU241" s="1">
        <v>2.367671103473123E-10</v>
      </c>
      <c r="AV241" s="1">
        <v>0.99528750993171622</v>
      </c>
      <c r="AW241" s="1">
        <v>1.4465726293921653E-3</v>
      </c>
      <c r="AX241" s="1">
        <v>0.99647284198095931</v>
      </c>
      <c r="AY241" s="2">
        <v>9.9647284198095942</v>
      </c>
      <c r="BA241" s="2">
        <v>2.4</v>
      </c>
      <c r="BB241" s="1">
        <f t="shared" si="97"/>
        <v>3.9810717055349717E-3</v>
      </c>
      <c r="BC241" s="1">
        <f t="shared" si="93"/>
        <v>2.5370052958246762E-12</v>
      </c>
      <c r="BD241" s="1">
        <f t="shared" si="94"/>
        <v>2.5370052958246699E-15</v>
      </c>
      <c r="BE241" s="1">
        <f t="shared" si="95"/>
        <v>0.99999999999999745</v>
      </c>
      <c r="BF241" s="1">
        <f t="shared" si="96"/>
        <v>2.081238515843038</v>
      </c>
      <c r="BG241" s="1">
        <f>(dpSAWB_Cb*dpSAWB_Vb) /(dpSAWB_Ca * BF241)</f>
        <v>24.024156587236096</v>
      </c>
      <c r="BI241" s="1">
        <v>3.1</v>
      </c>
      <c r="BJ241" s="1">
        <v>7.9432823472428099E-4</v>
      </c>
      <c r="BK241" s="1">
        <v>1.2715146659121097E-11</v>
      </c>
      <c r="BL241" s="1">
        <v>1.2715146659120934E-14</v>
      </c>
      <c r="BM241" s="1">
        <v>0.99999999999998723</v>
      </c>
      <c r="BN241" s="1">
        <v>2.0159499117654391</v>
      </c>
      <c r="BO241" s="1">
        <v>24.802203521124795</v>
      </c>
    </row>
    <row r="242" spans="1:67" ht="15" customHeight="1" x14ac:dyDescent="0.3">
      <c r="A242" s="2">
        <v>2.41</v>
      </c>
      <c r="B242" s="1">
        <f t="shared" si="98"/>
        <v>3.8904514499428023E-3</v>
      </c>
      <c r="C242" s="1">
        <f t="shared" si="99"/>
        <v>2.5960997405965547E-12</v>
      </c>
      <c r="D242" s="1">
        <f t="shared" si="100"/>
        <v>2.4665100496977954E-2</v>
      </c>
      <c r="E242" s="1">
        <f t="shared" si="101"/>
        <v>-7.7751674949632548E-4</v>
      </c>
      <c r="F242" s="1">
        <f t="shared" si="102"/>
        <v>1.3801937448301387E-4</v>
      </c>
      <c r="G242" s="1">
        <f t="shared" si="103"/>
        <v>-0.1871053116862903</v>
      </c>
      <c r="H242" s="1">
        <f t="shared" si="111"/>
        <v>-1.871053116862903</v>
      </c>
      <c r="S242" s="2">
        <v>2.41</v>
      </c>
      <c r="T242" s="1">
        <f t="shared" si="104"/>
        <v>3.8904514499428023E-3</v>
      </c>
      <c r="U242" s="1">
        <f t="shared" si="105"/>
        <v>2.5960997405965547E-12</v>
      </c>
      <c r="V242" s="1">
        <f t="shared" si="106"/>
        <v>-3.8467840424804361E-3</v>
      </c>
      <c r="W242" s="1">
        <f t="shared" si="107"/>
        <v>3.4615594680826818E-2</v>
      </c>
      <c r="X242" s="1">
        <f t="shared" si="108"/>
        <v>0.99933214342696697</v>
      </c>
      <c r="Y242" s="1">
        <f t="shared" si="109"/>
        <v>1.0588333567263082</v>
      </c>
      <c r="Z242" s="1">
        <f t="shared" si="110"/>
        <v>52.941667836315403</v>
      </c>
      <c r="AB242"/>
      <c r="AC242"/>
      <c r="AD242"/>
      <c r="AE242"/>
      <c r="AF242"/>
      <c r="AG242"/>
      <c r="AH242"/>
      <c r="AI242"/>
      <c r="AJ242" s="25"/>
      <c r="AK242" s="2">
        <v>2.41</v>
      </c>
      <c r="AL242" s="1">
        <f t="shared" si="112"/>
        <v>3.8904514499428023E-3</v>
      </c>
      <c r="AM242" s="1">
        <f t="shared" si="88"/>
        <v>2.5960997405965547E-12</v>
      </c>
      <c r="AN242" s="1">
        <f t="shared" si="89"/>
        <v>0.76965619218951997</v>
      </c>
      <c r="AO242" s="1">
        <f t="shared" si="90"/>
        <v>1.2265590389632494E-5</v>
      </c>
      <c r="AP242" s="1">
        <f t="shared" si="91"/>
        <v>0.59844017547108297</v>
      </c>
      <c r="AQ242" s="1">
        <f t="shared" si="92"/>
        <v>5.984401754710829</v>
      </c>
      <c r="AR242" s="25"/>
      <c r="AS242" s="2">
        <v>4.38</v>
      </c>
      <c r="AT242" s="1">
        <v>4.1686938347033504E-5</v>
      </c>
      <c r="AU242" s="1">
        <v>2.4228212482096872E-10</v>
      </c>
      <c r="AV242" s="1">
        <v>0.99532796638254162</v>
      </c>
      <c r="AW242" s="1">
        <v>1.4803278044070837E-3</v>
      </c>
      <c r="AX242" s="1">
        <v>0.9966197450321449</v>
      </c>
      <c r="AY242" s="2">
        <v>9.9661974503214488</v>
      </c>
      <c r="BA242" s="2">
        <v>2.41</v>
      </c>
      <c r="BB242" s="1">
        <f t="shared" si="97"/>
        <v>3.8904514499428023E-3</v>
      </c>
      <c r="BC242" s="1">
        <f t="shared" si="93"/>
        <v>2.5960997405965547E-12</v>
      </c>
      <c r="BD242" s="1">
        <f t="shared" si="94"/>
        <v>2.5960997405965478E-15</v>
      </c>
      <c r="BE242" s="1">
        <f t="shared" si="95"/>
        <v>0.99999999999999745</v>
      </c>
      <c r="BF242" s="1">
        <f t="shared" si="96"/>
        <v>2.0793526164546146</v>
      </c>
      <c r="BG242" s="1">
        <f>(dpSAWB_Cb*dpSAWB_Vb) /(dpSAWB_Ca * BF242)</f>
        <v>24.045945648820325</v>
      </c>
      <c r="BI242" s="1">
        <v>3.11</v>
      </c>
      <c r="BJ242" s="1">
        <v>7.7624711662869128E-4</v>
      </c>
      <c r="BK242" s="1">
        <v>1.301132047210066E-11</v>
      </c>
      <c r="BL242" s="1">
        <v>1.3011320472100491E-14</v>
      </c>
      <c r="BM242" s="1">
        <v>0.99999999999998701</v>
      </c>
      <c r="BN242" s="1">
        <v>2.0155854328077125</v>
      </c>
      <c r="BO242" s="1">
        <v>24.806688511510991</v>
      </c>
    </row>
    <row r="243" spans="1:67" ht="15" customHeight="1" x14ac:dyDescent="0.3">
      <c r="A243" s="2">
        <v>2.42</v>
      </c>
      <c r="B243" s="1">
        <f t="shared" si="98"/>
        <v>3.8018939632056123E-3</v>
      </c>
      <c r="C243" s="1">
        <f t="shared" si="99"/>
        <v>2.6565706718143355E-12</v>
      </c>
      <c r="D243" s="1">
        <f t="shared" si="100"/>
        <v>2.4558754371302203E-2</v>
      </c>
      <c r="E243" s="1">
        <f t="shared" si="101"/>
        <v>-7.5979239521703457E-4</v>
      </c>
      <c r="F243" s="1">
        <f t="shared" si="102"/>
        <v>1.4123380465711052E-4</v>
      </c>
      <c r="G243" s="1">
        <f t="shared" si="103"/>
        <v>-0.18299614484393578</v>
      </c>
      <c r="H243" s="1">
        <f t="shared" si="111"/>
        <v>-1.8299614484393578</v>
      </c>
      <c r="S243" s="2">
        <v>2.42</v>
      </c>
      <c r="T243" s="1">
        <f t="shared" si="104"/>
        <v>3.8018939632056123E-3</v>
      </c>
      <c r="U243" s="1">
        <f t="shared" si="105"/>
        <v>2.6565706718143355E-12</v>
      </c>
      <c r="V243" s="1">
        <f t="shared" si="106"/>
        <v>-3.7571896966159569E-3</v>
      </c>
      <c r="W243" s="1">
        <f t="shared" si="107"/>
        <v>3.4585729898871986E-2</v>
      </c>
      <c r="X243" s="1">
        <f t="shared" si="108"/>
        <v>0.9993165976802314</v>
      </c>
      <c r="Y243" s="1">
        <f t="shared" si="109"/>
        <v>1.0574368511764709</v>
      </c>
      <c r="Z243" s="1">
        <f t="shared" si="110"/>
        <v>52.871842558823538</v>
      </c>
      <c r="AB243"/>
      <c r="AC243"/>
      <c r="AD243"/>
      <c r="AE243"/>
      <c r="AF243"/>
      <c r="AG243"/>
      <c r="AH243"/>
      <c r="AI243"/>
      <c r="AJ243" s="25"/>
      <c r="AK243" s="2">
        <v>2.42</v>
      </c>
      <c r="AL243" s="1">
        <f t="shared" si="112"/>
        <v>3.8018939632056123E-3</v>
      </c>
      <c r="AM243" s="1">
        <f t="shared" si="88"/>
        <v>2.6565706718143355E-12</v>
      </c>
      <c r="AN243" s="1">
        <f t="shared" si="89"/>
        <v>0.77371253512968252</v>
      </c>
      <c r="AO243" s="1">
        <f t="shared" si="90"/>
        <v>1.2617442159694976E-5</v>
      </c>
      <c r="AP243" s="1">
        <f t="shared" si="91"/>
        <v>0.60670952476673201</v>
      </c>
      <c r="AQ243" s="1">
        <f t="shared" si="92"/>
        <v>6.0670952476673197</v>
      </c>
      <c r="AR243" s="25"/>
      <c r="AS243" s="2">
        <v>4.3899999999999997</v>
      </c>
      <c r="AT243" s="1">
        <v>4.0738027780411247E-5</v>
      </c>
      <c r="AU243" s="1">
        <v>2.4792560048418819E-10</v>
      </c>
      <c r="AV243" s="1">
        <v>0.99536596032747615</v>
      </c>
      <c r="AW243" s="1">
        <v>1.5148668922548545E-3</v>
      </c>
      <c r="AX243" s="1">
        <v>0.99676486499561734</v>
      </c>
      <c r="AY243" s="2">
        <v>9.9676486499561729</v>
      </c>
      <c r="BA243" s="2">
        <v>2.42</v>
      </c>
      <c r="BB243" s="1">
        <f t="shared" si="97"/>
        <v>3.8018939632056123E-3</v>
      </c>
      <c r="BC243" s="1">
        <f t="shared" si="93"/>
        <v>2.6565706718143355E-12</v>
      </c>
      <c r="BD243" s="1">
        <f t="shared" si="94"/>
        <v>2.6565706718143284E-15</v>
      </c>
      <c r="BE243" s="1">
        <f t="shared" si="95"/>
        <v>0.99999999999999734</v>
      </c>
      <c r="BF243" s="1">
        <f t="shared" si="96"/>
        <v>2.0775113284688778</v>
      </c>
      <c r="BG243" s="1">
        <f>(dpSAWB_Cb*dpSAWB_Vb) /(dpSAWB_Ca * BF243)</f>
        <v>24.067257451178335</v>
      </c>
      <c r="BI243" s="1">
        <v>3.12</v>
      </c>
      <c r="BJ243" s="1">
        <v>7.5857757502918277E-4</v>
      </c>
      <c r="BK243" s="1">
        <v>1.3314393059419728E-11</v>
      </c>
      <c r="BL243" s="1">
        <v>1.3314393059419553E-14</v>
      </c>
      <c r="BM243" s="1">
        <v>0.99999999999998679</v>
      </c>
      <c r="BN243" s="1">
        <v>2.0152293143148805</v>
      </c>
      <c r="BO243" s="1">
        <v>24.811072191552825</v>
      </c>
    </row>
    <row r="244" spans="1:67" ht="15" customHeight="1" x14ac:dyDescent="0.3">
      <c r="A244" s="2">
        <v>2.4300000000000002</v>
      </c>
      <c r="B244" s="1">
        <f t="shared" si="98"/>
        <v>3.7153522909717223E-3</v>
      </c>
      <c r="C244" s="1">
        <f t="shared" si="99"/>
        <v>2.718450151966187E-12</v>
      </c>
      <c r="D244" s="1">
        <f t="shared" si="100"/>
        <v>2.4454825426788077E-2</v>
      </c>
      <c r="E244" s="1">
        <f t="shared" si="101"/>
        <v>-7.4247090446467922E-4</v>
      </c>
      <c r="F244" s="1">
        <f t="shared" si="102"/>
        <v>1.4452308713279951E-4</v>
      </c>
      <c r="G244" s="1">
        <f t="shared" si="103"/>
        <v>-0.17897359188409598</v>
      </c>
      <c r="H244" s="1">
        <f t="shared" si="111"/>
        <v>-1.7897359188409596</v>
      </c>
      <c r="S244" s="2">
        <v>2.4300000000000002</v>
      </c>
      <c r="T244" s="1">
        <f t="shared" si="104"/>
        <v>3.7153522909717223E-3</v>
      </c>
      <c r="U244" s="1">
        <f t="shared" si="105"/>
        <v>2.718450151966187E-12</v>
      </c>
      <c r="V244" s="1">
        <f t="shared" si="106"/>
        <v>-3.6695870359712557E-3</v>
      </c>
      <c r="W244" s="1">
        <f t="shared" si="107"/>
        <v>3.4556529011990425E-2</v>
      </c>
      <c r="X244" s="1">
        <f t="shared" si="108"/>
        <v>0.99930069032722291</v>
      </c>
      <c r="Y244" s="1">
        <f t="shared" si="109"/>
        <v>1.0560726223803683</v>
      </c>
      <c r="Z244" s="1">
        <f t="shared" si="110"/>
        <v>52.803631119018419</v>
      </c>
      <c r="AB244"/>
      <c r="AC244"/>
      <c r="AD244"/>
      <c r="AE244"/>
      <c r="AF244"/>
      <c r="AG244"/>
      <c r="AH244"/>
      <c r="AI244"/>
      <c r="AJ244" s="25"/>
      <c r="AK244" s="2">
        <v>2.4300000000000002</v>
      </c>
      <c r="AL244" s="1">
        <f t="shared" si="112"/>
        <v>3.7153522909717223E-3</v>
      </c>
      <c r="AM244" s="1">
        <f t="shared" si="88"/>
        <v>2.718450151966187E-12</v>
      </c>
      <c r="AN244" s="1">
        <f t="shared" si="89"/>
        <v>0.77771805567335639</v>
      </c>
      <c r="AO244" s="1">
        <f t="shared" si="90"/>
        <v>1.2978182329820709E-5</v>
      </c>
      <c r="AP244" s="1">
        <f t="shared" si="91"/>
        <v>0.61481909286056535</v>
      </c>
      <c r="AQ244" s="1">
        <f t="shared" si="92"/>
        <v>6.1481909286056533</v>
      </c>
      <c r="AR244" s="25"/>
      <c r="AS244" s="2">
        <v>4.4000000000000004</v>
      </c>
      <c r="AT244" s="1">
        <v>3.9810717055349634E-5</v>
      </c>
      <c r="AU244" s="1">
        <v>2.5370052958246817E-10</v>
      </c>
      <c r="AV244" s="1">
        <v>0.99540151134923804</v>
      </c>
      <c r="AW244" s="1">
        <v>1.5502080411626173E-3</v>
      </c>
      <c r="AX244" s="1">
        <v>0.99690827806854398</v>
      </c>
      <c r="AY244" s="2">
        <v>9.9690827806854401</v>
      </c>
      <c r="BA244" s="2">
        <v>2.4300000000000002</v>
      </c>
      <c r="BB244" s="1">
        <f t="shared" si="97"/>
        <v>3.7153522909717223E-3</v>
      </c>
      <c r="BC244" s="1">
        <f t="shared" si="93"/>
        <v>2.718450151966187E-12</v>
      </c>
      <c r="BD244" s="1">
        <f t="shared" si="94"/>
        <v>2.7184501519661796E-15</v>
      </c>
      <c r="BE244" s="1">
        <f t="shared" si="95"/>
        <v>0.99999999999999734</v>
      </c>
      <c r="BF244" s="1">
        <f t="shared" si="96"/>
        <v>2.0757135584787929</v>
      </c>
      <c r="BG244" s="1">
        <f>(dpSAWB_Cb*dpSAWB_Vb) /(dpSAWB_Ca * BF244)</f>
        <v>24.08810203882032</v>
      </c>
      <c r="BI244" s="1">
        <v>3.13</v>
      </c>
      <c r="BJ244" s="1">
        <v>7.4131024130091731E-4</v>
      </c>
      <c r="BK244" s="1">
        <v>1.3624525114175705E-11</v>
      </c>
      <c r="BL244" s="1">
        <v>1.3624525114175516E-14</v>
      </c>
      <c r="BM244" s="1">
        <v>0.99999999999998634</v>
      </c>
      <c r="BN244" s="1">
        <v>2.0148813630868041</v>
      </c>
      <c r="BO244" s="1">
        <v>24.815356832424044</v>
      </c>
    </row>
    <row r="245" spans="1:67" ht="15" customHeight="1" x14ac:dyDescent="0.3">
      <c r="A245" s="2">
        <v>2.44</v>
      </c>
      <c r="B245" s="1">
        <f t="shared" si="98"/>
        <v>3.630780547701011E-3</v>
      </c>
      <c r="C245" s="1">
        <f t="shared" si="99"/>
        <v>2.7817709903715498E-12</v>
      </c>
      <c r="D245" s="1">
        <f t="shared" si="100"/>
        <v>2.4353258558976579E-2</v>
      </c>
      <c r="E245" s="1">
        <f t="shared" si="101"/>
        <v>-7.2554309316276346E-4</v>
      </c>
      <c r="F245" s="1">
        <f t="shared" si="102"/>
        <v>1.4788896443603927E-4</v>
      </c>
      <c r="G245" s="1">
        <f t="shared" si="103"/>
        <v>-0.17503596646452077</v>
      </c>
      <c r="H245" s="1">
        <f t="shared" si="111"/>
        <v>-1.7503596646452075</v>
      </c>
      <c r="S245" s="2">
        <v>2.44</v>
      </c>
      <c r="T245" s="1">
        <f t="shared" si="104"/>
        <v>3.630780547701011E-3</v>
      </c>
      <c r="U245" s="1">
        <f t="shared" si="105"/>
        <v>2.7817709903715498E-12</v>
      </c>
      <c r="V245" s="1">
        <f t="shared" si="106"/>
        <v>-3.5839296140116939E-3</v>
      </c>
      <c r="W245" s="1">
        <f t="shared" si="107"/>
        <v>3.4527976538003893E-2</v>
      </c>
      <c r="X245" s="1">
        <f t="shared" si="108"/>
        <v>0.99928441296862081</v>
      </c>
      <c r="Y245" s="1">
        <f t="shared" si="109"/>
        <v>1.0547398632958398</v>
      </c>
      <c r="Z245" s="1">
        <f t="shared" si="110"/>
        <v>52.736993164791997</v>
      </c>
      <c r="AB245"/>
      <c r="AC245"/>
      <c r="AD245"/>
      <c r="AE245"/>
      <c r="AF245"/>
      <c r="AG245"/>
      <c r="AH245"/>
      <c r="AI245"/>
      <c r="AJ245" s="25"/>
      <c r="AK245" s="2">
        <v>2.44</v>
      </c>
      <c r="AL245" s="1">
        <f t="shared" si="112"/>
        <v>3.630780547701011E-3</v>
      </c>
      <c r="AM245" s="1">
        <f t="shared" si="88"/>
        <v>2.7817709903715498E-12</v>
      </c>
      <c r="AN245" s="1">
        <f t="shared" si="89"/>
        <v>0.78167266043515027</v>
      </c>
      <c r="AO245" s="1">
        <f t="shared" si="90"/>
        <v>1.3348012723508241E-5</v>
      </c>
      <c r="AP245" s="1">
        <f t="shared" si="91"/>
        <v>0.6227718068157434</v>
      </c>
      <c r="AQ245" s="1">
        <f t="shared" si="92"/>
        <v>6.2277180681574338</v>
      </c>
      <c r="AR245" s="25"/>
      <c r="AS245" s="2">
        <v>4.41</v>
      </c>
      <c r="AT245" s="1">
        <v>3.8904514499428046E-5</v>
      </c>
      <c r="AU245" s="1">
        <v>2.5960997405965533E-10</v>
      </c>
      <c r="AV245" s="1">
        <v>0.9954346377755422</v>
      </c>
      <c r="AW245" s="1">
        <v>1.5863698168753896E-3</v>
      </c>
      <c r="AX245" s="1">
        <v>0.99705005956136739</v>
      </c>
      <c r="AY245" s="2">
        <v>9.9705005956136752</v>
      </c>
      <c r="BA245" s="2">
        <v>2.44</v>
      </c>
      <c r="BB245" s="1">
        <f t="shared" si="97"/>
        <v>3.630780547701011E-3</v>
      </c>
      <c r="BC245" s="1">
        <f t="shared" si="93"/>
        <v>2.7817709903715498E-12</v>
      </c>
      <c r="BD245" s="1">
        <f t="shared" si="94"/>
        <v>2.7817709903715421E-15</v>
      </c>
      <c r="BE245" s="1">
        <f t="shared" si="95"/>
        <v>0.99999999999999722</v>
      </c>
      <c r="BF245" s="1">
        <f t="shared" si="96"/>
        <v>2.0739582416224787</v>
      </c>
      <c r="BG245" s="1">
        <f>(dpSAWB_Cb*dpSAWB_Vb) /(dpSAWB_Ca * BF245)</f>
        <v>24.108489262968227</v>
      </c>
      <c r="BI245" s="1">
        <v>3.14</v>
      </c>
      <c r="BJ245" s="1">
        <v>7.2443596007498929E-4</v>
      </c>
      <c r="BK245" s="1">
        <v>1.394188107248915E-11</v>
      </c>
      <c r="BL245" s="1">
        <v>1.3941881072488956E-14</v>
      </c>
      <c r="BM245" s="1">
        <v>0.99999999999998612</v>
      </c>
      <c r="BN245" s="1">
        <v>2.0145413904524005</v>
      </c>
      <c r="BO245" s="1">
        <v>24.819544655159266</v>
      </c>
    </row>
    <row r="246" spans="1:67" ht="15" customHeight="1" x14ac:dyDescent="0.3">
      <c r="A246" s="2">
        <v>2.4500000000000002</v>
      </c>
      <c r="B246" s="1">
        <f t="shared" si="98"/>
        <v>3.5481338923357528E-3</v>
      </c>
      <c r="C246" s="1">
        <f t="shared" si="99"/>
        <v>2.8465667605770997E-12</v>
      </c>
      <c r="D246" s="1">
        <f t="shared" si="100"/>
        <v>2.4253999915815096E-2</v>
      </c>
      <c r="E246" s="1">
        <f t="shared" si="101"/>
        <v>-7.0899998596918204E-4</v>
      </c>
      <c r="F246" s="1">
        <f t="shared" si="102"/>
        <v>1.513332196339369E-4</v>
      </c>
      <c r="G246" s="1">
        <f t="shared" si="103"/>
        <v>-0.17118160858794382</v>
      </c>
      <c r="H246" s="1">
        <f t="shared" si="111"/>
        <v>-1.711816085879438</v>
      </c>
      <c r="S246" s="2">
        <v>2.4500000000000002</v>
      </c>
      <c r="T246" s="1">
        <f t="shared" si="104"/>
        <v>3.5481338923357528E-3</v>
      </c>
      <c r="U246" s="1">
        <f t="shared" si="105"/>
        <v>2.8465667605770997E-12</v>
      </c>
      <c r="V246" s="1">
        <f t="shared" si="106"/>
        <v>-3.5001720156671561E-3</v>
      </c>
      <c r="W246" s="1">
        <f t="shared" si="107"/>
        <v>3.4500057338555719E-2</v>
      </c>
      <c r="X246" s="1">
        <f t="shared" si="108"/>
        <v>0.99926775701056836</v>
      </c>
      <c r="Y246" s="1">
        <f t="shared" si="109"/>
        <v>1.0534377874765299</v>
      </c>
      <c r="Z246" s="1">
        <f t="shared" si="110"/>
        <v>52.671889373826495</v>
      </c>
      <c r="AB246"/>
      <c r="AC246"/>
      <c r="AD246"/>
      <c r="AE246"/>
      <c r="AF246"/>
      <c r="AG246"/>
      <c r="AH246"/>
      <c r="AI246"/>
      <c r="AJ246" s="25"/>
      <c r="AK246" s="2">
        <v>2.4500000000000002</v>
      </c>
      <c r="AL246" s="1">
        <f t="shared" si="112"/>
        <v>3.5481338923357528E-3</v>
      </c>
      <c r="AM246" s="1">
        <f t="shared" si="88"/>
        <v>2.8465667605770997E-12</v>
      </c>
      <c r="AN246" s="1">
        <f t="shared" si="89"/>
        <v>0.78557628502175358</v>
      </c>
      <c r="AO246" s="1">
        <f t="shared" si="90"/>
        <v>1.3727139716050996E-5</v>
      </c>
      <c r="AP246" s="1">
        <f t="shared" si="91"/>
        <v>0.63057053155392317</v>
      </c>
      <c r="AQ246" s="1">
        <f t="shared" si="92"/>
        <v>6.3057053155392317</v>
      </c>
      <c r="AR246" s="25"/>
      <c r="AS246" s="2">
        <v>4.42</v>
      </c>
      <c r="AT246" s="1">
        <v>3.8018939632056103E-5</v>
      </c>
      <c r="AU246" s="1">
        <v>2.6565706718143368E-10</v>
      </c>
      <c r="AV246" s="1">
        <v>0.9954653566877314</v>
      </c>
      <c r="AW246" s="1">
        <v>1.6233712121366053E-3</v>
      </c>
      <c r="AX246" s="1">
        <v>0.99719028393621523</v>
      </c>
      <c r="AY246" s="2">
        <v>9.9719028393621514</v>
      </c>
      <c r="BA246" s="2">
        <v>2.4500000000000002</v>
      </c>
      <c r="BB246" s="1">
        <f t="shared" si="97"/>
        <v>3.5481338923357528E-3</v>
      </c>
      <c r="BC246" s="1">
        <f t="shared" si="93"/>
        <v>2.8465667605770997E-12</v>
      </c>
      <c r="BD246" s="1">
        <f t="shared" si="94"/>
        <v>2.846566760577091E-15</v>
      </c>
      <c r="BE246" s="1">
        <f t="shared" si="95"/>
        <v>0.99999999999999722</v>
      </c>
      <c r="BF246" s="1">
        <f t="shared" si="96"/>
        <v>2.0722443407586288</v>
      </c>
      <c r="BG246" s="1">
        <f>(dpSAWB_Cb*dpSAWB_Vb) /(dpSAWB_Ca * BF246)</f>
        <v>24.128428784462493</v>
      </c>
      <c r="BI246" s="1">
        <v>3.15</v>
      </c>
      <c r="BJ246" s="1">
        <v>7.079457843841378E-4</v>
      </c>
      <c r="BK246" s="1">
        <v>1.4266629200689819E-11</v>
      </c>
      <c r="BL246" s="1">
        <v>1.4266629200689613E-14</v>
      </c>
      <c r="BM246" s="1">
        <v>0.99999999999998568</v>
      </c>
      <c r="BN246" s="1">
        <v>2.0142092121605644</v>
      </c>
      <c r="BO246" s="1">
        <v>24.823637831725996</v>
      </c>
    </row>
    <row r="247" spans="1:67" ht="15" customHeight="1" x14ac:dyDescent="0.3">
      <c r="A247" s="2">
        <v>2.46</v>
      </c>
      <c r="B247" s="1">
        <f t="shared" si="98"/>
        <v>3.4673685045253149E-3</v>
      </c>
      <c r="C247" s="1">
        <f t="shared" si="99"/>
        <v>2.9128718181578731E-12</v>
      </c>
      <c r="D247" s="1">
        <f t="shared" si="100"/>
        <v>2.4156996869104368E-2</v>
      </c>
      <c r="E247" s="1">
        <f t="shared" si="101"/>
        <v>-6.9283281151739484E-4</v>
      </c>
      <c r="F247" s="1">
        <f t="shared" si="102"/>
        <v>1.5485767727683485E-4</v>
      </c>
      <c r="G247" s="1">
        <f t="shared" si="103"/>
        <v>-0.16740888447418664</v>
      </c>
      <c r="H247" s="1">
        <f t="shared" si="111"/>
        <v>-1.6740888447418663</v>
      </c>
      <c r="S247" s="2">
        <v>2.46</v>
      </c>
      <c r="T247" s="1">
        <f t="shared" si="104"/>
        <v>3.4673685045253149E-3</v>
      </c>
      <c r="U247" s="1">
        <f t="shared" si="105"/>
        <v>2.9128718181578731E-12</v>
      </c>
      <c r="V247" s="1">
        <f t="shared" si="106"/>
        <v>-3.4182698332559497E-3</v>
      </c>
      <c r="W247" s="1">
        <f t="shared" si="107"/>
        <v>3.4472756611085321E-2</v>
      </c>
      <c r="X247" s="1">
        <f t="shared" si="108"/>
        <v>0.99925071366019336</v>
      </c>
      <c r="Y247" s="1">
        <f t="shared" si="109"/>
        <v>1.0521656284694896</v>
      </c>
      <c r="Z247" s="1">
        <f t="shared" si="110"/>
        <v>52.60828142347448</v>
      </c>
      <c r="AB247"/>
      <c r="AC247"/>
      <c r="AD247"/>
      <c r="AE247"/>
      <c r="AF247"/>
      <c r="AG247"/>
      <c r="AH247"/>
      <c r="AI247"/>
      <c r="AJ247" s="25"/>
      <c r="AK247" s="2">
        <v>2.46</v>
      </c>
      <c r="AL247" s="1">
        <f t="shared" si="112"/>
        <v>3.4673685045253149E-3</v>
      </c>
      <c r="AM247" s="1">
        <f t="shared" si="88"/>
        <v>2.9128718181578731E-12</v>
      </c>
      <c r="AN247" s="1">
        <f t="shared" si="89"/>
        <v>0.78942889335117972</v>
      </c>
      <c r="AO247" s="1">
        <f t="shared" si="90"/>
        <v>1.4115774346999695E-5</v>
      </c>
      <c r="AP247" s="1">
        <f t="shared" si="91"/>
        <v>0.63821807222725768</v>
      </c>
      <c r="AQ247" s="1">
        <f t="shared" si="92"/>
        <v>6.3821807222725768</v>
      </c>
      <c r="AR247" s="25"/>
      <c r="AS247" s="2">
        <v>4.43</v>
      </c>
      <c r="AT247" s="1">
        <v>3.7153522909717237E-5</v>
      </c>
      <c r="AU247" s="1">
        <v>2.7184501519661858E-10</v>
      </c>
      <c r="AV247" s="1">
        <v>0.99549368392882742</v>
      </c>
      <c r="AW247" s="1">
        <v>1.6612316563779936E-3</v>
      </c>
      <c r="AX247" s="1">
        <v>0.99732902484489017</v>
      </c>
      <c r="AY247" s="2">
        <v>9.973290248448901</v>
      </c>
      <c r="BA247" s="2">
        <v>2.46</v>
      </c>
      <c r="BB247" s="1">
        <f t="shared" si="97"/>
        <v>3.4673685045253149E-3</v>
      </c>
      <c r="BC247" s="1">
        <f t="shared" si="93"/>
        <v>2.9128718181578731E-12</v>
      </c>
      <c r="BD247" s="1">
        <f t="shared" si="94"/>
        <v>2.9128718181578642E-15</v>
      </c>
      <c r="BE247" s="1">
        <f t="shared" si="95"/>
        <v>0.999999999999997</v>
      </c>
      <c r="BF247" s="1">
        <f t="shared" si="96"/>
        <v>2.0705708456692746</v>
      </c>
      <c r="BG247" s="1">
        <f>(dpSAWB_Cb*dpSAWB_Vb) /(dpSAWB_Ca * BF247)</f>
        <v>24.147930076663666</v>
      </c>
      <c r="BI247" s="1">
        <v>3.16</v>
      </c>
      <c r="BJ247" s="1">
        <v>6.9183097091893579E-4</v>
      </c>
      <c r="BK247" s="1">
        <v>1.4598941684533881E-11</v>
      </c>
      <c r="BL247" s="1">
        <v>1.4598941684533669E-14</v>
      </c>
      <c r="BM247" s="1">
        <v>0.99999999999998535</v>
      </c>
      <c r="BN247" s="1">
        <v>2.0138846482738524</v>
      </c>
      <c r="BO247" s="1">
        <v>24.827638486075241</v>
      </c>
    </row>
    <row r="248" spans="1:67" ht="15" customHeight="1" x14ac:dyDescent="0.3">
      <c r="A248" s="2">
        <v>2.4700000000000002</v>
      </c>
      <c r="B248" s="1">
        <f t="shared" si="98"/>
        <v>3.3884415613920213E-3</v>
      </c>
      <c r="C248" s="1">
        <f t="shared" si="99"/>
        <v>2.9807213189330529E-12</v>
      </c>
      <c r="D248" s="1">
        <f t="shared" si="100"/>
        <v>2.4062197986594487E-2</v>
      </c>
      <c r="E248" s="1">
        <f t="shared" si="101"/>
        <v>-6.7703299776574735E-4</v>
      </c>
      <c r="F248" s="1">
        <f t="shared" si="102"/>
        <v>1.5846420436223721E-4</v>
      </c>
      <c r="G248" s="1">
        <f t="shared" si="103"/>
        <v>-0.16371618641777669</v>
      </c>
      <c r="H248" s="1">
        <f t="shared" si="111"/>
        <v>-1.6371618641777668</v>
      </c>
      <c r="S248" s="2">
        <v>2.4700000000000002</v>
      </c>
      <c r="T248" s="1">
        <f t="shared" si="104"/>
        <v>3.3884415613920213E-3</v>
      </c>
      <c r="U248" s="1">
        <f t="shared" si="105"/>
        <v>2.9807213189330529E-12</v>
      </c>
      <c r="V248" s="1">
        <f t="shared" si="106"/>
        <v>-3.3381796429426329E-3</v>
      </c>
      <c r="W248" s="1">
        <f t="shared" si="107"/>
        <v>3.4446059880980873E-2</v>
      </c>
      <c r="X248" s="1">
        <f t="shared" si="108"/>
        <v>0.99923327392102712</v>
      </c>
      <c r="Y248" s="1">
        <f t="shared" si="109"/>
        <v>1.0509226392323918</v>
      </c>
      <c r="Z248" s="1">
        <f t="shared" si="110"/>
        <v>52.546131961619594</v>
      </c>
      <c r="AB248"/>
      <c r="AC248"/>
      <c r="AD248"/>
      <c r="AE248"/>
      <c r="AF248"/>
      <c r="AG248"/>
      <c r="AH248"/>
      <c r="AI248"/>
      <c r="AJ248" s="25"/>
      <c r="AK248" s="2">
        <v>2.4700000000000002</v>
      </c>
      <c r="AL248" s="1">
        <f t="shared" si="112"/>
        <v>3.3884415613920213E-3</v>
      </c>
      <c r="AM248" s="1">
        <f t="shared" si="88"/>
        <v>2.9807213189330529E-12</v>
      </c>
      <c r="AN248" s="1">
        <f t="shared" si="89"/>
        <v>0.79323047695415827</v>
      </c>
      <c r="AO248" s="1">
        <f t="shared" si="90"/>
        <v>1.4514132435252572E-5</v>
      </c>
      <c r="AP248" s="1">
        <f t="shared" si="91"/>
        <v>0.64571717645527438</v>
      </c>
      <c r="AQ248" s="1">
        <f t="shared" si="92"/>
        <v>6.4571717645527436</v>
      </c>
      <c r="AR248" s="25"/>
      <c r="AS248" s="2">
        <v>4.4400000000000004</v>
      </c>
      <c r="AT248" s="1">
        <v>3.6307805477010065E-5</v>
      </c>
      <c r="AU248" s="1">
        <v>2.7817709903715533E-10</v>
      </c>
      <c r="AV248" s="1">
        <v>0.99551963411100397</v>
      </c>
      <c r="AW248" s="1">
        <v>1.6999710256232496E-3</v>
      </c>
      <c r="AX248" s="1">
        <v>0.99746635516646442</v>
      </c>
      <c r="AY248" s="2">
        <v>9.9746635516646442</v>
      </c>
      <c r="BA248" s="2">
        <v>2.4700000000000002</v>
      </c>
      <c r="BB248" s="1">
        <f t="shared" si="97"/>
        <v>3.3884415613920213E-3</v>
      </c>
      <c r="BC248" s="1">
        <f t="shared" si="93"/>
        <v>2.9807213189330529E-12</v>
      </c>
      <c r="BD248" s="1">
        <f t="shared" si="94"/>
        <v>2.9807213189330441E-15</v>
      </c>
      <c r="BE248" s="1">
        <f t="shared" si="95"/>
        <v>0.999999999999997</v>
      </c>
      <c r="BF248" s="1">
        <f t="shared" si="96"/>
        <v>2.0689367722888541</v>
      </c>
      <c r="BG248" s="1">
        <f>(dpSAWB_Cb*dpSAWB_Vb) /(dpSAWB_Ca * BF248)</f>
        <v>24.16700242834645</v>
      </c>
      <c r="BI248" s="1">
        <v>3.17</v>
      </c>
      <c r="BJ248" s="1">
        <v>6.7608297539198121E-4</v>
      </c>
      <c r="BK248" s="1">
        <v>1.4938994720498906E-11</v>
      </c>
      <c r="BL248" s="1">
        <v>1.4938994720498685E-14</v>
      </c>
      <c r="BM248" s="1">
        <v>0.99999999999998501</v>
      </c>
      <c r="BN248" s="1">
        <v>2.0135675230648431</v>
      </c>
      <c r="BO248" s="1">
        <v>24.831548695171247</v>
      </c>
    </row>
    <row r="249" spans="1:67" ht="15" customHeight="1" x14ac:dyDescent="0.3">
      <c r="A249" s="2">
        <v>2.48</v>
      </c>
      <c r="B249" s="1">
        <f t="shared" si="98"/>
        <v>3.3113112148259105E-3</v>
      </c>
      <c r="C249" s="1">
        <f t="shared" si="99"/>
        <v>3.0501512376060364E-12</v>
      </c>
      <c r="D249" s="1">
        <f t="shared" si="100"/>
        <v>2.3969553004714893E-2</v>
      </c>
      <c r="E249" s="1">
        <f t="shared" si="101"/>
        <v>-6.6159216745248235E-4</v>
      </c>
      <c r="F249" s="1">
        <f t="shared" si="102"/>
        <v>1.6215471132107745E-4</v>
      </c>
      <c r="G249" s="1">
        <f t="shared" si="103"/>
        <v>-0.16010193263195527</v>
      </c>
      <c r="H249" s="1">
        <f t="shared" si="111"/>
        <v>-1.6010193263195527</v>
      </c>
      <c r="S249" s="2">
        <v>2.48</v>
      </c>
      <c r="T249" s="1">
        <f t="shared" si="104"/>
        <v>3.3113112148259105E-3</v>
      </c>
      <c r="U249" s="1">
        <f t="shared" si="105"/>
        <v>3.0501512376060364E-12</v>
      </c>
      <c r="V249" s="1">
        <f t="shared" si="106"/>
        <v>-3.2598589817181231E-3</v>
      </c>
      <c r="W249" s="1">
        <f t="shared" si="107"/>
        <v>3.4419952993906044E-2</v>
      </c>
      <c r="X249" s="1">
        <f t="shared" si="108"/>
        <v>0.99921542858831935</v>
      </c>
      <c r="Y249" s="1">
        <f t="shared" si="109"/>
        <v>1.049708091569608</v>
      </c>
      <c r="Z249" s="1">
        <f t="shared" si="110"/>
        <v>52.485404578480406</v>
      </c>
      <c r="AB249"/>
      <c r="AC249"/>
      <c r="AD249"/>
      <c r="AE249"/>
      <c r="AF249"/>
      <c r="AG249"/>
      <c r="AH249"/>
      <c r="AI249"/>
      <c r="AJ249" s="25"/>
      <c r="AK249" s="2">
        <v>2.48</v>
      </c>
      <c r="AL249" s="1">
        <f t="shared" si="112"/>
        <v>3.3113112148259105E-3</v>
      </c>
      <c r="AM249" s="1">
        <f t="shared" si="88"/>
        <v>3.0501512376060364E-12</v>
      </c>
      <c r="AN249" s="1">
        <f t="shared" si="89"/>
        <v>0.79698105425963373</v>
      </c>
      <c r="AO249" s="1">
        <f t="shared" si="90"/>
        <v>1.4922434696823E-5</v>
      </c>
      <c r="AP249" s="1">
        <f t="shared" si="91"/>
        <v>0.65307053643398194</v>
      </c>
      <c r="AQ249" s="1">
        <f t="shared" si="92"/>
        <v>6.530705364339819</v>
      </c>
      <c r="AR249" s="25"/>
      <c r="AS249" s="2">
        <v>4.45</v>
      </c>
      <c r="AT249" s="1">
        <v>3.5481338923357479E-5</v>
      </c>
      <c r="AU249" s="1">
        <v>2.8465667605771037E-10</v>
      </c>
      <c r="AV249" s="1">
        <v>0.99554322062248579</v>
      </c>
      <c r="AW249" s="1">
        <v>1.739609652609846E-3</v>
      </c>
      <c r="AX249" s="1">
        <v>0.99760234704449191</v>
      </c>
      <c r="AY249" s="2">
        <v>9.9760234704449182</v>
      </c>
      <c r="BA249" s="2">
        <v>2.48</v>
      </c>
      <c r="BB249" s="1">
        <f t="shared" si="97"/>
        <v>3.3113112148259105E-3</v>
      </c>
      <c r="BC249" s="1">
        <f t="shared" si="93"/>
        <v>3.0501512376060364E-12</v>
      </c>
      <c r="BD249" s="1">
        <f t="shared" si="94"/>
        <v>3.0501512376060271E-15</v>
      </c>
      <c r="BE249" s="1">
        <f t="shared" si="95"/>
        <v>0.99999999999999689</v>
      </c>
      <c r="BF249" s="1">
        <f t="shared" si="96"/>
        <v>2.0673411619585487</v>
      </c>
      <c r="BG249" s="1">
        <f>(dpSAWB_Cb*dpSAWB_Vb) /(dpSAWB_Ca * BF249)</f>
        <v>24.185654946584247</v>
      </c>
      <c r="BI249" s="1">
        <v>3.18</v>
      </c>
      <c r="BJ249" s="1">
        <v>6.606934480075955E-4</v>
      </c>
      <c r="BK249" s="1">
        <v>1.5286968609205713E-11</v>
      </c>
      <c r="BL249" s="1">
        <v>1.528696860920548E-14</v>
      </c>
      <c r="BM249" s="1">
        <v>0.99999999999998468</v>
      </c>
      <c r="BN249" s="1">
        <v>2.0132576649151099</v>
      </c>
      <c r="BO249" s="1">
        <v>24.835370490000479</v>
      </c>
    </row>
    <row r="250" spans="1:67" ht="15" customHeight="1" x14ac:dyDescent="0.3">
      <c r="A250" s="2">
        <v>2.4900000000000002</v>
      </c>
      <c r="B250" s="1">
        <f t="shared" si="98"/>
        <v>3.2359365692962794E-3</v>
      </c>
      <c r="C250" s="1">
        <f t="shared" si="99"/>
        <v>3.1211983868387292E-12</v>
      </c>
      <c r="D250" s="1">
        <f t="shared" si="100"/>
        <v>2.3879012801924084E-2</v>
      </c>
      <c r="E250" s="1">
        <f t="shared" si="101"/>
        <v>-6.4650213365401448E-4</v>
      </c>
      <c r="F250" s="1">
        <f t="shared" si="102"/>
        <v>1.6593115302684621E-4</v>
      </c>
      <c r="G250" s="1">
        <f t="shared" si="103"/>
        <v>-0.15656456707991454</v>
      </c>
      <c r="H250" s="1">
        <f t="shared" si="111"/>
        <v>-1.5656456707991453</v>
      </c>
      <c r="S250" s="2">
        <v>2.4900000000000002</v>
      </c>
      <c r="T250" s="1">
        <f t="shared" si="104"/>
        <v>3.2359365692962794E-3</v>
      </c>
      <c r="U250" s="1">
        <f t="shared" si="105"/>
        <v>3.1211983868387292E-12</v>
      </c>
      <c r="V250" s="1">
        <f t="shared" si="106"/>
        <v>-3.1832663248890685E-3</v>
      </c>
      <c r="W250" s="1">
        <f t="shared" si="107"/>
        <v>3.4394422108296359E-2</v>
      </c>
      <c r="X250" s="1">
        <f t="shared" si="108"/>
        <v>0.99919716824424643</v>
      </c>
      <c r="Y250" s="1">
        <f t="shared" si="109"/>
        <v>1.0485212755864104</v>
      </c>
      <c r="Z250" s="1">
        <f t="shared" si="110"/>
        <v>52.426063779320522</v>
      </c>
      <c r="AB250"/>
      <c r="AC250"/>
      <c r="AD250"/>
      <c r="AE250"/>
      <c r="AF250"/>
      <c r="AG250"/>
      <c r="AH250"/>
      <c r="AI250"/>
      <c r="AJ250" s="25"/>
      <c r="AK250" s="2">
        <v>2.4900000000000002</v>
      </c>
      <c r="AL250" s="1">
        <f t="shared" si="112"/>
        <v>3.2359365692962794E-3</v>
      </c>
      <c r="AM250" s="1">
        <f t="shared" si="88"/>
        <v>3.1211983868387292E-12</v>
      </c>
      <c r="AN250" s="1">
        <f t="shared" si="89"/>
        <v>0.80068066986629072</v>
      </c>
      <c r="AO250" s="1">
        <f t="shared" si="90"/>
        <v>1.5340906865336283E-5</v>
      </c>
      <c r="AP250" s="1">
        <f t="shared" si="91"/>
        <v>0.66028079092421399</v>
      </c>
      <c r="AQ250" s="1">
        <f t="shared" si="92"/>
        <v>6.6028079092421397</v>
      </c>
      <c r="AR250" s="25"/>
      <c r="AS250" s="2">
        <v>4.46</v>
      </c>
      <c r="AT250" s="1">
        <v>3.4673685045253161E-5</v>
      </c>
      <c r="AU250" s="1">
        <v>2.9128718181578721E-10</v>
      </c>
      <c r="AV250" s="1">
        <v>0.9955644556338743</v>
      </c>
      <c r="AW250" s="1">
        <v>1.7801683371335339E-3</v>
      </c>
      <c r="AX250" s="1">
        <v>0.99773707192385608</v>
      </c>
      <c r="AY250" s="2">
        <v>9.9773707192385608</v>
      </c>
      <c r="BA250" s="2">
        <v>2.4900000000000002</v>
      </c>
      <c r="BB250" s="1">
        <f t="shared" si="97"/>
        <v>3.2359365692962794E-3</v>
      </c>
      <c r="BC250" s="1">
        <f t="shared" si="93"/>
        <v>3.1211983868387292E-12</v>
      </c>
      <c r="BD250" s="1">
        <f t="shared" si="94"/>
        <v>3.1211983868387194E-15</v>
      </c>
      <c r="BE250" s="1">
        <f t="shared" si="95"/>
        <v>0.99999999999999689</v>
      </c>
      <c r="BF250" s="1">
        <f t="shared" si="96"/>
        <v>2.0657830807049424</v>
      </c>
      <c r="BG250" s="1">
        <f>(dpSAWB_Cb*dpSAWB_Vb) /(dpSAWB_Ca * BF250)</f>
        <v>24.203896559622148</v>
      </c>
      <c r="BI250" s="1">
        <v>3.19</v>
      </c>
      <c r="BJ250" s="1">
        <v>6.4565422903465513E-4</v>
      </c>
      <c r="BK250" s="1">
        <v>1.5643047851016069E-11</v>
      </c>
      <c r="BL250" s="1">
        <v>1.5643047851015825E-14</v>
      </c>
      <c r="BM250" s="1">
        <v>0.99999999999998435</v>
      </c>
      <c r="BN250" s="1">
        <v>2.0129549062167311</v>
      </c>
      <c r="BO250" s="1">
        <v>24.839105856560401</v>
      </c>
    </row>
    <row r="251" spans="1:67" ht="15" customHeight="1" x14ac:dyDescent="0.3">
      <c r="A251" s="2">
        <v>2.5</v>
      </c>
      <c r="B251" s="1">
        <f t="shared" si="98"/>
        <v>3.1622776601683764E-3</v>
      </c>
      <c r="C251" s="1">
        <f t="shared" si="99"/>
        <v>3.1939004367700658E-12</v>
      </c>
      <c r="D251" s="1">
        <f t="shared" si="100"/>
        <v>2.3790529372664865E-2</v>
      </c>
      <c r="E251" s="1">
        <f t="shared" si="101"/>
        <v>-6.3175489544414407E-4</v>
      </c>
      <c r="F251" s="1">
        <f t="shared" si="102"/>
        <v>1.6979552982809981E-4</v>
      </c>
      <c r="G251" s="1">
        <f t="shared" si="103"/>
        <v>-0.15310255929408281</v>
      </c>
      <c r="H251" s="1">
        <f t="shared" si="111"/>
        <v>-1.5310255929408281</v>
      </c>
      <c r="S251" s="2">
        <v>2.5</v>
      </c>
      <c r="T251" s="1">
        <f t="shared" si="104"/>
        <v>3.1622776601683764E-3</v>
      </c>
      <c r="U251" s="1">
        <f t="shared" si="105"/>
        <v>3.1939004367700658E-12</v>
      </c>
      <c r="V251" s="1">
        <f t="shared" si="106"/>
        <v>-3.1083610640651464E-3</v>
      </c>
      <c r="W251" s="1">
        <f t="shared" si="107"/>
        <v>3.4369453688021717E-2</v>
      </c>
      <c r="X251" s="1">
        <f t="shared" si="108"/>
        <v>0.99917848325301084</v>
      </c>
      <c r="Y251" s="1">
        <f t="shared" si="109"/>
        <v>1.0473614991606102</v>
      </c>
      <c r="Z251" s="1">
        <f t="shared" si="110"/>
        <v>52.368074958030505</v>
      </c>
      <c r="AB251"/>
      <c r="AC251"/>
      <c r="AD251"/>
      <c r="AE251"/>
      <c r="AF251"/>
      <c r="AG251"/>
      <c r="AH251"/>
      <c r="AI251"/>
      <c r="AJ251" s="25"/>
      <c r="AK251" s="2">
        <v>2.5</v>
      </c>
      <c r="AL251" s="1">
        <f t="shared" si="112"/>
        <v>3.1622776601683764E-3</v>
      </c>
      <c r="AM251" s="1">
        <f t="shared" si="88"/>
        <v>3.1939004367700658E-12</v>
      </c>
      <c r="AN251" s="1">
        <f t="shared" si="89"/>
        <v>0.8043293938019731</v>
      </c>
      <c r="AO251" s="1">
        <f t="shared" si="90"/>
        <v>1.5769779815307889E-5</v>
      </c>
      <c r="AP251" s="1">
        <f t="shared" si="91"/>
        <v>0.66735052712588305</v>
      </c>
      <c r="AQ251" s="1">
        <f t="shared" si="92"/>
        <v>6.6735052712588301</v>
      </c>
      <c r="AR251" s="25"/>
      <c r="AS251" s="2">
        <v>4.47</v>
      </c>
      <c r="AT251" s="1">
        <v>3.3884415613920256E-5</v>
      </c>
      <c r="AU251" s="1">
        <v>2.9807213189330492E-10</v>
      </c>
      <c r="AV251" s="1">
        <v>0.99558335010390142</v>
      </c>
      <c r="AW251" s="1">
        <v>1.8216683566200798E-3</v>
      </c>
      <c r="AX251" s="1">
        <v>0.99787060058727006</v>
      </c>
      <c r="AY251" s="2">
        <v>9.9787060058727004</v>
      </c>
      <c r="BA251" s="2">
        <v>2.5</v>
      </c>
      <c r="BB251" s="1">
        <f t="shared" si="97"/>
        <v>3.1622776601683764E-3</v>
      </c>
      <c r="BC251" s="1">
        <f t="shared" si="93"/>
        <v>3.1939004367700658E-12</v>
      </c>
      <c r="BD251" s="1">
        <f t="shared" si="94"/>
        <v>3.1939004367700556E-15</v>
      </c>
      <c r="BE251" s="1">
        <f t="shared" si="95"/>
        <v>0.99999999999999678</v>
      </c>
      <c r="BF251" s="1">
        <f t="shared" si="96"/>
        <v>2.0642616185420692</v>
      </c>
      <c r="BG251" s="1">
        <f>(dpSAWB_Cb*dpSAWB_Vb) /(dpSAWB_Ca * BF251)</f>
        <v>24.221736019736497</v>
      </c>
      <c r="BI251" s="1">
        <v>3.2</v>
      </c>
      <c r="BJ251" s="1">
        <v>6.3095734448019244E-4</v>
      </c>
      <c r="BK251" s="1">
        <v>1.6007421243857267E-11</v>
      </c>
      <c r="BL251" s="1">
        <v>1.6007421243857009E-14</v>
      </c>
      <c r="BM251" s="1">
        <v>0.99999999999998401</v>
      </c>
      <c r="BN251" s="1">
        <v>2.0126590832762639</v>
      </c>
      <c r="BO251" s="1">
        <v>24.842756736828264</v>
      </c>
    </row>
    <row r="252" spans="1:67" ht="15" customHeight="1" x14ac:dyDescent="0.3">
      <c r="A252" s="2">
        <v>2.5099999999999998</v>
      </c>
      <c r="B252" s="1">
        <f t="shared" si="98"/>
        <v>3.0902954325135908E-3</v>
      </c>
      <c r="C252" s="1">
        <f t="shared" si="99"/>
        <v>3.2682959349892449E-12</v>
      </c>
      <c r="D252" s="1">
        <f t="shared" si="100"/>
        <v>2.370405580191124E-2</v>
      </c>
      <c r="E252" s="1">
        <f t="shared" si="101"/>
        <v>-6.173426336518737E-4</v>
      </c>
      <c r="F252" s="1">
        <f t="shared" si="102"/>
        <v>1.7374988860489616E-4</v>
      </c>
      <c r="G252" s="1">
        <f t="shared" si="103"/>
        <v>-0.14971440418423268</v>
      </c>
      <c r="H252" s="1">
        <f t="shared" si="111"/>
        <v>-1.4971440418423267</v>
      </c>
      <c r="S252" s="2">
        <v>2.5099999999999998</v>
      </c>
      <c r="T252" s="1">
        <f t="shared" si="104"/>
        <v>3.0902954325135908E-3</v>
      </c>
      <c r="U252" s="1">
        <f t="shared" si="105"/>
        <v>3.2682959349892449E-12</v>
      </c>
      <c r="V252" s="1">
        <f t="shared" si="106"/>
        <v>-3.0351034856322275E-3</v>
      </c>
      <c r="W252" s="1">
        <f t="shared" si="107"/>
        <v>3.4345034495210744E-2</v>
      </c>
      <c r="X252" s="1">
        <f t="shared" si="108"/>
        <v>0.99915936375582959</v>
      </c>
      <c r="Y252" s="1">
        <f t="shared" si="109"/>
        <v>1.0462280874309624</v>
      </c>
      <c r="Z252" s="1">
        <f t="shared" si="110"/>
        <v>52.311404371548122</v>
      </c>
      <c r="AB252"/>
      <c r="AC252"/>
      <c r="AD252"/>
      <c r="AE252"/>
      <c r="AF252"/>
      <c r="AG252"/>
      <c r="AH252"/>
      <c r="AI252"/>
      <c r="AJ252" s="25"/>
      <c r="AK252" s="2">
        <v>2.5099999999999998</v>
      </c>
      <c r="AL252" s="1">
        <f t="shared" si="112"/>
        <v>3.0902954325135908E-3</v>
      </c>
      <c r="AM252" s="1">
        <f t="shared" si="88"/>
        <v>3.2682959349892449E-12</v>
      </c>
      <c r="AN252" s="1">
        <f t="shared" si="89"/>
        <v>0.80792732077283269</v>
      </c>
      <c r="AO252" s="1">
        <f t="shared" si="90"/>
        <v>1.620928968825874E-5</v>
      </c>
      <c r="AP252" s="1">
        <f t="shared" si="91"/>
        <v>0.67428228244453892</v>
      </c>
      <c r="AQ252" s="1">
        <f t="shared" si="92"/>
        <v>6.7428228244453887</v>
      </c>
      <c r="AR252" s="25"/>
      <c r="AS252" s="2">
        <v>4.4800000000000004</v>
      </c>
      <c r="AT252" s="1">
        <v>3.3113112148259056E-5</v>
      </c>
      <c r="AU252" s="1">
        <v>3.0501512376060411E-10</v>
      </c>
      <c r="AV252" s="1">
        <v>0.99559991378461354</v>
      </c>
      <c r="AW252" s="1">
        <v>1.8641314769288874E-3</v>
      </c>
      <c r="AX252" s="1">
        <v>0.9980030031914443</v>
      </c>
      <c r="AY252" s="2">
        <v>9.9800300319144419</v>
      </c>
      <c r="BA252" s="2">
        <v>2.5099999999999998</v>
      </c>
      <c r="BB252" s="1">
        <f t="shared" si="97"/>
        <v>3.0902954325135908E-3</v>
      </c>
      <c r="BC252" s="1">
        <f t="shared" si="93"/>
        <v>3.2682959349892449E-12</v>
      </c>
      <c r="BD252" s="1">
        <f t="shared" si="94"/>
        <v>3.2682959349892346E-15</v>
      </c>
      <c r="BE252" s="1">
        <f t="shared" si="95"/>
        <v>0.99999999999999678</v>
      </c>
      <c r="BF252" s="1">
        <f t="shared" si="96"/>
        <v>2.0627758887959677</v>
      </c>
      <c r="BG252" s="1">
        <f>(dpSAWB_Cb*dpSAWB_Vb) /(dpSAWB_Ca * BF252)</f>
        <v>24.239181906079363</v>
      </c>
      <c r="BI252" s="1">
        <v>3.21</v>
      </c>
      <c r="BJ252" s="1">
        <v>6.1659500186148184E-4</v>
      </c>
      <c r="BK252" s="1">
        <v>1.6380281983325199E-11</v>
      </c>
      <c r="BL252" s="1">
        <v>1.638028198332493E-14</v>
      </c>
      <c r="BM252" s="1">
        <v>0.99999999999998357</v>
      </c>
      <c r="BN252" s="1">
        <v>2.0123700362211281</v>
      </c>
      <c r="BO252" s="1">
        <v>24.846325029710279</v>
      </c>
    </row>
    <row r="253" spans="1:67" ht="15" customHeight="1" x14ac:dyDescent="0.3">
      <c r="A253" s="2">
        <v>2.52</v>
      </c>
      <c r="B253" s="1">
        <f t="shared" si="98"/>
        <v>3.0199517204020135E-3</v>
      </c>
      <c r="C253" s="1">
        <f t="shared" si="99"/>
        <v>3.3444243269741728E-12</v>
      </c>
      <c r="D253" s="1">
        <f t="shared" si="100"/>
        <v>2.3619546240293613E-2</v>
      </c>
      <c r="E253" s="1">
        <f t="shared" si="101"/>
        <v>-6.0325770671560168E-4</v>
      </c>
      <c r="F253" s="1">
        <f t="shared" si="102"/>
        <v>1.7779632384970408E-4</v>
      </c>
      <c r="G253" s="1">
        <f t="shared" si="103"/>
        <v>-0.14639862183516994</v>
      </c>
      <c r="H253" s="1">
        <f t="shared" si="111"/>
        <v>-1.4639862183516994</v>
      </c>
      <c r="S253" s="2">
        <v>2.52</v>
      </c>
      <c r="T253" s="1">
        <f t="shared" si="104"/>
        <v>3.0199517204020135E-3</v>
      </c>
      <c r="U253" s="1">
        <f t="shared" si="105"/>
        <v>3.3444243269741728E-12</v>
      </c>
      <c r="V253" s="1">
        <f t="shared" si="106"/>
        <v>-2.9634547497001808E-3</v>
      </c>
      <c r="W253" s="1">
        <f t="shared" si="107"/>
        <v>3.4321151583233393E-2</v>
      </c>
      <c r="X253" s="1">
        <f t="shared" si="108"/>
        <v>0.99913979966580879</v>
      </c>
      <c r="Y253" s="1">
        <f t="shared" si="109"/>
        <v>1.0451203823017041</v>
      </c>
      <c r="Z253" s="1">
        <f t="shared" si="110"/>
        <v>52.256019115085202</v>
      </c>
      <c r="AB253"/>
      <c r="AC253"/>
      <c r="AD253"/>
      <c r="AE253"/>
      <c r="AF253"/>
      <c r="AG253"/>
      <c r="AH253"/>
      <c r="AI253"/>
      <c r="AJ253" s="25"/>
      <c r="AK253" s="2">
        <v>2.52</v>
      </c>
      <c r="AL253" s="1">
        <f t="shared" si="112"/>
        <v>3.0199517204020135E-3</v>
      </c>
      <c r="AM253" s="1">
        <f t="shared" si="88"/>
        <v>3.3444243269741728E-12</v>
      </c>
      <c r="AN253" s="1">
        <f t="shared" si="89"/>
        <v>0.81147456940397655</v>
      </c>
      <c r="AO253" s="1">
        <f t="shared" si="90"/>
        <v>1.6659678021723182E-5</v>
      </c>
      <c r="AP253" s="1">
        <f t="shared" si="91"/>
        <v>0.68107854615629848</v>
      </c>
      <c r="AQ253" s="1">
        <f t="shared" si="92"/>
        <v>6.8107854615629844</v>
      </c>
      <c r="AR253" s="25"/>
      <c r="AS253" s="2">
        <v>4.49</v>
      </c>
      <c r="AT253" s="1">
        <v>3.2359365692962775E-5</v>
      </c>
      <c r="AU253" s="1">
        <v>3.121198386838731E-10</v>
      </c>
      <c r="AV253" s="1">
        <v>0.99561415522598762</v>
      </c>
      <c r="AW253" s="1">
        <v>1.9075799633932657E-3</v>
      </c>
      <c r="AX253" s="1">
        <v>0.99813434930294065</v>
      </c>
      <c r="AY253" s="2">
        <v>9.9813434930294065</v>
      </c>
      <c r="BA253" s="2">
        <v>2.52</v>
      </c>
      <c r="BB253" s="1">
        <f t="shared" si="97"/>
        <v>3.0199517204020135E-3</v>
      </c>
      <c r="BC253" s="1">
        <f t="shared" si="93"/>
        <v>3.3444243269741728E-12</v>
      </c>
      <c r="BD253" s="1">
        <f t="shared" si="94"/>
        <v>3.3444243269741611E-15</v>
      </c>
      <c r="BE253" s="1">
        <f t="shared" si="95"/>
        <v>0.99999999999999667</v>
      </c>
      <c r="BF253" s="1">
        <f t="shared" si="96"/>
        <v>2.0613250274508932</v>
      </c>
      <c r="BG253" s="1">
        <f>(dpSAWB_Cb*dpSAWB_Vb) /(dpSAWB_Ca * BF253)</f>
        <v>24.256242627506325</v>
      </c>
      <c r="BI253" s="1">
        <v>3.22</v>
      </c>
      <c r="BJ253" s="1">
        <v>6.0255958607435703E-4</v>
      </c>
      <c r="BK253" s="1">
        <v>1.6761827765119381E-11</v>
      </c>
      <c r="BL253" s="1">
        <v>1.67618277651191E-14</v>
      </c>
      <c r="BM253" s="1">
        <v>0.99999999999998324</v>
      </c>
      <c r="BN253" s="1">
        <v>2.0120876089083226</v>
      </c>
      <c r="BO253" s="1">
        <v>24.849812591971567</v>
      </c>
    </row>
    <row r="254" spans="1:67" ht="15" customHeight="1" x14ac:dyDescent="0.3">
      <c r="A254" s="2">
        <v>2.5299999999999998</v>
      </c>
      <c r="B254" s="1">
        <f t="shared" si="98"/>
        <v>2.9512092266663864E-3</v>
      </c>
      <c r="C254" s="1">
        <f t="shared" si="99"/>
        <v>3.4223259770059446E-12</v>
      </c>
      <c r="D254" s="1">
        <f t="shared" si="100"/>
        <v>2.3536955879788945E-2</v>
      </c>
      <c r="E254" s="1">
        <f t="shared" si="101"/>
        <v>-5.8949264663149114E-4</v>
      </c>
      <c r="F254" s="1">
        <f t="shared" si="102"/>
        <v>1.8193697877334953E-4</v>
      </c>
      <c r="G254" s="1">
        <f t="shared" si="103"/>
        <v>-0.14315375729472726</v>
      </c>
      <c r="H254" s="1">
        <f t="shared" si="111"/>
        <v>-1.4315375729472726</v>
      </c>
      <c r="S254" s="2">
        <v>2.5299999999999998</v>
      </c>
      <c r="T254" s="1">
        <f t="shared" si="104"/>
        <v>2.9512092266663864E-3</v>
      </c>
      <c r="U254" s="1">
        <f t="shared" si="105"/>
        <v>3.4223259770059446E-12</v>
      </c>
      <c r="V254" s="1">
        <f t="shared" si="106"/>
        <v>-2.8933768695144201E-3</v>
      </c>
      <c r="W254" s="1">
        <f t="shared" si="107"/>
        <v>3.429779228983814E-2</v>
      </c>
      <c r="X254" s="1">
        <f t="shared" si="108"/>
        <v>0.99911978066270224</v>
      </c>
      <c r="Y254" s="1">
        <f t="shared" si="109"/>
        <v>1.0440377419626177</v>
      </c>
      <c r="Z254" s="1">
        <f t="shared" si="110"/>
        <v>52.201887098130882</v>
      </c>
      <c r="AB254"/>
      <c r="AC254"/>
      <c r="AD254"/>
      <c r="AE254"/>
      <c r="AF254"/>
      <c r="AG254"/>
      <c r="AH254"/>
      <c r="AI254"/>
      <c r="AJ254" s="25"/>
      <c r="AK254" s="2">
        <v>2.5299999999999998</v>
      </c>
      <c r="AL254" s="1">
        <f t="shared" si="112"/>
        <v>2.9512092266663864E-3</v>
      </c>
      <c r="AM254" s="1">
        <f t="shared" si="88"/>
        <v>3.4223259770059446E-12</v>
      </c>
      <c r="AN254" s="1">
        <f t="shared" si="89"/>
        <v>0.81497128147333209</v>
      </c>
      <c r="AO254" s="1">
        <f t="shared" si="90"/>
        <v>1.7121191881207972E-5</v>
      </c>
      <c r="AP254" s="1">
        <f t="shared" si="91"/>
        <v>0.68774176097694417</v>
      </c>
      <c r="AQ254" s="1">
        <f t="shared" si="92"/>
        <v>6.8774176097694415</v>
      </c>
      <c r="AR254" s="25"/>
      <c r="AS254" s="2">
        <v>4.5</v>
      </c>
      <c r="AT254" s="1">
        <v>3.1622776601683748E-5</v>
      </c>
      <c r="AU254" s="1">
        <v>3.1939004367700672E-10</v>
      </c>
      <c r="AV254" s="1">
        <v>0.99562608177997947</v>
      </c>
      <c r="AW254" s="1">
        <v>1.9520365921021617E-3</v>
      </c>
      <c r="AX254" s="1">
        <v>0.99826470793372701</v>
      </c>
      <c r="AY254" s="2">
        <v>9.9826470793372692</v>
      </c>
      <c r="BA254" s="2">
        <v>2.5299999999999998</v>
      </c>
      <c r="BB254" s="1">
        <f t="shared" si="97"/>
        <v>2.9512092266663864E-3</v>
      </c>
      <c r="BC254" s="1">
        <f t="shared" si="93"/>
        <v>3.4223259770059446E-12</v>
      </c>
      <c r="BD254" s="1">
        <f t="shared" si="94"/>
        <v>3.4223259770059321E-15</v>
      </c>
      <c r="BE254" s="1">
        <f t="shared" si="95"/>
        <v>0.99999999999999645</v>
      </c>
      <c r="BF254" s="1">
        <f t="shared" si="96"/>
        <v>2.0599081925163887</v>
      </c>
      <c r="BG254" s="1">
        <f>(dpSAWB_Cb*dpSAWB_Vb) /(dpSAWB_Ca * BF254)</f>
        <v>24.272926425385922</v>
      </c>
      <c r="BI254" s="1">
        <v>3.23</v>
      </c>
      <c r="BJ254" s="1">
        <v>5.8884365535558883E-4</v>
      </c>
      <c r="BK254" s="1">
        <v>1.7152260889863622E-11</v>
      </c>
      <c r="BL254" s="1">
        <v>1.7152260889863325E-14</v>
      </c>
      <c r="BM254" s="1">
        <v>0.9999999999999829</v>
      </c>
      <c r="BN254" s="1">
        <v>2.0118116488354163</v>
      </c>
      <c r="BO254" s="1">
        <v>24.853221239147139</v>
      </c>
    </row>
    <row r="255" spans="1:67" ht="15" customHeight="1" x14ac:dyDescent="0.3">
      <c r="A255" s="2">
        <v>2.54</v>
      </c>
      <c r="B255" s="1">
        <f t="shared" si="98"/>
        <v>2.8840315031266042E-3</v>
      </c>
      <c r="C255" s="1">
        <f t="shared" si="99"/>
        <v>3.5020421895705715E-12</v>
      </c>
      <c r="D255" s="1">
        <f t="shared" si="100"/>
        <v>2.345624092996312E-2</v>
      </c>
      <c r="E255" s="1">
        <f t="shared" si="101"/>
        <v>-5.7604015499385314E-4</v>
      </c>
      <c r="F255" s="1">
        <f t="shared" si="102"/>
        <v>1.8617404643658174E-4</v>
      </c>
      <c r="G255" s="1">
        <f t="shared" si="103"/>
        <v>-0.13997838035275384</v>
      </c>
      <c r="H255" s="1">
        <f t="shared" si="111"/>
        <v>-1.3997838035275383</v>
      </c>
      <c r="S255" s="2">
        <v>2.54</v>
      </c>
      <c r="T255" s="1">
        <f t="shared" si="104"/>
        <v>2.8840315031266042E-3</v>
      </c>
      <c r="U255" s="1">
        <f t="shared" si="105"/>
        <v>3.5020421895705715E-12</v>
      </c>
      <c r="V255" s="1">
        <f t="shared" si="106"/>
        <v>-2.8248326913195205E-3</v>
      </c>
      <c r="W255" s="1">
        <f t="shared" si="107"/>
        <v>3.4274944230439836E-2</v>
      </c>
      <c r="X255" s="1">
        <f t="shared" si="108"/>
        <v>0.99909929618755144</v>
      </c>
      <c r="Y255" s="1">
        <f t="shared" si="109"/>
        <v>1.0429795404240312</v>
      </c>
      <c r="Z255" s="1">
        <f t="shared" si="110"/>
        <v>52.14897702120156</v>
      </c>
      <c r="AB255"/>
      <c r="AC255"/>
      <c r="AD255"/>
      <c r="AE255"/>
      <c r="AF255"/>
      <c r="AG255"/>
      <c r="AH255"/>
      <c r="AI255"/>
      <c r="AJ255" s="25"/>
      <c r="AK255" s="2">
        <v>2.54</v>
      </c>
      <c r="AL255" s="1">
        <f t="shared" si="112"/>
        <v>2.8840315031266042E-3</v>
      </c>
      <c r="AM255" s="1">
        <f t="shared" si="88"/>
        <v>3.5020421895705715E-12</v>
      </c>
      <c r="AN255" s="1">
        <f t="shared" si="89"/>
        <v>0.81841762114040095</v>
      </c>
      <c r="AO255" s="1">
        <f t="shared" si="90"/>
        <v>1.7594083995162714E-5</v>
      </c>
      <c r="AP255" s="1">
        <f t="shared" si="91"/>
        <v>0.69427432454072324</v>
      </c>
      <c r="AQ255" s="1">
        <f t="shared" si="92"/>
        <v>6.9427432454072324</v>
      </c>
      <c r="AR255" s="25"/>
      <c r="AS255" s="2">
        <v>4.51</v>
      </c>
      <c r="AT255" s="1">
        <v>3.090295432513586E-5</v>
      </c>
      <c r="AU255" s="1">
        <v>3.2682959349892501E-10</v>
      </c>
      <c r="AV255" s="1">
        <v>0.99563569960400744</v>
      </c>
      <c r="AW255" s="1">
        <v>1.9975246614282105E-3</v>
      </c>
      <c r="AX255" s="1">
        <v>0.99839414757644962</v>
      </c>
      <c r="AY255" s="2">
        <v>9.983941475764496</v>
      </c>
      <c r="BA255" s="2">
        <v>2.54</v>
      </c>
      <c r="BB255" s="1">
        <f t="shared" si="97"/>
        <v>2.8840315031266042E-3</v>
      </c>
      <c r="BC255" s="1">
        <f t="shared" si="93"/>
        <v>3.5020421895705715E-12</v>
      </c>
      <c r="BD255" s="1">
        <f t="shared" si="94"/>
        <v>3.5020421895705599E-15</v>
      </c>
      <c r="BE255" s="1">
        <f t="shared" si="95"/>
        <v>0.99999999999999656</v>
      </c>
      <c r="BF255" s="1">
        <f t="shared" si="96"/>
        <v>2.0585245634144327</v>
      </c>
      <c r="BG255" s="1">
        <f>(dpSAWB_Cb*dpSAWB_Vb) /(dpSAWB_Ca * BF255)</f>
        <v>24.289241376389512</v>
      </c>
      <c r="BI255" s="1">
        <v>3.24</v>
      </c>
      <c r="BJ255" s="1">
        <v>5.7543993733715632E-4</v>
      </c>
      <c r="BK255" s="1">
        <v>1.7551788370368709E-11</v>
      </c>
      <c r="BL255" s="1">
        <v>1.7551788370368401E-14</v>
      </c>
      <c r="BM255" s="1">
        <v>0.99999999999998246</v>
      </c>
      <c r="BN255" s="1">
        <v>2.0115420070537557</v>
      </c>
      <c r="BO255" s="1">
        <v>24.8565527464343</v>
      </c>
    </row>
    <row r="256" spans="1:67" ht="15" customHeight="1" x14ac:dyDescent="0.3">
      <c r="A256" s="2">
        <v>2.5499999999999998</v>
      </c>
      <c r="B256" s="1">
        <f t="shared" si="98"/>
        <v>2.8183829312644522E-3</v>
      </c>
      <c r="C256" s="1">
        <f t="shared" si="99"/>
        <v>3.5836152312591138E-12</v>
      </c>
      <c r="D256" s="1">
        <f t="shared" si="100"/>
        <v>2.3377358594752783E-2</v>
      </c>
      <c r="E256" s="1">
        <f t="shared" si="101"/>
        <v>-5.6289309912546388E-4</v>
      </c>
      <c r="F256" s="1">
        <f t="shared" si="102"/>
        <v>1.9050977090783941E-4</v>
      </c>
      <c r="G256" s="1">
        <f t="shared" si="103"/>
        <v>-0.13687108531177544</v>
      </c>
      <c r="H256" s="1">
        <f t="shared" si="111"/>
        <v>-1.3687108531177543</v>
      </c>
      <c r="S256" s="2">
        <v>2.5499999999999998</v>
      </c>
      <c r="T256" s="1">
        <f t="shared" si="104"/>
        <v>2.8183829312644522E-3</v>
      </c>
      <c r="U256" s="1">
        <f t="shared" si="105"/>
        <v>3.5836152312591138E-12</v>
      </c>
      <c r="V256" s="1">
        <f t="shared" si="106"/>
        <v>-2.7577858746652378E-3</v>
      </c>
      <c r="W256" s="1">
        <f t="shared" si="107"/>
        <v>3.4252595291555082E-2</v>
      </c>
      <c r="X256" s="1">
        <f t="shared" si="108"/>
        <v>0.99907833543720348</v>
      </c>
      <c r="Y256" s="1">
        <f t="shared" si="109"/>
        <v>1.0419451670662068</v>
      </c>
      <c r="Z256" s="1">
        <f t="shared" si="110"/>
        <v>52.097258353310337</v>
      </c>
      <c r="AB256"/>
      <c r="AC256"/>
      <c r="AD256"/>
      <c r="AE256"/>
      <c r="AF256"/>
      <c r="AG256"/>
      <c r="AH256"/>
      <c r="AI256"/>
      <c r="AJ256" s="25"/>
      <c r="AK256" s="2">
        <v>2.5499999999999998</v>
      </c>
      <c r="AL256" s="1">
        <f t="shared" si="112"/>
        <v>2.8183829312644522E-3</v>
      </c>
      <c r="AM256" s="1">
        <f t="shared" si="88"/>
        <v>3.5836152312591138E-12</v>
      </c>
      <c r="AN256" s="1">
        <f t="shared" si="89"/>
        <v>0.8218137741714947</v>
      </c>
      <c r="AO256" s="1">
        <f t="shared" si="90"/>
        <v>1.8078612893022712E-5</v>
      </c>
      <c r="AP256" s="1">
        <f t="shared" si="91"/>
        <v>0.70067859079409434</v>
      </c>
      <c r="AQ256" s="1">
        <f t="shared" si="92"/>
        <v>7.0067859079409427</v>
      </c>
      <c r="AR256" s="25"/>
      <c r="AS256" s="2">
        <v>4.5199999999999996</v>
      </c>
      <c r="AT256" s="1">
        <v>3.0199517204020178E-5</v>
      </c>
      <c r="AU256" s="1">
        <v>3.344424326974168E-10</v>
      </c>
      <c r="AV256" s="1">
        <v>0.99564301366386943</v>
      </c>
      <c r="AW256" s="1">
        <v>2.0440680038071066E-3</v>
      </c>
      <c r="AX256" s="1">
        <v>0.99852273623943733</v>
      </c>
      <c r="AY256" s="2">
        <v>9.9852273623943741</v>
      </c>
      <c r="BA256" s="2">
        <v>2.5499999999999998</v>
      </c>
      <c r="BB256" s="1">
        <f t="shared" si="97"/>
        <v>2.8183829312644522E-3</v>
      </c>
      <c r="BC256" s="1">
        <f t="shared" si="93"/>
        <v>3.5836152312591138E-12</v>
      </c>
      <c r="BD256" s="1">
        <f t="shared" si="94"/>
        <v>3.5836152312591006E-15</v>
      </c>
      <c r="BE256" s="1">
        <f t="shared" si="95"/>
        <v>0.99999999999999634</v>
      </c>
      <c r="BF256" s="1">
        <f t="shared" si="96"/>
        <v>2.0571733403859236</v>
      </c>
      <c r="BG256" s="1">
        <f>(dpSAWB_Cb*dpSAWB_Vb) /(dpSAWB_Ca * BF256)</f>
        <v>24.305195395260199</v>
      </c>
      <c r="BI256" s="1">
        <v>3.25</v>
      </c>
      <c r="BJ256" s="1">
        <v>5.6234132519034856E-4</v>
      </c>
      <c r="BK256" s="1">
        <v>1.7960622041393135E-11</v>
      </c>
      <c r="BL256" s="1">
        <v>1.7960622041392811E-14</v>
      </c>
      <c r="BM256" s="1">
        <v>0.99999999999998213</v>
      </c>
      <c r="BN256" s="1">
        <v>2.011278538083825</v>
      </c>
      <c r="BO256" s="1">
        <v>24.859808849566775</v>
      </c>
    </row>
    <row r="257" spans="1:67" ht="15" customHeight="1" x14ac:dyDescent="0.3">
      <c r="A257" s="2">
        <v>2.56</v>
      </c>
      <c r="B257" s="1">
        <f t="shared" si="98"/>
        <v>2.7542287033381651E-3</v>
      </c>
      <c r="C257" s="1">
        <f t="shared" si="99"/>
        <v>3.6670883531780252E-12</v>
      </c>
      <c r="D257" s="1">
        <f t="shared" si="100"/>
        <v>2.3300267049774486E-2</v>
      </c>
      <c r="E257" s="1">
        <f t="shared" si="101"/>
        <v>-5.500445082957478E-4</v>
      </c>
      <c r="F257" s="1">
        <f t="shared" si="102"/>
        <v>1.9494644844782972E-4</v>
      </c>
      <c r="G257" s="1">
        <f t="shared" si="103"/>
        <v>-0.13383049074995995</v>
      </c>
      <c r="H257" s="1">
        <f t="shared" si="111"/>
        <v>-1.3383049074995994</v>
      </c>
      <c r="S257" s="2">
        <v>2.56</v>
      </c>
      <c r="T257" s="1">
        <f t="shared" si="104"/>
        <v>2.7542287033381651E-3</v>
      </c>
      <c r="U257" s="1">
        <f t="shared" si="105"/>
        <v>3.6670883531780252E-12</v>
      </c>
      <c r="V257" s="1">
        <f t="shared" si="106"/>
        <v>-2.6922008731436026E-3</v>
      </c>
      <c r="W257" s="1">
        <f t="shared" si="107"/>
        <v>3.4230733624381199E-2</v>
      </c>
      <c r="X257" s="1">
        <f t="shared" si="108"/>
        <v>0.99905688735870612</v>
      </c>
      <c r="Y257" s="1">
        <f t="shared" si="109"/>
        <v>1.0409340262025732</v>
      </c>
      <c r="Z257" s="1">
        <f t="shared" si="110"/>
        <v>52.046701310128661</v>
      </c>
      <c r="AB257"/>
      <c r="AC257"/>
      <c r="AD257"/>
      <c r="AE257"/>
      <c r="AF257"/>
      <c r="AG257"/>
      <c r="AH257"/>
      <c r="AI257"/>
      <c r="AJ257" s="25"/>
      <c r="AK257" s="2">
        <v>2.56</v>
      </c>
      <c r="AL257" s="1">
        <f t="shared" si="112"/>
        <v>2.7542287033381651E-3</v>
      </c>
      <c r="AM257" s="1">
        <f t="shared" ref="AM257:AM320" si="113">Kw/AL257</f>
        <v>3.6670883531780252E-12</v>
      </c>
      <c r="AN257" s="1">
        <f t="shared" ref="AN257:AN320" si="114">(AL257*dpWASB_Ka1)/((AL257^2)+(AL257*dpWASB_Ka1)+(dpWASB_Ka1*dpWASB_Ka2))</f>
        <v>0.82515994716300367</v>
      </c>
      <c r="AO257" s="1">
        <f t="shared" ref="AO257:AO320" si="115">(dpWASB_Ka1*dpWASB_Ka2)/((AL257^2)+(AL257*dpWASB_Ka1)+(dpWASB_Ka1*dpWASB_Ka2))</f>
        <v>1.8575043046388873E-5</v>
      </c>
      <c r="AP257" s="1">
        <f t="shared" ref="AP257:AP320" si="116">(AN257+(2*AO257) - ((AL257-AM257)/dpWASB_Ca))/(1-((AL257-AM257)/dpWASB_Cb))</f>
        <v>0.70695687130944396</v>
      </c>
      <c r="AQ257" s="1">
        <f t="shared" ref="AQ257:AQ320" si="117">AP257*dpWASB_Ca*dpWASB_Va/dpWASB_Cb</f>
        <v>7.0695687130944389</v>
      </c>
      <c r="AR257" s="25"/>
      <c r="AS257" s="2">
        <v>4.53</v>
      </c>
      <c r="AT257" s="1">
        <v>2.9512092266663827E-5</v>
      </c>
      <c r="AU257" s="1">
        <v>3.4223259770059487E-10</v>
      </c>
      <c r="AV257" s="1">
        <v>0.99564802773609806</v>
      </c>
      <c r="AW257" s="1">
        <v>2.0916909977733789E-3</v>
      </c>
      <c r="AX257" s="1">
        <v>0.99865054148145738</v>
      </c>
      <c r="AY257" s="2">
        <v>9.9865054148145749</v>
      </c>
      <c r="BA257" s="2">
        <v>2.56</v>
      </c>
      <c r="BB257" s="1">
        <f t="shared" si="97"/>
        <v>2.7542287033381651E-3</v>
      </c>
      <c r="BC257" s="1">
        <f t="shared" ref="BC257:BC320" si="118">Kw/BB257</f>
        <v>3.6670883531780252E-12</v>
      </c>
      <c r="BD257" s="1">
        <f t="shared" ref="BD257:BD320" si="119">(BB257*(Kw/dpSAWB_Kb1))/(BB257^2+(BB257*(Kw/dpSAWB_Kb1))+((Kw/dpSAWB_Kb1)*(Kw/dpSAWB_Kb2)))</f>
        <v>3.6670883531780111E-15</v>
      </c>
      <c r="BE257" s="1">
        <f t="shared" ref="BE257:BE320" si="120">BB257^2 / (BB257^2+(BB257*(Kw/dpSAWB_Kb1))+((Kw/dpSAWB_Kb1)*(Kw/dpSAWB_Kb2)))</f>
        <v>0.99999999999999634</v>
      </c>
      <c r="BF257" s="1">
        <f t="shared" ref="BF257:BF320" si="121">(BD257+(2*BE257)+((BB257-BC257)/dpSAWB_Cb))/(1-((BB257-BC257)/dpSAWB_Ca))</f>
        <v>2.0558537439158031</v>
      </c>
      <c r="BG257" s="1">
        <f>(dpSAWB_Cb*dpSAWB_Vb) /(dpSAWB_Ca * BF257)</f>
        <v>24.320796237559463</v>
      </c>
      <c r="BI257" s="1">
        <v>3.26</v>
      </c>
      <c r="BJ257" s="1">
        <v>5.4954087385762466E-4</v>
      </c>
      <c r="BK257" s="1">
        <v>1.8378978671960827E-11</v>
      </c>
      <c r="BL257" s="1">
        <v>1.8378978671960486E-14</v>
      </c>
      <c r="BM257" s="1">
        <v>0.99999999999998157</v>
      </c>
      <c r="BN257" s="1">
        <v>2.0110210998327065</v>
      </c>
      <c r="BO257" s="1">
        <v>24.862991245670877</v>
      </c>
    </row>
    <row r="258" spans="1:67" ht="15" customHeight="1" x14ac:dyDescent="0.3">
      <c r="A258" s="2">
        <v>2.57</v>
      </c>
      <c r="B258" s="1">
        <f t="shared" si="98"/>
        <v>2.6915348039269148E-3</v>
      </c>
      <c r="C258" s="1">
        <f t="shared" si="99"/>
        <v>3.7525058138814435E-12</v>
      </c>
      <c r="D258" s="1">
        <f t="shared" si="100"/>
        <v>2.3224925420148982E-2</v>
      </c>
      <c r="E258" s="1">
        <f t="shared" si="101"/>
        <v>-5.3748757002483041E-4</v>
      </c>
      <c r="F258" s="1">
        <f t="shared" si="102"/>
        <v>1.9948642872153033E-4</v>
      </c>
      <c r="G258" s="1">
        <f t="shared" si="103"/>
        <v>-0.13085523927700679</v>
      </c>
      <c r="H258" s="1">
        <f t="shared" si="111"/>
        <v>-1.3085523927700677</v>
      </c>
      <c r="S258" s="2">
        <v>2.57</v>
      </c>
      <c r="T258" s="1">
        <f t="shared" si="104"/>
        <v>2.6915348039269148E-3</v>
      </c>
      <c r="U258" s="1">
        <f t="shared" si="105"/>
        <v>3.7525058138814435E-12</v>
      </c>
      <c r="V258" s="1">
        <f t="shared" si="106"/>
        <v>-2.6280429155476482E-3</v>
      </c>
      <c r="W258" s="1">
        <f t="shared" si="107"/>
        <v>3.4209347638515887E-2</v>
      </c>
      <c r="X258" s="1">
        <f t="shared" si="108"/>
        <v>0.9990349406435749</v>
      </c>
      <c r="Y258" s="1">
        <f t="shared" si="109"/>
        <v>1.0399455366563013</v>
      </c>
      <c r="Z258" s="1">
        <f t="shared" si="110"/>
        <v>51.997276832815068</v>
      </c>
      <c r="AB258"/>
      <c r="AC258"/>
      <c r="AD258"/>
      <c r="AE258"/>
      <c r="AF258"/>
      <c r="AG258"/>
      <c r="AH258"/>
      <c r="AI258"/>
      <c r="AJ258" s="25"/>
      <c r="AK258" s="2">
        <v>2.57</v>
      </c>
      <c r="AL258" s="1">
        <f t="shared" si="112"/>
        <v>2.6915348039269148E-3</v>
      </c>
      <c r="AM258" s="1">
        <f t="shared" si="113"/>
        <v>3.7525058138814435E-12</v>
      </c>
      <c r="AN258" s="1">
        <f t="shared" si="114"/>
        <v>0.82845636676417078</v>
      </c>
      <c r="AO258" s="1">
        <f t="shared" si="115"/>
        <v>1.9083645013409722E-5</v>
      </c>
      <c r="AP258" s="1">
        <f t="shared" si="116"/>
        <v>0.71311143652353171</v>
      </c>
      <c r="AQ258" s="1">
        <f t="shared" si="117"/>
        <v>7.1311143652353168</v>
      </c>
      <c r="AR258" s="25"/>
      <c r="AS258" s="2">
        <v>4.54</v>
      </c>
      <c r="AT258" s="1">
        <v>2.8840315031266029E-5</v>
      </c>
      <c r="AU258" s="1">
        <v>3.5020421895705731E-10</v>
      </c>
      <c r="AV258" s="1">
        <v>0.99565074440975065</v>
      </c>
      <c r="AW258" s="1">
        <v>2.1404185802576066E-3</v>
      </c>
      <c r="AX258" s="1">
        <v>0.99877763044623458</v>
      </c>
      <c r="AY258" s="2">
        <v>9.9877763044623453</v>
      </c>
      <c r="BA258" s="2">
        <v>2.57</v>
      </c>
      <c r="BB258" s="1">
        <f t="shared" ref="BB258:BB321" si="122">10^-BA258</f>
        <v>2.6915348039269148E-3</v>
      </c>
      <c r="BC258" s="1">
        <f t="shared" si="118"/>
        <v>3.7525058138814435E-12</v>
      </c>
      <c r="BD258" s="1">
        <f t="shared" si="119"/>
        <v>3.7525058138814298E-15</v>
      </c>
      <c r="BE258" s="1">
        <f t="shared" si="120"/>
        <v>0.99999999999999623</v>
      </c>
      <c r="BF258" s="1">
        <f t="shared" si="121"/>
        <v>2.0545650141761196</v>
      </c>
      <c r="BG258" s="1">
        <f>(dpSAWB_Cb*dpSAWB_Vb) /(dpSAWB_Ca * BF258)</f>
        <v>24.336051502390639</v>
      </c>
      <c r="BI258" s="1">
        <v>3.27</v>
      </c>
      <c r="BJ258" s="1">
        <v>5.3703179637025239E-4</v>
      </c>
      <c r="BK258" s="1">
        <v>1.8807080080294973E-11</v>
      </c>
      <c r="BL258" s="1">
        <v>1.8807080080294617E-14</v>
      </c>
      <c r="BM258" s="1">
        <v>0.99999999999998124</v>
      </c>
      <c r="BN258" s="1">
        <v>2.0107695535135797</v>
      </c>
      <c r="BO258" s="1">
        <v>24.866101594104094</v>
      </c>
    </row>
    <row r="259" spans="1:67" ht="15" customHeight="1" x14ac:dyDescent="0.3">
      <c r="A259" s="2">
        <v>2.58</v>
      </c>
      <c r="B259" s="1">
        <f t="shared" ref="B259:B322" si="123">10^(-A259)</f>
        <v>2.6302679918953791E-3</v>
      </c>
      <c r="C259" s="1">
        <f t="shared" ref="C259:C322" si="124">Kw/B259</f>
        <v>3.8399129028376718E-12</v>
      </c>
      <c r="D259" s="1">
        <f t="shared" ref="D259:D322" si="125">((WASB_Ca*WASB_Va)-(WASB_Cb*H259))/(WASB_Va+H259)</f>
        <v>2.3151293758828996E-2</v>
      </c>
      <c r="E259" s="1">
        <f t="shared" ref="E259:E322" si="126">(WASB_Ca*H259)/(WASB_Va+H259)</f>
        <v>-5.2521562647149869E-4</v>
      </c>
      <c r="F259" s="1">
        <f t="shared" ref="F259:F322" si="127">WASB_Ka/(B259+WASB_Ka)</f>
        <v>2.0413211603824893E-4</v>
      </c>
      <c r="G259" s="1">
        <f t="shared" ref="G259:G322" si="128">(F259-((B259-C259)/WASB_Ca)) / (1 + ((B259-C259)/WASB_Cb))</f>
        <v>-0.12794399728354736</v>
      </c>
      <c r="H259" s="1">
        <f t="shared" si="111"/>
        <v>-1.2794399728354735</v>
      </c>
      <c r="S259" s="2">
        <v>2.58</v>
      </c>
      <c r="T259" s="1">
        <f t="shared" ref="T259:T322" si="129">10^-S259</f>
        <v>2.6302679918953791E-3</v>
      </c>
      <c r="U259" s="1">
        <f t="shared" ref="U259:U322" si="130">Kw/T259</f>
        <v>3.8399129028376718E-12</v>
      </c>
      <c r="V259" s="1">
        <f t="shared" ref="V259:V322" si="131">((SAWB_Cb*SAWB_Vb)-(SAWB_Ca*Z259))/(Z259+SAWB_Vb)</f>
        <v>-2.5652779874410577E-3</v>
      </c>
      <c r="W259" s="1">
        <f t="shared" ref="W259:W322" si="132">(SAWB_Cb*Z259)/(Z259+SAWB_Vb)</f>
        <v>3.4188425995813683E-2</v>
      </c>
      <c r="X259" s="1">
        <f t="shared" ref="X259:X322" si="133">T259/(T259+SAWB_Ka)</f>
        <v>0.9990124837219323</v>
      </c>
      <c r="Y259" s="1">
        <f t="shared" ref="Y259:Y322" si="134">(X259+((T259-U259)/SAWB_Cb))/(1-((T259-U259)/SAWB_Ca))</f>
        <v>1.038979131349721</v>
      </c>
      <c r="Z259" s="1">
        <f t="shared" ref="Z259:Z322" si="135">(Y259*SAWB_Cb*SAWB_Vb)/SAWB_Ca</f>
        <v>51.948956567486043</v>
      </c>
      <c r="AB259"/>
      <c r="AC259"/>
      <c r="AD259"/>
      <c r="AE259"/>
      <c r="AF259"/>
      <c r="AG259"/>
      <c r="AH259"/>
      <c r="AI259"/>
      <c r="AJ259" s="25"/>
      <c r="AK259" s="2">
        <v>2.58</v>
      </c>
      <c r="AL259" s="1">
        <f t="shared" si="112"/>
        <v>2.6302679918953791E-3</v>
      </c>
      <c r="AM259" s="1">
        <f t="shared" si="113"/>
        <v>3.8399129028376718E-12</v>
      </c>
      <c r="AN259" s="1">
        <f t="shared" si="114"/>
        <v>0.8317032789007851</v>
      </c>
      <c r="AO259" s="1">
        <f t="shared" si="115"/>
        <v>1.9604695586433508E-5</v>
      </c>
      <c r="AP259" s="1">
        <f t="shared" si="116"/>
        <v>0.71914451690519821</v>
      </c>
      <c r="AQ259" s="1">
        <f t="shared" si="117"/>
        <v>7.1914451690519821</v>
      </c>
      <c r="AR259" s="25"/>
      <c r="AS259" s="2">
        <v>4.55</v>
      </c>
      <c r="AT259" s="1">
        <v>2.8183829312644511E-5</v>
      </c>
      <c r="AU259" s="1">
        <v>3.5836152312591154E-10</v>
      </c>
      <c r="AV259" s="1">
        <v>0.99565116508763674</v>
      </c>
      <c r="AW259" s="1">
        <v>2.1902762591504378E-3</v>
      </c>
      <c r="AX259" s="1">
        <v>0.99890406989675051</v>
      </c>
      <c r="AY259" s="2">
        <v>9.9890406989675053</v>
      </c>
      <c r="BA259" s="2">
        <v>2.58</v>
      </c>
      <c r="BB259" s="1">
        <f t="shared" si="122"/>
        <v>2.6302679918953791E-3</v>
      </c>
      <c r="BC259" s="1">
        <f t="shared" si="118"/>
        <v>3.8399129028376718E-12</v>
      </c>
      <c r="BD259" s="1">
        <f t="shared" si="119"/>
        <v>3.8399129028376573E-15</v>
      </c>
      <c r="BE259" s="1">
        <f t="shared" si="120"/>
        <v>0.99999999999999623</v>
      </c>
      <c r="BF259" s="1">
        <f t="shared" si="121"/>
        <v>2.0533064104864081</v>
      </c>
      <c r="BG259" s="1">
        <f>(dpSAWB_Cb*dpSAWB_Vb) /(dpSAWB_Ca * BF259)</f>
        <v>24.35096863509791</v>
      </c>
      <c r="BI259" s="1">
        <v>3.28</v>
      </c>
      <c r="BJ259" s="1">
        <v>5.2480746024977229E-4</v>
      </c>
      <c r="BK259" s="1">
        <v>1.9245153251428806E-11</v>
      </c>
      <c r="BL259" s="1">
        <v>1.9245153251428435E-14</v>
      </c>
      <c r="BM259" s="1">
        <v>0.99999999999998079</v>
      </c>
      <c r="BN259" s="1">
        <v>2.0105237635672104</v>
      </c>
      <c r="BO259" s="1">
        <v>24.869141517276343</v>
      </c>
    </row>
    <row r="260" spans="1:67" ht="15" customHeight="1" x14ac:dyDescent="0.3">
      <c r="A260" s="2">
        <v>2.59</v>
      </c>
      <c r="B260" s="1">
        <f t="shared" si="123"/>
        <v>2.5703957827688637E-3</v>
      </c>
      <c r="C260" s="1">
        <f t="shared" si="124"/>
        <v>3.9293559644422336E-12</v>
      </c>
      <c r="D260" s="1">
        <f t="shared" si="125"/>
        <v>2.3079333025418945E-2</v>
      </c>
      <c r="E260" s="1">
        <f t="shared" si="126"/>
        <v>-5.1322217090315743E-4</v>
      </c>
      <c r="F260" s="1">
        <f t="shared" si="127"/>
        <v>2.0888597062038316E-4</v>
      </c>
      <c r="G260" s="1">
        <f t="shared" si="128"/>
        <v>-0.12509545468462141</v>
      </c>
      <c r="H260" s="1">
        <f t="shared" ref="H260:H323" si="136">G260*(WASB_Va * WASB_Ca)/WASB_Cb</f>
        <v>-1.250954546846214</v>
      </c>
      <c r="S260" s="2">
        <v>2.59</v>
      </c>
      <c r="T260" s="1">
        <f t="shared" si="129"/>
        <v>2.5703957827688637E-3</v>
      </c>
      <c r="U260" s="1">
        <f t="shared" si="130"/>
        <v>3.9293559644422336E-12</v>
      </c>
      <c r="V260" s="1">
        <f t="shared" si="131"/>
        <v>-2.5038728131296937E-3</v>
      </c>
      <c r="W260" s="1">
        <f t="shared" si="132"/>
        <v>3.4167957604376561E-2</v>
      </c>
      <c r="X260" s="1">
        <f t="shared" si="133"/>
        <v>0.99898950475651294</v>
      </c>
      <c r="Y260" s="1">
        <f t="shared" si="134"/>
        <v>1.0380342569061194</v>
      </c>
      <c r="Z260" s="1">
        <f t="shared" si="135"/>
        <v>51.901712845305973</v>
      </c>
      <c r="AB260"/>
      <c r="AC260"/>
      <c r="AD260"/>
      <c r="AE260"/>
      <c r="AF260"/>
      <c r="AG260"/>
      <c r="AH260"/>
      <c r="AI260"/>
      <c r="AJ260" s="25"/>
      <c r="AK260" s="2">
        <v>2.59</v>
      </c>
      <c r="AL260" s="1">
        <f t="shared" ref="AL260:AL323" si="137">10^(-AK260)</f>
        <v>2.5703957827688637E-3</v>
      </c>
      <c r="AM260" s="1">
        <f t="shared" si="113"/>
        <v>3.9293559644422336E-12</v>
      </c>
      <c r="AN260" s="1">
        <f t="shared" si="114"/>
        <v>0.83490094800114412</v>
      </c>
      <c r="AO260" s="1">
        <f t="shared" si="115"/>
        <v>2.0138477942999982E-5</v>
      </c>
      <c r="AP260" s="1">
        <f t="shared" si="116"/>
        <v>0.72505830405665228</v>
      </c>
      <c r="AQ260" s="1">
        <f t="shared" si="117"/>
        <v>7.2505830405665224</v>
      </c>
      <c r="AR260" s="25"/>
      <c r="AS260" s="2">
        <v>4.5599999999999996</v>
      </c>
      <c r="AT260" s="1">
        <v>2.754228703338164E-5</v>
      </c>
      <c r="AU260" s="1">
        <v>3.6670883531780264E-10</v>
      </c>
      <c r="AV260" s="1">
        <v>0.99564928998698421</v>
      </c>
      <c r="AW260" s="1">
        <v>2.2412901261385839E-3</v>
      </c>
      <c r="AX260" s="1">
        <v>0.99902992624934017</v>
      </c>
      <c r="AY260" s="2">
        <v>9.9902992624934015</v>
      </c>
      <c r="BA260" s="2">
        <v>2.59</v>
      </c>
      <c r="BB260" s="1">
        <f t="shared" si="122"/>
        <v>2.5703957827688637E-3</v>
      </c>
      <c r="BC260" s="1">
        <f t="shared" si="118"/>
        <v>3.9293559644422336E-12</v>
      </c>
      <c r="BD260" s="1">
        <f t="shared" si="119"/>
        <v>3.9293559644422181E-15</v>
      </c>
      <c r="BE260" s="1">
        <f t="shared" si="120"/>
        <v>0.999999999999996</v>
      </c>
      <c r="BF260" s="1">
        <f t="shared" si="121"/>
        <v>2.0520772107907375</v>
      </c>
      <c r="BG260" s="1">
        <f>(dpSAWB_Cb*dpSAWB_Vb) /(dpSAWB_Ca * BF260)</f>
        <v>24.365554929940107</v>
      </c>
      <c r="BI260" s="1">
        <v>3.29</v>
      </c>
      <c r="BJ260" s="1">
        <v>5.1286138399136462E-4</v>
      </c>
      <c r="BK260" s="1">
        <v>1.9693430457556266E-11</v>
      </c>
      <c r="BL260" s="1">
        <v>1.9693430457555876E-14</v>
      </c>
      <c r="BM260" s="1">
        <v>0.99999999999998024</v>
      </c>
      <c r="BN260" s="1">
        <v>2.0102835975853766</v>
      </c>
      <c r="BO260" s="1">
        <v>24.872112601454234</v>
      </c>
    </row>
    <row r="261" spans="1:67" ht="15" customHeight="1" x14ac:dyDescent="0.3">
      <c r="A261" s="2">
        <v>2.6</v>
      </c>
      <c r="B261" s="1">
        <f t="shared" si="123"/>
        <v>2.5118864315095777E-3</v>
      </c>
      <c r="C261" s="1">
        <f t="shared" si="124"/>
        <v>4.0208824225903259E-12</v>
      </c>
      <c r="D261" s="1">
        <f t="shared" si="125"/>
        <v>2.3009005065475385E-2</v>
      </c>
      <c r="E261" s="1">
        <f t="shared" si="126"/>
        <v>-5.0150084424589801E-4</v>
      </c>
      <c r="F261" s="1">
        <f t="shared" si="127"/>
        <v>2.1375050990154516E-4</v>
      </c>
      <c r="G261" s="1">
        <f t="shared" si="128"/>
        <v>-0.12230832465776596</v>
      </c>
      <c r="H261" s="1">
        <f t="shared" si="136"/>
        <v>-1.2230832465776595</v>
      </c>
      <c r="S261" s="2">
        <v>2.6</v>
      </c>
      <c r="T261" s="1">
        <f t="shared" si="129"/>
        <v>2.5118864315095777E-3</v>
      </c>
      <c r="U261" s="1">
        <f t="shared" si="130"/>
        <v>4.0208824225903259E-12</v>
      </c>
      <c r="V261" s="1">
        <f t="shared" si="131"/>
        <v>-2.4437948380247264E-3</v>
      </c>
      <c r="W261" s="1">
        <f t="shared" si="132"/>
        <v>3.414793161267491E-2</v>
      </c>
      <c r="X261" s="1">
        <f t="shared" si="133"/>
        <v>0.99896599163653499</v>
      </c>
      <c r="Y261" s="1">
        <f t="shared" si="134"/>
        <v>1.037110373263463</v>
      </c>
      <c r="Z261" s="1">
        <f t="shared" si="135"/>
        <v>51.85551866317315</v>
      </c>
      <c r="AB261"/>
      <c r="AC261"/>
      <c r="AD261"/>
      <c r="AE261"/>
      <c r="AF261"/>
      <c r="AG261"/>
      <c r="AH261"/>
      <c r="AI261"/>
      <c r="AJ261" s="25"/>
      <c r="AK261" s="2">
        <v>2.6</v>
      </c>
      <c r="AL261" s="1">
        <f t="shared" si="137"/>
        <v>2.5118864315095777E-3</v>
      </c>
      <c r="AM261" s="1">
        <f t="shared" si="113"/>
        <v>4.0208824225903259E-12</v>
      </c>
      <c r="AN261" s="1">
        <f t="shared" si="114"/>
        <v>0.83804965622556427</v>
      </c>
      <c r="AO261" s="1">
        <f t="shared" si="115"/>
        <v>2.0685281800244028E-5</v>
      </c>
      <c r="AP261" s="1">
        <f t="shared" si="116"/>
        <v>0.73085495175242843</v>
      </c>
      <c r="AQ261" s="1">
        <f t="shared" si="117"/>
        <v>7.3085495175242849</v>
      </c>
      <c r="AR261" s="25"/>
      <c r="AS261" s="2">
        <v>4.57</v>
      </c>
      <c r="AT261" s="1">
        <v>2.6915348039269089E-5</v>
      </c>
      <c r="AU261" s="1">
        <v>3.7525058138814521E-10</v>
      </c>
      <c r="AV261" s="1">
        <v>0.99564511813954137</v>
      </c>
      <c r="AW261" s="1">
        <v>2.2934868698182326E-3</v>
      </c>
      <c r="AX261" s="1">
        <v>0.99915526560759849</v>
      </c>
      <c r="AY261" s="2">
        <v>9.9915526560759833</v>
      </c>
      <c r="BA261" s="2">
        <v>2.6</v>
      </c>
      <c r="BB261" s="1">
        <f t="shared" si="122"/>
        <v>2.5118864315095777E-3</v>
      </c>
      <c r="BC261" s="1">
        <f t="shared" si="118"/>
        <v>4.0208824225903259E-12</v>
      </c>
      <c r="BD261" s="1">
        <f t="shared" si="119"/>
        <v>4.0208824225903095E-15</v>
      </c>
      <c r="BE261" s="1">
        <f t="shared" si="120"/>
        <v>0.999999999999996</v>
      </c>
      <c r="BF261" s="1">
        <f t="shared" si="121"/>
        <v>2.050876711150845</v>
      </c>
      <c r="BG261" s="1">
        <f>(dpSAWB_Cb*dpSAWB_Vb) /(dpSAWB_Ca * BF261)</f>
        <v>24.379817532738279</v>
      </c>
      <c r="BI261" s="1">
        <v>3.3</v>
      </c>
      <c r="BJ261" s="1">
        <v>5.0118723362727209E-4</v>
      </c>
      <c r="BK261" s="1">
        <v>2.0152149381185689E-11</v>
      </c>
      <c r="BL261" s="1">
        <v>2.0152149381185282E-14</v>
      </c>
      <c r="BM261" s="1">
        <v>0.99999999999997979</v>
      </c>
      <c r="BN261" s="1">
        <v>2.010048926236176</v>
      </c>
      <c r="BO261" s="1">
        <v>24.875016397548681</v>
      </c>
    </row>
    <row r="262" spans="1:67" ht="15" customHeight="1" x14ac:dyDescent="0.3">
      <c r="A262" s="2">
        <v>2.61</v>
      </c>
      <c r="B262" s="1">
        <f t="shared" si="123"/>
        <v>2.4547089156850303E-3</v>
      </c>
      <c r="C262" s="1">
        <f t="shared" si="124"/>
        <v>4.114540805821538E-12</v>
      </c>
      <c r="D262" s="1">
        <f t="shared" si="125"/>
        <v>2.2940272590277238E-2</v>
      </c>
      <c r="E262" s="1">
        <f t="shared" si="126"/>
        <v>-4.9004543171287285E-4</v>
      </c>
      <c r="F262" s="1">
        <f t="shared" si="127"/>
        <v>2.1872830985471798E-4</v>
      </c>
      <c r="G262" s="1">
        <f t="shared" si="128"/>
        <v>-0.11958134337623755</v>
      </c>
      <c r="H262" s="1">
        <f t="shared" si="136"/>
        <v>-1.1958134337623754</v>
      </c>
      <c r="S262" s="2">
        <v>2.61</v>
      </c>
      <c r="T262" s="1">
        <f t="shared" si="129"/>
        <v>2.4547089156850303E-3</v>
      </c>
      <c r="U262" s="1">
        <f t="shared" si="130"/>
        <v>4.114540805821538E-12</v>
      </c>
      <c r="V262" s="1">
        <f t="shared" si="131"/>
        <v>-2.3850122113888632E-3</v>
      </c>
      <c r="W262" s="1">
        <f t="shared" si="132"/>
        <v>3.412833740379629E-2</v>
      </c>
      <c r="X262" s="1">
        <f t="shared" si="133"/>
        <v>0.99894193197143255</v>
      </c>
      <c r="Y262" s="1">
        <f t="shared" si="134"/>
        <v>1.0362069532996168</v>
      </c>
      <c r="Z262" s="1">
        <f t="shared" si="135"/>
        <v>51.810347664980839</v>
      </c>
      <c r="AB262"/>
      <c r="AC262"/>
      <c r="AD262"/>
      <c r="AE262"/>
      <c r="AF262"/>
      <c r="AG262"/>
      <c r="AH262"/>
      <c r="AI262"/>
      <c r="AJ262" s="25"/>
      <c r="AK262" s="2">
        <v>2.61</v>
      </c>
      <c r="AL262" s="1">
        <f t="shared" si="137"/>
        <v>2.4547089156850303E-3</v>
      </c>
      <c r="AM262" s="1">
        <f t="shared" si="113"/>
        <v>4.114540805821538E-12</v>
      </c>
      <c r="AN262" s="1">
        <f t="shared" si="114"/>
        <v>0.84114970270065037</v>
      </c>
      <c r="AO262" s="1">
        <f t="shared" si="115"/>
        <v>2.1245403572784343E-5</v>
      </c>
      <c r="AP262" s="1">
        <f t="shared" si="116"/>
        <v>0.7365365769199006</v>
      </c>
      <c r="AQ262" s="1">
        <f t="shared" si="117"/>
        <v>7.3653657691990055</v>
      </c>
      <c r="AR262" s="25"/>
      <c r="AS262" s="2">
        <v>4.58</v>
      </c>
      <c r="AT262" s="1">
        <v>2.6302679918953804E-5</v>
      </c>
      <c r="AU262" s="1">
        <v>3.8399129028376699E-10</v>
      </c>
      <c r="AV262" s="1">
        <v>0.99563864739111874</v>
      </c>
      <c r="AW262" s="1">
        <v>2.346893789091308E-3</v>
      </c>
      <c r="AX262" s="1">
        <v>0.9992801537961159</v>
      </c>
      <c r="AY262" s="2">
        <v>9.9928015379611583</v>
      </c>
      <c r="BA262" s="2">
        <v>2.61</v>
      </c>
      <c r="BB262" s="1">
        <f t="shared" si="122"/>
        <v>2.4547089156850303E-3</v>
      </c>
      <c r="BC262" s="1">
        <f t="shared" si="118"/>
        <v>4.114540805821538E-12</v>
      </c>
      <c r="BD262" s="1">
        <f t="shared" si="119"/>
        <v>4.1145408058215212E-15</v>
      </c>
      <c r="BE262" s="1">
        <f t="shared" si="120"/>
        <v>0.99999999999999589</v>
      </c>
      <c r="BF262" s="1">
        <f t="shared" si="121"/>
        <v>2.0497042252547839</v>
      </c>
      <c r="BG262" s="1">
        <f>(dpSAWB_Cb*dpSAWB_Vb) /(dpSAWB_Ca * BF262)</f>
        <v>24.393763443496272</v>
      </c>
      <c r="BI262" s="1">
        <v>3.31</v>
      </c>
      <c r="BJ262" s="1">
        <v>4.8977881936844566E-4</v>
      </c>
      <c r="BK262" s="1">
        <v>2.0621553241162266E-11</v>
      </c>
      <c r="BL262" s="1">
        <v>2.0621553241161846E-14</v>
      </c>
      <c r="BM262" s="1">
        <v>0.99999999999997946</v>
      </c>
      <c r="BN262" s="1">
        <v>2.0098196231911709</v>
      </c>
      <c r="BO262" s="1">
        <v>24.877854421886134</v>
      </c>
    </row>
    <row r="263" spans="1:67" ht="15" customHeight="1" x14ac:dyDescent="0.3">
      <c r="A263" s="2">
        <v>2.62</v>
      </c>
      <c r="B263" s="1">
        <f t="shared" si="123"/>
        <v>2.3988329190194886E-3</v>
      </c>
      <c r="C263" s="1">
        <f t="shared" si="124"/>
        <v>4.2103807730503903E-12</v>
      </c>
      <c r="D263" s="1">
        <f t="shared" si="125"/>
        <v>2.2873099157054943E-2</v>
      </c>
      <c r="E263" s="1">
        <f t="shared" si="126"/>
        <v>-4.7884985950915769E-4</v>
      </c>
      <c r="F263" s="1">
        <f t="shared" si="127"/>
        <v>2.238220063511445E-4</v>
      </c>
      <c r="G263" s="1">
        <f t="shared" si="128"/>
        <v>-0.11691326973785307</v>
      </c>
      <c r="H263" s="1">
        <f t="shared" si="136"/>
        <v>-1.1691326973785305</v>
      </c>
      <c r="S263" s="2">
        <v>2.62</v>
      </c>
      <c r="T263" s="1">
        <f t="shared" si="129"/>
        <v>2.3988329190194886E-3</v>
      </c>
      <c r="U263" s="1">
        <f t="shared" si="130"/>
        <v>4.2103807730503903E-12</v>
      </c>
      <c r="V263" s="1">
        <f t="shared" si="131"/>
        <v>-2.3274937694556562E-3</v>
      </c>
      <c r="W263" s="1">
        <f t="shared" si="132"/>
        <v>3.4109164589818552E-2</v>
      </c>
      <c r="X263" s="1">
        <f t="shared" si="133"/>
        <v>0.9989173130844472</v>
      </c>
      <c r="Y263" s="1">
        <f t="shared" si="134"/>
        <v>1.035323482468641</v>
      </c>
      <c r="Z263" s="1">
        <f t="shared" si="135"/>
        <v>51.766174123432052</v>
      </c>
      <c r="AB263"/>
      <c r="AC263"/>
      <c r="AD263"/>
      <c r="AE263"/>
      <c r="AF263"/>
      <c r="AG263"/>
      <c r="AH263"/>
      <c r="AI263"/>
      <c r="AJ263" s="25"/>
      <c r="AK263" s="2">
        <v>2.62</v>
      </c>
      <c r="AL263" s="1">
        <f t="shared" si="137"/>
        <v>2.3988329190194886E-3</v>
      </c>
      <c r="AM263" s="1">
        <f t="shared" si="113"/>
        <v>4.2103807730503903E-12</v>
      </c>
      <c r="AN263" s="1">
        <f t="shared" si="114"/>
        <v>0.84420140275947653</v>
      </c>
      <c r="AO263" s="1">
        <f t="shared" si="115"/>
        <v>2.1819146534174405E-5</v>
      </c>
      <c r="AP263" s="1">
        <f t="shared" si="116"/>
        <v>0.74210526056505388</v>
      </c>
      <c r="AQ263" s="1">
        <f t="shared" si="117"/>
        <v>7.4210526056505381</v>
      </c>
      <c r="AR263" s="25"/>
      <c r="AS263" s="2">
        <v>4.59</v>
      </c>
      <c r="AT263" s="1">
        <v>2.5703957827688621E-5</v>
      </c>
      <c r="AU263" s="1">
        <v>3.9293559644422365E-10</v>
      </c>
      <c r="AV263" s="1">
        <v>0.99562987440056672</v>
      </c>
      <c r="AW263" s="1">
        <v>2.4015388068501977E-3</v>
      </c>
      <c r="AX263" s="1">
        <v>0.9994046563940534</v>
      </c>
      <c r="AY263" s="2">
        <v>9.9940465639405343</v>
      </c>
      <c r="BA263" s="2">
        <v>2.62</v>
      </c>
      <c r="BB263" s="1">
        <f t="shared" si="122"/>
        <v>2.3988329190194886E-3</v>
      </c>
      <c r="BC263" s="1">
        <f t="shared" si="118"/>
        <v>4.2103807730503903E-12</v>
      </c>
      <c r="BD263" s="1">
        <f t="shared" si="119"/>
        <v>4.2103807730503723E-15</v>
      </c>
      <c r="BE263" s="1">
        <f t="shared" si="120"/>
        <v>0.99999999999999578</v>
      </c>
      <c r="BF263" s="1">
        <f t="shared" si="121"/>
        <v>2.0485590839405252</v>
      </c>
      <c r="BG263" s="1">
        <f>(dpSAWB_Cb*dpSAWB_Vb) /(dpSAWB_Ca * BF263)</f>
        <v>24.407399518993625</v>
      </c>
      <c r="BI263" s="1">
        <v>3.32</v>
      </c>
      <c r="BJ263" s="1">
        <v>4.7863009232263827E-4</v>
      </c>
      <c r="BK263" s="1">
        <v>2.11018909216258E-11</v>
      </c>
      <c r="BL263" s="1">
        <v>2.110189092162535E-14</v>
      </c>
      <c r="BM263" s="1">
        <v>0.99999999999997891</v>
      </c>
      <c r="BN263" s="1">
        <v>2.0095955650543207</v>
      </c>
      <c r="BO263" s="1">
        <v>24.880628156963745</v>
      </c>
    </row>
    <row r="264" spans="1:67" ht="15" customHeight="1" x14ac:dyDescent="0.3">
      <c r="A264" s="2">
        <v>2.63</v>
      </c>
      <c r="B264" s="1">
        <f t="shared" si="123"/>
        <v>2.3442288153199204E-3</v>
      </c>
      <c r="C264" s="1">
        <f t="shared" si="124"/>
        <v>4.3084531398960887E-12</v>
      </c>
      <c r="D264" s="1">
        <f t="shared" si="125"/>
        <v>2.2807449149668323E-2</v>
      </c>
      <c r="E264" s="1">
        <f t="shared" si="126"/>
        <v>-4.6790819161138762E-4</v>
      </c>
      <c r="F264" s="1">
        <f t="shared" si="127"/>
        <v>2.2903429655064312E-4</v>
      </c>
      <c r="G264" s="1">
        <f t="shared" si="128"/>
        <v>-0.11430288508992731</v>
      </c>
      <c r="H264" s="1">
        <f t="shared" si="136"/>
        <v>-1.143028850899273</v>
      </c>
      <c r="S264" s="2">
        <v>2.63</v>
      </c>
      <c r="T264" s="1">
        <f t="shared" si="129"/>
        <v>2.3442288153199204E-3</v>
      </c>
      <c r="U264" s="1">
        <f t="shared" si="130"/>
        <v>4.3084531398960887E-12</v>
      </c>
      <c r="V264" s="1">
        <f t="shared" si="131"/>
        <v>-2.2712090189137414E-3</v>
      </c>
      <c r="W264" s="1">
        <f t="shared" si="132"/>
        <v>3.409040300630458E-2</v>
      </c>
      <c r="X264" s="1">
        <f t="shared" si="133"/>
        <v>0.9988921220060758</v>
      </c>
      <c r="Y264" s="1">
        <f t="shared" si="134"/>
        <v>1.0344594584477733</v>
      </c>
      <c r="Z264" s="1">
        <f t="shared" si="135"/>
        <v>51.722972922388671</v>
      </c>
      <c r="AB264"/>
      <c r="AC264"/>
      <c r="AD264"/>
      <c r="AE264"/>
      <c r="AF264"/>
      <c r="AG264"/>
      <c r="AH264"/>
      <c r="AI264"/>
      <c r="AJ264" s="25"/>
      <c r="AK264" s="2">
        <v>2.63</v>
      </c>
      <c r="AL264" s="1">
        <f t="shared" si="137"/>
        <v>2.3442288153199204E-3</v>
      </c>
      <c r="AM264" s="1">
        <f t="shared" si="113"/>
        <v>4.3084531398960887E-12</v>
      </c>
      <c r="AN264" s="1">
        <f t="shared" si="114"/>
        <v>0.84720508718874943</v>
      </c>
      <c r="AO264" s="1">
        <f t="shared" si="115"/>
        <v>2.2406820981992775E-5</v>
      </c>
      <c r="AP264" s="1">
        <f t="shared" si="116"/>
        <v>0.74756304864699863</v>
      </c>
      <c r="AQ264" s="1">
        <f t="shared" si="117"/>
        <v>7.4756304864699858</v>
      </c>
      <c r="AR264" s="25"/>
      <c r="AS264" s="2">
        <v>4.5999999999999996</v>
      </c>
      <c r="AT264" s="1">
        <v>2.5118864315095791E-5</v>
      </c>
      <c r="AU264" s="1">
        <v>4.0208824225903234E-10</v>
      </c>
      <c r="AV264" s="1">
        <v>0.99561879463819147</v>
      </c>
      <c r="AW264" s="1">
        <v>2.4574504839564226E-3</v>
      </c>
      <c r="AX264" s="1">
        <v>0.99952883876857435</v>
      </c>
      <c r="AY264" s="2">
        <v>9.9952883876857435</v>
      </c>
      <c r="BA264" s="2">
        <v>2.63</v>
      </c>
      <c r="BB264" s="1">
        <f t="shared" si="122"/>
        <v>2.3442288153199204E-3</v>
      </c>
      <c r="BC264" s="1">
        <f t="shared" si="118"/>
        <v>4.3084531398960887E-12</v>
      </c>
      <c r="BD264" s="1">
        <f t="shared" si="119"/>
        <v>4.3084531398960694E-15</v>
      </c>
      <c r="BE264" s="1">
        <f t="shared" si="120"/>
        <v>0.99999999999999567</v>
      </c>
      <c r="BF264" s="1">
        <f t="shared" si="121"/>
        <v>2.0474406347340053</v>
      </c>
      <c r="BG264" s="1">
        <f>(dpSAWB_Cb*dpSAWB_Vb) /(dpSAWB_Ca * BF264)</f>
        <v>24.420732475350029</v>
      </c>
      <c r="BI264" s="1">
        <v>3.33</v>
      </c>
      <c r="BJ264" s="1">
        <v>4.677351412871977E-4</v>
      </c>
      <c r="BK264" s="1">
        <v>2.1593417103972565E-11</v>
      </c>
      <c r="BL264" s="1">
        <v>2.1593417103972097E-14</v>
      </c>
      <c r="BM264" s="1">
        <v>0.99999999999997846</v>
      </c>
      <c r="BN264" s="1">
        <v>2.0093766312926542</v>
      </c>
      <c r="BO264" s="1">
        <v>24.883339052188763</v>
      </c>
    </row>
    <row r="265" spans="1:67" ht="15" customHeight="1" x14ac:dyDescent="0.3">
      <c r="A265" s="2">
        <v>2.64</v>
      </c>
      <c r="B265" s="1">
        <f t="shared" si="123"/>
        <v>2.2908676527677715E-3</v>
      </c>
      <c r="C265" s="1">
        <f t="shared" si="124"/>
        <v>4.4088099056256792E-12</v>
      </c>
      <c r="D265" s="1">
        <f t="shared" si="125"/>
        <v>2.2743287759722581E-2</v>
      </c>
      <c r="E265" s="1">
        <f t="shared" si="126"/>
        <v>-4.5721462662043057E-4</v>
      </c>
      <c r="F265" s="1">
        <f t="shared" si="127"/>
        <v>2.3436794032408273E-4</v>
      </c>
      <c r="G265" s="1">
        <f t="shared" si="128"/>
        <v>-0.11174899295074836</v>
      </c>
      <c r="H265" s="1">
        <f t="shared" si="136"/>
        <v>-1.1174899295074836</v>
      </c>
      <c r="S265" s="2">
        <v>2.64</v>
      </c>
      <c r="T265" s="1">
        <f t="shared" si="129"/>
        <v>2.2908676527677715E-3</v>
      </c>
      <c r="U265" s="1">
        <f t="shared" si="130"/>
        <v>4.4088099056256792E-12</v>
      </c>
      <c r="V265" s="1">
        <f t="shared" si="131"/>
        <v>-2.2161281207466136E-3</v>
      </c>
      <c r="W265" s="1">
        <f t="shared" si="132"/>
        <v>3.4072042706915537E-2</v>
      </c>
      <c r="X265" s="1">
        <f t="shared" si="133"/>
        <v>0.99886634546737008</v>
      </c>
      <c r="Y265" s="1">
        <f t="shared" si="134"/>
        <v>1.0336143907947088</v>
      </c>
      <c r="Z265" s="1">
        <f t="shared" si="135"/>
        <v>51.680719539735435</v>
      </c>
      <c r="AB265"/>
      <c r="AC265"/>
      <c r="AD265"/>
      <c r="AE265"/>
      <c r="AF265"/>
      <c r="AG265"/>
      <c r="AH265"/>
      <c r="AI265"/>
      <c r="AJ265" s="25"/>
      <c r="AK265" s="2">
        <v>2.64</v>
      </c>
      <c r="AL265" s="1">
        <f t="shared" si="137"/>
        <v>2.2908676527677715E-3</v>
      </c>
      <c r="AM265" s="1">
        <f t="shared" si="113"/>
        <v>4.4088099056256792E-12</v>
      </c>
      <c r="AN265" s="1">
        <f t="shared" si="114"/>
        <v>0.85016110148397384</v>
      </c>
      <c r="AO265" s="1">
        <f t="shared" si="115"/>
        <v>2.3008744406654584E-5</v>
      </c>
      <c r="AP265" s="1">
        <f t="shared" si="116"/>
        <v>0.75291195290455726</v>
      </c>
      <c r="AQ265" s="1">
        <f t="shared" si="117"/>
        <v>7.5291195290455724</v>
      </c>
      <c r="AR265" s="25"/>
      <c r="AS265" s="2">
        <v>4.6100000000000003</v>
      </c>
      <c r="AT265" s="1">
        <v>2.4547089156850252E-5</v>
      </c>
      <c r="AU265" s="1">
        <v>4.1145408058215471E-10</v>
      </c>
      <c r="AV265" s="1">
        <v>0.99560540238360762</v>
      </c>
      <c r="AW265" s="1">
        <v>2.5146580335191245E-3</v>
      </c>
      <c r="AX265" s="1">
        <v>0.99965276610815079</v>
      </c>
      <c r="AY265" s="2">
        <v>9.9965276610815081</v>
      </c>
      <c r="BA265" s="2">
        <v>2.64</v>
      </c>
      <c r="BB265" s="1">
        <f t="shared" si="122"/>
        <v>2.2908676527677715E-3</v>
      </c>
      <c r="BC265" s="1">
        <f t="shared" si="118"/>
        <v>4.4088099056256792E-12</v>
      </c>
      <c r="BD265" s="1">
        <f t="shared" si="119"/>
        <v>4.4088099056256597E-15</v>
      </c>
      <c r="BE265" s="1">
        <f t="shared" si="120"/>
        <v>0.99999999999999567</v>
      </c>
      <c r="BF265" s="1">
        <f t="shared" si="121"/>
        <v>2.0463482414010952</v>
      </c>
      <c r="BG265" s="1">
        <f>(dpSAWB_Cb*dpSAWB_Vb) /(dpSAWB_Ca * BF265)</f>
        <v>24.433768890560856</v>
      </c>
      <c r="BI265" s="1">
        <v>3.34</v>
      </c>
      <c r="BJ265" s="1">
        <v>4.5708818961487499E-4</v>
      </c>
      <c r="BK265" s="1">
        <v>2.2096392401890481E-11</v>
      </c>
      <c r="BL265" s="1">
        <v>2.2096392401889995E-14</v>
      </c>
      <c r="BM265" s="1">
        <v>0.99999999999997791</v>
      </c>
      <c r="BN265" s="1">
        <v>2.0091627041686375</v>
      </c>
      <c r="BO265" s="1">
        <v>24.885988524602478</v>
      </c>
    </row>
    <row r="266" spans="1:67" ht="15" customHeight="1" x14ac:dyDescent="0.3">
      <c r="A266" s="2">
        <v>2.65</v>
      </c>
      <c r="B266" s="1">
        <f t="shared" si="123"/>
        <v>2.2387211385683386E-3</v>
      </c>
      <c r="C266" s="1">
        <f t="shared" si="124"/>
        <v>4.5115042807247296E-12</v>
      </c>
      <c r="D266" s="1">
        <f t="shared" si="125"/>
        <v>2.2680580968112693E-2</v>
      </c>
      <c r="E266" s="1">
        <f t="shared" si="126"/>
        <v>-4.4676349468544851E-4</v>
      </c>
      <c r="F266" s="1">
        <f t="shared" si="127"/>
        <v>2.3982576170874742E-4</v>
      </c>
      <c r="G266" s="1">
        <f t="shared" si="128"/>
        <v>-0.10925041872802312</v>
      </c>
      <c r="H266" s="1">
        <f t="shared" si="136"/>
        <v>-1.092504187280231</v>
      </c>
      <c r="S266" s="2">
        <v>2.65</v>
      </c>
      <c r="T266" s="1">
        <f t="shared" si="129"/>
        <v>2.2387211385683386E-3</v>
      </c>
      <c r="U266" s="1">
        <f t="shared" si="130"/>
        <v>4.5115042807247296E-12</v>
      </c>
      <c r="V266" s="1">
        <f t="shared" si="131"/>
        <v>-2.162221874420021E-3</v>
      </c>
      <c r="W266" s="1">
        <f t="shared" si="132"/>
        <v>3.4054073958140009E-2</v>
      </c>
      <c r="X266" s="1">
        <f t="shared" si="133"/>
        <v>0.99883996989308688</v>
      </c>
      <c r="Y266" s="1">
        <f t="shared" si="134"/>
        <v>1.0327878006148177</v>
      </c>
      <c r="Z266" s="1">
        <f t="shared" si="135"/>
        <v>51.639390030740884</v>
      </c>
      <c r="AB266"/>
      <c r="AC266"/>
      <c r="AD266"/>
      <c r="AE266"/>
      <c r="AF266"/>
      <c r="AG266"/>
      <c r="AH266"/>
      <c r="AI266"/>
      <c r="AJ266" s="25"/>
      <c r="AK266" s="2">
        <v>2.65</v>
      </c>
      <c r="AL266" s="1">
        <f t="shared" si="137"/>
        <v>2.2387211385683386E-3</v>
      </c>
      <c r="AM266" s="1">
        <f t="shared" si="113"/>
        <v>4.5115042807247296E-12</v>
      </c>
      <c r="AN266" s="1">
        <f t="shared" si="114"/>
        <v>0.85306980511355923</v>
      </c>
      <c r="AO266" s="1">
        <f t="shared" si="115"/>
        <v>2.3625241664026103E-5</v>
      </c>
      <c r="AP266" s="1">
        <f t="shared" si="116"/>
        <v>0.75815395163805377</v>
      </c>
      <c r="AQ266" s="1">
        <f t="shared" si="117"/>
        <v>7.5815395163805377</v>
      </c>
      <c r="AR266" s="25"/>
      <c r="AS266" s="2">
        <v>4.62</v>
      </c>
      <c r="AT266" s="1">
        <v>2.3988329190194856E-5</v>
      </c>
      <c r="AU266" s="1">
        <v>4.2103807730503957E-10</v>
      </c>
      <c r="AV266" s="1">
        <v>0.9955896907230265</v>
      </c>
      <c r="AW266" s="1">
        <v>2.5731913354790107E-3</v>
      </c>
      <c r="AX266" s="1">
        <v>0.99977650345575408</v>
      </c>
      <c r="AY266" s="2">
        <v>9.9977650345575402</v>
      </c>
      <c r="BA266" s="2">
        <v>2.65</v>
      </c>
      <c r="BB266" s="1">
        <f t="shared" si="122"/>
        <v>2.2387211385683386E-3</v>
      </c>
      <c r="BC266" s="1">
        <f t="shared" si="118"/>
        <v>4.5115042807247296E-12</v>
      </c>
      <c r="BD266" s="1">
        <f t="shared" si="119"/>
        <v>4.5115042807247084E-15</v>
      </c>
      <c r="BE266" s="1">
        <f t="shared" si="120"/>
        <v>0.99999999999999545</v>
      </c>
      <c r="BF266" s="1">
        <f t="shared" si="121"/>
        <v>2.0452812835130212</v>
      </c>
      <c r="BG266" s="1">
        <f>(dpSAWB_Cb*dpSAWB_Vb) /(dpSAWB_Ca * BF266)</f>
        <v>24.446515207003152</v>
      </c>
      <c r="BI266" s="1">
        <v>3.35</v>
      </c>
      <c r="BJ266" s="1">
        <v>4.4668359215096267E-4</v>
      </c>
      <c r="BK266" s="1">
        <v>2.2611083499540251E-11</v>
      </c>
      <c r="BL266" s="1">
        <v>2.2611083499539739E-14</v>
      </c>
      <c r="BM266" s="1">
        <v>0.99999999999997746</v>
      </c>
      <c r="BN266" s="1">
        <v>2.0089536686741942</v>
      </c>
      <c r="BO266" s="1">
        <v>24.888577959588993</v>
      </c>
    </row>
    <row r="267" spans="1:67" ht="15" customHeight="1" x14ac:dyDescent="0.3">
      <c r="A267" s="2">
        <v>2.66</v>
      </c>
      <c r="B267" s="1">
        <f t="shared" si="123"/>
        <v>2.1877616239495499E-3</v>
      </c>
      <c r="C267" s="1">
        <f t="shared" si="124"/>
        <v>4.616590715110243E-12</v>
      </c>
      <c r="D267" s="1">
        <f t="shared" si="125"/>
        <v>2.261929552698624E-2</v>
      </c>
      <c r="E267" s="1">
        <f t="shared" si="126"/>
        <v>-4.3654925449770703E-4</v>
      </c>
      <c r="F267" s="1">
        <f t="shared" si="127"/>
        <v>2.4541065039734974E-4</v>
      </c>
      <c r="G267" s="1">
        <f t="shared" si="128"/>
        <v>-0.10680600943469717</v>
      </c>
      <c r="H267" s="1">
        <f t="shared" si="136"/>
        <v>-1.0680600943469716</v>
      </c>
      <c r="S267" s="2">
        <v>2.66</v>
      </c>
      <c r="T267" s="1">
        <f t="shared" si="129"/>
        <v>2.1877616239495499E-3</v>
      </c>
      <c r="U267" s="1">
        <f t="shared" si="130"/>
        <v>4.616590715110243E-12</v>
      </c>
      <c r="V267" s="1">
        <f t="shared" si="131"/>
        <v>-2.1094617024078272E-3</v>
      </c>
      <c r="W267" s="1">
        <f t="shared" si="132"/>
        <v>3.4036487234135944E-2</v>
      </c>
      <c r="X267" s="1">
        <f t="shared" si="133"/>
        <v>0.99881298139468311</v>
      </c>
      <c r="Y267" s="1">
        <f t="shared" si="134"/>
        <v>1.0319792202379414</v>
      </c>
      <c r="Z267" s="1">
        <f t="shared" si="135"/>
        <v>51.598961011897067</v>
      </c>
      <c r="AB267"/>
      <c r="AC267"/>
      <c r="AD267"/>
      <c r="AE267"/>
      <c r="AF267"/>
      <c r="AG267"/>
      <c r="AH267"/>
      <c r="AI267"/>
      <c r="AJ267" s="25"/>
      <c r="AK267" s="2">
        <v>2.66</v>
      </c>
      <c r="AL267" s="1">
        <f t="shared" si="137"/>
        <v>2.1877616239495499E-3</v>
      </c>
      <c r="AM267" s="1">
        <f t="shared" si="113"/>
        <v>4.616590715110243E-12</v>
      </c>
      <c r="AN267" s="1">
        <f t="shared" si="114"/>
        <v>0.85593157079275251</v>
      </c>
      <c r="AO267" s="1">
        <f t="shared" si="115"/>
        <v>2.4256645151928309E-5</v>
      </c>
      <c r="AP267" s="1">
        <f t="shared" si="116"/>
        <v>0.76329099044928428</v>
      </c>
      <c r="AQ267" s="1">
        <f t="shared" si="117"/>
        <v>7.6329099044928421</v>
      </c>
      <c r="AR267" s="25"/>
      <c r="AS267" s="2">
        <v>4.63</v>
      </c>
      <c r="AT267" s="1">
        <v>2.3442288153199218E-5</v>
      </c>
      <c r="AU267" s="1">
        <v>4.3084531398960858E-10</v>
      </c>
      <c r="AV267" s="1">
        <v>0.99557165154598093</v>
      </c>
      <c r="AW267" s="1">
        <v>2.6330809515037472E-3</v>
      </c>
      <c r="AX267" s="1">
        <v>0.9999001157419477</v>
      </c>
      <c r="AY267" s="2">
        <v>9.9990011574194764</v>
      </c>
      <c r="BA267" s="2">
        <v>2.66</v>
      </c>
      <c r="BB267" s="1">
        <f t="shared" si="122"/>
        <v>2.1877616239495499E-3</v>
      </c>
      <c r="BC267" s="1">
        <f t="shared" si="118"/>
        <v>4.616590715110243E-12</v>
      </c>
      <c r="BD267" s="1">
        <f t="shared" si="119"/>
        <v>4.6165907151102222E-15</v>
      </c>
      <c r="BE267" s="1">
        <f t="shared" si="120"/>
        <v>0.99999999999999545</v>
      </c>
      <c r="BF267" s="1">
        <f t="shared" si="121"/>
        <v>2.0442391560247684</v>
      </c>
      <c r="BG267" s="1">
        <f>(dpSAWB_Cb*dpSAWB_Vb) /(dpSAWB_Ca * BF267)</f>
        <v>24.458977733911574</v>
      </c>
      <c r="BI267" s="1">
        <v>3.36</v>
      </c>
      <c r="BJ267" s="1">
        <v>4.3651583224016562E-4</v>
      </c>
      <c r="BK267" s="1">
        <v>2.3137763292954523E-11</v>
      </c>
      <c r="BL267" s="1">
        <v>2.3137763292953988E-14</v>
      </c>
      <c r="BM267" s="1">
        <v>0.9999999999999768</v>
      </c>
      <c r="BN267" s="1">
        <v>2.0087494124663343</v>
      </c>
      <c r="BO267" s="1">
        <v>24.891108711569057</v>
      </c>
    </row>
    <row r="268" spans="1:67" ht="15" customHeight="1" x14ac:dyDescent="0.3">
      <c r="A268" s="2">
        <v>2.67</v>
      </c>
      <c r="B268" s="1">
        <f t="shared" si="123"/>
        <v>2.1379620895022318E-3</v>
      </c>
      <c r="C268" s="1">
        <f t="shared" si="124"/>
        <v>4.7241249270007018E-12</v>
      </c>
      <c r="D268" s="1">
        <f t="shared" si="125"/>
        <v>2.2559398942115262E-2</v>
      </c>
      <c r="E268" s="1">
        <f t="shared" si="126"/>
        <v>-4.2656649035254396E-4</v>
      </c>
      <c r="F268" s="1">
        <f t="shared" si="127"/>
        <v>2.5112556326146172E-4</v>
      </c>
      <c r="G268" s="1">
        <f t="shared" si="128"/>
        <v>-0.10441463340253759</v>
      </c>
      <c r="H268" s="1">
        <f t="shared" si="136"/>
        <v>-1.0441463340253758</v>
      </c>
      <c r="S268" s="2">
        <v>2.67</v>
      </c>
      <c r="T268" s="1">
        <f t="shared" si="129"/>
        <v>2.1379620895022318E-3</v>
      </c>
      <c r="U268" s="1">
        <f t="shared" si="130"/>
        <v>4.7241249270007018E-12</v>
      </c>
      <c r="V268" s="1">
        <f t="shared" si="131"/>
        <v>-2.0578196350491585E-3</v>
      </c>
      <c r="W268" s="1">
        <f t="shared" si="132"/>
        <v>3.4019273211683049E-2</v>
      </c>
      <c r="X268" s="1">
        <f t="shared" si="133"/>
        <v>0.9987853657631558</v>
      </c>
      <c r="Y268" s="1">
        <f t="shared" si="134"/>
        <v>1.0311881929044395</v>
      </c>
      <c r="Z268" s="1">
        <f t="shared" si="135"/>
        <v>51.559409645221983</v>
      </c>
      <c r="AB268"/>
      <c r="AC268"/>
      <c r="AD268"/>
      <c r="AE268"/>
      <c r="AF268"/>
      <c r="AG268"/>
      <c r="AH268"/>
      <c r="AI268"/>
      <c r="AJ268" s="25"/>
      <c r="AK268" s="2">
        <v>2.67</v>
      </c>
      <c r="AL268" s="1">
        <f t="shared" si="137"/>
        <v>2.1379620895022318E-3</v>
      </c>
      <c r="AM268" s="1">
        <f t="shared" si="113"/>
        <v>4.7241249270007018E-12</v>
      </c>
      <c r="AN268" s="1">
        <f t="shared" si="114"/>
        <v>0.85874678376820923</v>
      </c>
      <c r="AO268" s="1">
        <f t="shared" si="115"/>
        <v>2.4903294990616527E-5</v>
      </c>
      <c r="AP268" s="1">
        <f t="shared" si="116"/>
        <v>0.76832498294247309</v>
      </c>
      <c r="AQ268" s="1">
        <f t="shared" si="117"/>
        <v>7.6832498294247307</v>
      </c>
      <c r="AR268" s="25"/>
      <c r="AS268" s="2">
        <v>4.6399999999999997</v>
      </c>
      <c r="AT268" s="1">
        <v>2.2908676527677729E-5</v>
      </c>
      <c r="AU268" s="1">
        <v>4.4088099056256765E-10</v>
      </c>
      <c r="AV268" s="1">
        <v>0.99555127554148415</v>
      </c>
      <c r="AW268" s="1">
        <v>2.6943581402006484E-3</v>
      </c>
      <c r="AX268" s="1">
        <v>1.0000236678178975</v>
      </c>
      <c r="AY268" s="2">
        <v>10.000236678178975</v>
      </c>
      <c r="BA268" s="2">
        <v>2.67</v>
      </c>
      <c r="BB268" s="1">
        <f t="shared" si="122"/>
        <v>2.1379620895022318E-3</v>
      </c>
      <c r="BC268" s="1">
        <f t="shared" si="118"/>
        <v>4.7241249270007018E-12</v>
      </c>
      <c r="BD268" s="1">
        <f t="shared" si="119"/>
        <v>4.7241249270006797E-15</v>
      </c>
      <c r="BE268" s="1">
        <f t="shared" si="120"/>
        <v>0.99999999999999534</v>
      </c>
      <c r="BF268" s="1">
        <f t="shared" si="121"/>
        <v>2.0432212688660152</v>
      </c>
      <c r="BG268" s="1">
        <f>(dpSAWB_Cb*dpSAWB_Vb) /(dpSAWB_Ca * BF268)</f>
        <v>24.471162649823981</v>
      </c>
      <c r="BI268" s="1">
        <v>3.37</v>
      </c>
      <c r="BJ268" s="1">
        <v>4.2657951880159235E-4</v>
      </c>
      <c r="BK268" s="1">
        <v>2.3676711034731227E-11</v>
      </c>
      <c r="BL268" s="1">
        <v>2.3676711034730667E-14</v>
      </c>
      <c r="BM268" s="1">
        <v>0.99999999999997624</v>
      </c>
      <c r="BN268" s="1">
        <v>2.0085498258043488</v>
      </c>
      <c r="BO268" s="1">
        <v>24.893582104679368</v>
      </c>
    </row>
    <row r="269" spans="1:67" ht="15" customHeight="1" x14ac:dyDescent="0.3">
      <c r="A269" s="2">
        <v>2.68</v>
      </c>
      <c r="B269" s="1">
        <f t="shared" si="123"/>
        <v>2.0892961308540373E-3</v>
      </c>
      <c r="C269" s="1">
        <f t="shared" si="124"/>
        <v>4.834163932458652E-12</v>
      </c>
      <c r="D269" s="1">
        <f t="shared" si="125"/>
        <v>2.2500859455667582E-2</v>
      </c>
      <c r="E269" s="1">
        <f t="shared" si="126"/>
        <v>-4.1680990927792972E-4</v>
      </c>
      <c r="F269" s="1">
        <f t="shared" si="127"/>
        <v>2.5697352591015822E-4</v>
      </c>
      <c r="G269" s="1">
        <f t="shared" si="128"/>
        <v>-0.10207517999384431</v>
      </c>
      <c r="H269" s="1">
        <f t="shared" si="136"/>
        <v>-1.020751799938443</v>
      </c>
      <c r="S269" s="2">
        <v>2.68</v>
      </c>
      <c r="T269" s="1">
        <f t="shared" si="129"/>
        <v>2.0892961308540373E-3</v>
      </c>
      <c r="U269" s="1">
        <f t="shared" si="130"/>
        <v>4.834163932458652E-12</v>
      </c>
      <c r="V269" s="1">
        <f t="shared" si="131"/>
        <v>-2.0072682957277825E-3</v>
      </c>
      <c r="W269" s="1">
        <f t="shared" si="132"/>
        <v>3.4002422765242596E-2</v>
      </c>
      <c r="X269" s="1">
        <f t="shared" si="133"/>
        <v>0.9987571084617195</v>
      </c>
      <c r="Y269" s="1">
        <f t="shared" si="134"/>
        <v>1.030414272460151</v>
      </c>
      <c r="Z269" s="1">
        <f t="shared" si="135"/>
        <v>51.520713623007559</v>
      </c>
      <c r="AB269"/>
      <c r="AC269"/>
      <c r="AD269"/>
      <c r="AE269"/>
      <c r="AF269"/>
      <c r="AG269"/>
      <c r="AH269"/>
      <c r="AI269"/>
      <c r="AJ269" s="25"/>
      <c r="AK269" s="2">
        <v>2.68</v>
      </c>
      <c r="AL269" s="1">
        <f t="shared" si="137"/>
        <v>2.0892961308540373E-3</v>
      </c>
      <c r="AM269" s="1">
        <f t="shared" si="113"/>
        <v>4.834163932458652E-12</v>
      </c>
      <c r="AN269" s="1">
        <f t="shared" si="114"/>
        <v>0.86151584111395785</v>
      </c>
      <c r="AO269" s="1">
        <f t="shared" si="115"/>
        <v>2.5565539207326948E-5</v>
      </c>
      <c r="AP269" s="1">
        <f t="shared" si="116"/>
        <v>0.77325781138887262</v>
      </c>
      <c r="AQ269" s="1">
        <f t="shared" si="117"/>
        <v>7.7325781138887262</v>
      </c>
      <c r="AR269" s="25"/>
      <c r="AS269" s="2">
        <v>4.6500000000000004</v>
      </c>
      <c r="AT269" s="1">
        <v>2.2387211385683359E-5</v>
      </c>
      <c r="AU269" s="1">
        <v>4.5115042807247348E-10</v>
      </c>
      <c r="AV269" s="1">
        <v>0.99552855219362102</v>
      </c>
      <c r="AW269" s="1">
        <v>2.7570548726527084E-3</v>
      </c>
      <c r="AX269" s="1">
        <v>1.0001472244883094</v>
      </c>
      <c r="AY269" s="2">
        <v>10.001472244883093</v>
      </c>
      <c r="BA269" s="2">
        <v>2.68</v>
      </c>
      <c r="BB269" s="1">
        <f t="shared" si="122"/>
        <v>2.0892961308540373E-3</v>
      </c>
      <c r="BC269" s="1">
        <f t="shared" si="118"/>
        <v>4.834163932458652E-12</v>
      </c>
      <c r="BD269" s="1">
        <f t="shared" si="119"/>
        <v>4.8341639324586283E-15</v>
      </c>
      <c r="BE269" s="1">
        <f t="shared" si="120"/>
        <v>0.99999999999999512</v>
      </c>
      <c r="BF269" s="1">
        <f t="shared" si="121"/>
        <v>2.0422270465441827</v>
      </c>
      <c r="BG269" s="1">
        <f>(dpSAWB_Cb*dpSAWB_Vb) /(dpSAWB_Ca * BF269)</f>
        <v>24.483076004996132</v>
      </c>
      <c r="BI269" s="1">
        <v>3.38</v>
      </c>
      <c r="BJ269" s="1">
        <v>4.1686938347033518E-4</v>
      </c>
      <c r="BK269" s="1">
        <v>2.4228212482096864E-11</v>
      </c>
      <c r="BL269" s="1">
        <v>2.4228212482096279E-14</v>
      </c>
      <c r="BM269" s="1">
        <v>0.9999999999999758</v>
      </c>
      <c r="BN269" s="1">
        <v>2.008354801488534</v>
      </c>
      <c r="BO269" s="1">
        <v>24.895999433437485</v>
      </c>
    </row>
    <row r="270" spans="1:67" ht="15" customHeight="1" x14ac:dyDescent="0.3">
      <c r="A270" s="2">
        <v>2.69</v>
      </c>
      <c r="B270" s="1">
        <f t="shared" si="123"/>
        <v>2.0417379446695293E-3</v>
      </c>
      <c r="C270" s="1">
        <f t="shared" si="124"/>
        <v>4.946766075621306E-12</v>
      </c>
      <c r="D270" s="1">
        <f t="shared" si="125"/>
        <v>2.24436460293687E-2</v>
      </c>
      <c r="E270" s="1">
        <f t="shared" si="126"/>
        <v>-4.072743382281169E-4</v>
      </c>
      <c r="F270" s="1">
        <f t="shared" si="127"/>
        <v>2.6295763428466968E-4</v>
      </c>
      <c r="G270" s="1">
        <f t="shared" si="128"/>
        <v>-9.9786559311643708E-2</v>
      </c>
      <c r="H270" s="1">
        <f t="shared" si="136"/>
        <v>-0.99786559311643708</v>
      </c>
      <c r="S270" s="2">
        <v>2.69</v>
      </c>
      <c r="T270" s="1">
        <f t="shared" si="129"/>
        <v>2.0417379446695293E-3</v>
      </c>
      <c r="U270" s="1">
        <f t="shared" si="130"/>
        <v>4.946766075621306E-12</v>
      </c>
      <c r="V270" s="1">
        <f t="shared" si="131"/>
        <v>-1.9577808863666638E-3</v>
      </c>
      <c r="W270" s="1">
        <f t="shared" si="132"/>
        <v>3.3985926962122222E-2</v>
      </c>
      <c r="X270" s="1">
        <f t="shared" si="133"/>
        <v>0.99872819461832152</v>
      </c>
      <c r="Y270" s="1">
        <f t="shared" si="134"/>
        <v>1.0296570230599666</v>
      </c>
      <c r="Z270" s="1">
        <f t="shared" si="135"/>
        <v>51.482851152998329</v>
      </c>
      <c r="AB270"/>
      <c r="AC270"/>
      <c r="AD270"/>
      <c r="AE270"/>
      <c r="AF270"/>
      <c r="AG270"/>
      <c r="AH270"/>
      <c r="AI270"/>
      <c r="AJ270" s="25"/>
      <c r="AK270" s="2">
        <v>2.69</v>
      </c>
      <c r="AL270" s="1">
        <f t="shared" si="137"/>
        <v>2.0417379446695293E-3</v>
      </c>
      <c r="AM270" s="1">
        <f t="shared" si="113"/>
        <v>4.946766075621306E-12</v>
      </c>
      <c r="AN270" s="1">
        <f t="shared" si="114"/>
        <v>0.86423915103944338</v>
      </c>
      <c r="AO270" s="1">
        <f t="shared" si="115"/>
        <v>2.6243733924981382E-5</v>
      </c>
      <c r="AP270" s="1">
        <f t="shared" si="116"/>
        <v>0.77809132735750575</v>
      </c>
      <c r="AQ270" s="1">
        <f t="shared" si="117"/>
        <v>7.7809132735750568</v>
      </c>
      <c r="AR270" s="25"/>
      <c r="AS270" s="2">
        <v>4.66</v>
      </c>
      <c r="AT270" s="1">
        <v>2.1877616239495489E-5</v>
      </c>
      <c r="AU270" s="1">
        <v>4.616590715110245E-10</v>
      </c>
      <c r="AV270" s="1">
        <v>0.99550346977657289</v>
      </c>
      <c r="AW270" s="1">
        <v>2.8212038482841057E-3</v>
      </c>
      <c r="AX270" s="1">
        <v>1.0002708505443165</v>
      </c>
      <c r="AY270" s="2">
        <v>10.002708505443165</v>
      </c>
      <c r="BA270" s="2">
        <v>2.69</v>
      </c>
      <c r="BB270" s="1">
        <f t="shared" si="122"/>
        <v>2.0417379446695293E-3</v>
      </c>
      <c r="BC270" s="1">
        <f t="shared" si="118"/>
        <v>4.946766075621306E-12</v>
      </c>
      <c r="BD270" s="1">
        <f t="shared" si="119"/>
        <v>4.946766075621282E-15</v>
      </c>
      <c r="BE270" s="1">
        <f t="shared" si="120"/>
        <v>0.99999999999999512</v>
      </c>
      <c r="BF270" s="1">
        <f t="shared" si="121"/>
        <v>2.0412559277591722</v>
      </c>
      <c r="BG270" s="1">
        <f>(dpSAWB_Cb*dpSAWB_Vb) /(dpSAWB_Ca * BF270)</f>
        <v>24.494723723785313</v>
      </c>
      <c r="BI270" s="1">
        <v>3.39</v>
      </c>
      <c r="BJ270" s="1">
        <v>4.0738027780411217E-4</v>
      </c>
      <c r="BK270" s="1">
        <v>2.479256004841884E-11</v>
      </c>
      <c r="BL270" s="1">
        <v>2.4792560048418223E-14</v>
      </c>
      <c r="BM270" s="1">
        <v>0.99999999999997524</v>
      </c>
      <c r="BN270" s="1">
        <v>2.0081642348003994</v>
      </c>
      <c r="BO270" s="1">
        <v>24.898361963392762</v>
      </c>
    </row>
    <row r="271" spans="1:67" ht="15" customHeight="1" x14ac:dyDescent="0.3">
      <c r="A271" s="2">
        <v>2.7</v>
      </c>
      <c r="B271" s="1">
        <f t="shared" si="123"/>
        <v>1.9952623149688781E-3</v>
      </c>
      <c r="C271" s="1">
        <f t="shared" si="124"/>
        <v>5.0619910596354535E-12</v>
      </c>
      <c r="D271" s="1">
        <f t="shared" si="125"/>
        <v>2.238772832804518E-2</v>
      </c>
      <c r="E271" s="1">
        <f t="shared" si="126"/>
        <v>-3.9795472134086313E-4</v>
      </c>
      <c r="F271" s="1">
        <f t="shared" si="127"/>
        <v>2.6908105628988346E-4</v>
      </c>
      <c r="G271" s="1">
        <f t="shared" si="128"/>
        <v>-9.7547701908690054E-2</v>
      </c>
      <c r="H271" s="1">
        <f t="shared" si="136"/>
        <v>-0.97547701908690054</v>
      </c>
      <c r="S271" s="2">
        <v>2.7</v>
      </c>
      <c r="T271" s="1">
        <f t="shared" si="129"/>
        <v>1.9952623149688781E-3</v>
      </c>
      <c r="U271" s="1">
        <f t="shared" si="130"/>
        <v>5.0619910596354535E-12</v>
      </c>
      <c r="V271" s="1">
        <f t="shared" si="131"/>
        <v>-1.9093311732296609E-3</v>
      </c>
      <c r="W271" s="1">
        <f t="shared" si="132"/>
        <v>3.396977705774322E-2</v>
      </c>
      <c r="X271" s="1">
        <f t="shared" si="133"/>
        <v>0.99869860901798901</v>
      </c>
      <c r="Y271" s="1">
        <f t="shared" si="134"/>
        <v>1.0289160188797084</v>
      </c>
      <c r="Z271" s="1">
        <f t="shared" si="135"/>
        <v>51.445800943985425</v>
      </c>
      <c r="AB271"/>
      <c r="AC271"/>
      <c r="AD271"/>
      <c r="AE271"/>
      <c r="AF271"/>
      <c r="AG271"/>
      <c r="AH271"/>
      <c r="AI271"/>
      <c r="AJ271" s="25"/>
      <c r="AK271" s="2">
        <v>2.7</v>
      </c>
      <c r="AL271" s="1">
        <f t="shared" si="137"/>
        <v>1.9952623149688781E-3</v>
      </c>
      <c r="AM271" s="1">
        <f t="shared" si="113"/>
        <v>5.0619910596354535E-12</v>
      </c>
      <c r="AN271" s="1">
        <f t="shared" si="114"/>
        <v>0.86691713221028521</v>
      </c>
      <c r="AO271" s="1">
        <f t="shared" si="115"/>
        <v>2.6938243555146806E-5</v>
      </c>
      <c r="AP271" s="1">
        <f t="shared" si="116"/>
        <v>0.78282735231442291</v>
      </c>
      <c r="AQ271" s="1">
        <f t="shared" si="117"/>
        <v>7.8282735231442286</v>
      </c>
      <c r="AR271" s="25"/>
      <c r="AS271" s="2">
        <v>4.67</v>
      </c>
      <c r="AT271" s="1">
        <v>2.1379620895022286E-5</v>
      </c>
      <c r="AU271" s="1">
        <v>4.7241249270007091E-10</v>
      </c>
      <c r="AV271" s="1">
        <v>0.99547601534907326</v>
      </c>
      <c r="AW271" s="1">
        <v>2.8868385110613626E-3</v>
      </c>
      <c r="AX271" s="1">
        <v>1.0003946107963229</v>
      </c>
      <c r="AY271" s="2">
        <v>10.003946107963229</v>
      </c>
      <c r="BA271" s="2">
        <v>2.7</v>
      </c>
      <c r="BB271" s="1">
        <f t="shared" si="122"/>
        <v>1.9952623149688781E-3</v>
      </c>
      <c r="BC271" s="1">
        <f t="shared" si="118"/>
        <v>5.0619910596354535E-12</v>
      </c>
      <c r="BD271" s="1">
        <f t="shared" si="119"/>
        <v>5.061991059635427E-15</v>
      </c>
      <c r="BE271" s="1">
        <f t="shared" si="120"/>
        <v>0.99999999999999489</v>
      </c>
      <c r="BF271" s="1">
        <f t="shared" si="121"/>
        <v>2.040307365029407</v>
      </c>
      <c r="BG271" s="1">
        <f>(dpSAWB_Cb*dpSAWB_Vb) /(dpSAWB_Ca * BF271)</f>
        <v>24.50611160700258</v>
      </c>
      <c r="BI271" s="1">
        <v>3.4</v>
      </c>
      <c r="BJ271" s="1">
        <v>3.9810717055349708E-4</v>
      </c>
      <c r="BK271" s="1">
        <v>2.537005295824677E-11</v>
      </c>
      <c r="BL271" s="1">
        <v>2.5370052958246119E-14</v>
      </c>
      <c r="BM271" s="1">
        <v>0.99999999999997458</v>
      </c>
      <c r="BN271" s="1">
        <v>2.0079780234443314</v>
      </c>
      <c r="BO271" s="1">
        <v>24.900670931763404</v>
      </c>
    </row>
    <row r="272" spans="1:67" ht="15" customHeight="1" x14ac:dyDescent="0.3">
      <c r="A272" s="2">
        <v>2.71</v>
      </c>
      <c r="B272" s="1">
        <f t="shared" si="123"/>
        <v>1.9498445997580441E-3</v>
      </c>
      <c r="C272" s="1">
        <f t="shared" si="124"/>
        <v>5.1798999783127878E-12</v>
      </c>
      <c r="D272" s="1">
        <f t="shared" si="125"/>
        <v>2.2333076703540816E-2</v>
      </c>
      <c r="E272" s="1">
        <f t="shared" si="126"/>
        <v>-3.8884611725680267E-4</v>
      </c>
      <c r="F272" s="1">
        <f t="shared" si="127"/>
        <v>2.7534703346352221E-4</v>
      </c>
      <c r="G272" s="1">
        <f t="shared" si="128"/>
        <v>-9.5357558495595629E-2</v>
      </c>
      <c r="H272" s="1">
        <f t="shared" si="136"/>
        <v>-0.95357558495595629</v>
      </c>
      <c r="S272" s="2">
        <v>2.71</v>
      </c>
      <c r="T272" s="1">
        <f t="shared" si="129"/>
        <v>1.9498445997580441E-3</v>
      </c>
      <c r="U272" s="1">
        <f t="shared" si="130"/>
        <v>5.1798999783127878E-12</v>
      </c>
      <c r="V272" s="1">
        <f t="shared" si="131"/>
        <v>-1.8618934730228181E-3</v>
      </c>
      <c r="W272" s="1">
        <f t="shared" si="132"/>
        <v>3.3953964491007606E-2</v>
      </c>
      <c r="X272" s="1">
        <f t="shared" si="133"/>
        <v>0.99866833609500516</v>
      </c>
      <c r="Y272" s="1">
        <f t="shared" si="134"/>
        <v>1.0281908438360288</v>
      </c>
      <c r="Z272" s="1">
        <f t="shared" si="135"/>
        <v>51.409542191801435</v>
      </c>
      <c r="AB272"/>
      <c r="AC272"/>
      <c r="AD272"/>
      <c r="AE272"/>
      <c r="AF272"/>
      <c r="AG272"/>
      <c r="AH272"/>
      <c r="AI272"/>
      <c r="AJ272" s="25"/>
      <c r="AK272" s="2">
        <v>2.71</v>
      </c>
      <c r="AL272" s="1">
        <f t="shared" si="137"/>
        <v>1.9498445997580441E-3</v>
      </c>
      <c r="AM272" s="1">
        <f t="shared" si="113"/>
        <v>5.1798999783127878E-12</v>
      </c>
      <c r="AN272" s="1">
        <f t="shared" si="114"/>
        <v>0.86955021308231217</v>
      </c>
      <c r="AO272" s="1">
        <f t="shared" si="115"/>
        <v>2.7649440995345627E-5</v>
      </c>
      <c r="AP272" s="1">
        <f t="shared" si="116"/>
        <v>0.7874676781926857</v>
      </c>
      <c r="AQ272" s="1">
        <f t="shared" si="117"/>
        <v>7.8746767819268566</v>
      </c>
      <c r="AR272" s="25"/>
      <c r="AS272" s="2">
        <v>4.68</v>
      </c>
      <c r="AT272" s="1">
        <v>2.0892961308540399E-5</v>
      </c>
      <c r="AU272" s="1">
        <v>4.834163932458646E-10</v>
      </c>
      <c r="AV272" s="1">
        <v>0.99544617474829045</v>
      </c>
      <c r="AW272" s="1">
        <v>2.9539930660363459E-3</v>
      </c>
      <c r="AX272" s="1">
        <v>1.0005185701068222</v>
      </c>
      <c r="AY272" s="2">
        <v>10.005185701068221</v>
      </c>
      <c r="BA272" s="2">
        <v>2.71</v>
      </c>
      <c r="BB272" s="1">
        <f t="shared" si="122"/>
        <v>1.9498445997580441E-3</v>
      </c>
      <c r="BC272" s="1">
        <f t="shared" si="118"/>
        <v>5.1798999783127878E-12</v>
      </c>
      <c r="BD272" s="1">
        <f t="shared" si="119"/>
        <v>5.179899978312761E-15</v>
      </c>
      <c r="BE272" s="1">
        <f t="shared" si="120"/>
        <v>0.99999999999999478</v>
      </c>
      <c r="BF272" s="1">
        <f t="shared" si="121"/>
        <v>2.0393808243287954</v>
      </c>
      <c r="BG272" s="1">
        <f>(dpSAWB_Cb*dpSAWB_Vb) /(dpSAWB_Ca * BF272)</f>
        <v>24.517245334233287</v>
      </c>
      <c r="BI272" s="1">
        <v>3.41</v>
      </c>
      <c r="BJ272" s="1">
        <v>3.8904514499428012E-4</v>
      </c>
      <c r="BK272" s="1">
        <v>2.5960997405965556E-11</v>
      </c>
      <c r="BL272" s="1">
        <v>2.5960997405964884E-14</v>
      </c>
      <c r="BM272" s="1">
        <v>0.99999999999997413</v>
      </c>
      <c r="BN272" s="1">
        <v>2.0077960674906645</v>
      </c>
      <c r="BO272" s="1">
        <v>24.902927548060095</v>
      </c>
    </row>
    <row r="273" spans="1:67" ht="15" customHeight="1" x14ac:dyDescent="0.3">
      <c r="A273" s="2">
        <v>2.72</v>
      </c>
      <c r="B273" s="1">
        <f t="shared" si="123"/>
        <v>1.905460717963246E-3</v>
      </c>
      <c r="C273" s="1">
        <f t="shared" si="124"/>
        <v>5.3005553485227058E-12</v>
      </c>
      <c r="D273" s="1">
        <f t="shared" si="125"/>
        <v>2.2279662178997125E-2</v>
      </c>
      <c r="E273" s="1">
        <f t="shared" si="126"/>
        <v>-3.7994369649952092E-4</v>
      </c>
      <c r="F273" s="1">
        <f t="shared" si="127"/>
        <v>2.8175888268387657E-4</v>
      </c>
      <c r="G273" s="1">
        <f t="shared" si="128"/>
        <v>-9.3215099648381372E-2</v>
      </c>
      <c r="H273" s="1">
        <f t="shared" si="136"/>
        <v>-0.93215099648381372</v>
      </c>
      <c r="S273" s="2">
        <v>2.72</v>
      </c>
      <c r="T273" s="1">
        <f t="shared" si="129"/>
        <v>1.905460717963246E-3</v>
      </c>
      <c r="U273" s="1">
        <f t="shared" si="130"/>
        <v>5.3005553485227058E-12</v>
      </c>
      <c r="V273" s="1">
        <f t="shared" si="131"/>
        <v>-1.8154426392881977E-3</v>
      </c>
      <c r="W273" s="1">
        <f t="shared" si="132"/>
        <v>3.3938480879762728E-2</v>
      </c>
      <c r="X273" s="1">
        <f t="shared" si="133"/>
        <v>0.99863735992491087</v>
      </c>
      <c r="Y273" s="1">
        <f t="shared" si="134"/>
        <v>1.0274810913140513</v>
      </c>
      <c r="Z273" s="1">
        <f t="shared" si="135"/>
        <v>51.374054565702572</v>
      </c>
      <c r="AB273"/>
      <c r="AC273"/>
      <c r="AD273"/>
      <c r="AE273"/>
      <c r="AF273"/>
      <c r="AG273"/>
      <c r="AH273"/>
      <c r="AI273"/>
      <c r="AJ273" s="25"/>
      <c r="AK273" s="2">
        <v>2.72</v>
      </c>
      <c r="AL273" s="1">
        <f t="shared" si="137"/>
        <v>1.905460717963246E-3</v>
      </c>
      <c r="AM273" s="1">
        <f t="shared" si="113"/>
        <v>5.3005553485227058E-12</v>
      </c>
      <c r="AN273" s="1">
        <f t="shared" si="114"/>
        <v>0.87213883124939273</v>
      </c>
      <c r="AO273" s="1">
        <f t="shared" si="115"/>
        <v>2.8377707830818338E-5</v>
      </c>
      <c r="AP273" s="1">
        <f t="shared" si="116"/>
        <v>0.79201406793518647</v>
      </c>
      <c r="AQ273" s="1">
        <f t="shared" si="117"/>
        <v>7.9201406793518654</v>
      </c>
      <c r="AR273" s="25"/>
      <c r="AS273" s="2">
        <v>4.6900000000000004</v>
      </c>
      <c r="AT273" s="1">
        <v>2.0417379446695267E-5</v>
      </c>
      <c r="AU273" s="1">
        <v>4.9467660756213122E-10</v>
      </c>
      <c r="AV273" s="1">
        <v>0.99541393258314115</v>
      </c>
      <c r="AW273" s="1">
        <v>3.0227024962375362E-3</v>
      </c>
      <c r="AX273" s="1">
        <v>1.0006427934232052</v>
      </c>
      <c r="AY273" s="2">
        <v>10.00642793423205</v>
      </c>
      <c r="BA273" s="2">
        <v>2.72</v>
      </c>
      <c r="BB273" s="1">
        <f t="shared" si="122"/>
        <v>1.905460717963246E-3</v>
      </c>
      <c r="BC273" s="1">
        <f t="shared" si="118"/>
        <v>5.3005553485227058E-12</v>
      </c>
      <c r="BD273" s="1">
        <f t="shared" si="119"/>
        <v>5.3005553485226776E-15</v>
      </c>
      <c r="BE273" s="1">
        <f t="shared" si="120"/>
        <v>0.99999999999999478</v>
      </c>
      <c r="BF273" s="1">
        <f t="shared" si="121"/>
        <v>2.0384757847342487</v>
      </c>
      <c r="BG273" s="1">
        <f>(dpSAWB_Cb*dpSAWB_Vb) /(dpSAWB_Ca * BF273)</f>
        <v>24.528130466125884</v>
      </c>
      <c r="BI273" s="1">
        <v>3.42</v>
      </c>
      <c r="BJ273" s="1">
        <v>3.8018939632056113E-4</v>
      </c>
      <c r="BK273" s="1">
        <v>2.6565706718143359E-11</v>
      </c>
      <c r="BL273" s="1">
        <v>2.656570671814265E-14</v>
      </c>
      <c r="BM273" s="1">
        <v>0.99999999999997347</v>
      </c>
      <c r="BN273" s="1">
        <v>2.0076182693201279</v>
      </c>
      <c r="BO273" s="1">
        <v>24.905132994696398</v>
      </c>
    </row>
    <row r="274" spans="1:67" ht="15" customHeight="1" x14ac:dyDescent="0.3">
      <c r="A274" s="2">
        <v>2.73</v>
      </c>
      <c r="B274" s="1">
        <f t="shared" si="123"/>
        <v>1.8620871366628665E-3</v>
      </c>
      <c r="C274" s="1">
        <f t="shared" si="124"/>
        <v>5.424021143339555E-12</v>
      </c>
      <c r="D274" s="1">
        <f t="shared" si="125"/>
        <v>2.2227456433489758E-2</v>
      </c>
      <c r="E274" s="1">
        <f t="shared" si="126"/>
        <v>-3.7124273891495909E-4</v>
      </c>
      <c r="F274" s="1">
        <f t="shared" si="127"/>
        <v>2.8831999791696319E-4</v>
      </c>
      <c r="G274" s="1">
        <f t="shared" si="128"/>
        <v>-9.1119315515733892E-2</v>
      </c>
      <c r="H274" s="1">
        <f t="shared" si="136"/>
        <v>-0.9111931551573389</v>
      </c>
      <c r="S274" s="2">
        <v>2.73</v>
      </c>
      <c r="T274" s="1">
        <f t="shared" si="129"/>
        <v>1.8620871366628665E-3</v>
      </c>
      <c r="U274" s="1">
        <f t="shared" si="130"/>
        <v>5.424021143339555E-12</v>
      </c>
      <c r="V274" s="1">
        <f t="shared" si="131"/>
        <v>-1.7699540490828303E-3</v>
      </c>
      <c r="W274" s="1">
        <f t="shared" si="132"/>
        <v>3.3923318016360948E-2</v>
      </c>
      <c r="X274" s="1">
        <f t="shared" si="133"/>
        <v>0.99860566421632901</v>
      </c>
      <c r="Y274" s="1">
        <f t="shared" si="134"/>
        <v>1.0267863639024895</v>
      </c>
      <c r="Z274" s="1">
        <f t="shared" si="135"/>
        <v>51.339318195124477</v>
      </c>
      <c r="AB274"/>
      <c r="AC274"/>
      <c r="AD274"/>
      <c r="AE274"/>
      <c r="AF274"/>
      <c r="AG274"/>
      <c r="AH274"/>
      <c r="AI274"/>
      <c r="AJ274" s="25"/>
      <c r="AK274" s="2">
        <v>2.73</v>
      </c>
      <c r="AL274" s="1">
        <f t="shared" si="137"/>
        <v>1.8620871366628665E-3</v>
      </c>
      <c r="AM274" s="1">
        <f t="shared" si="113"/>
        <v>5.424021143339555E-12</v>
      </c>
      <c r="AN274" s="1">
        <f t="shared" si="114"/>
        <v>0.87468343280551542</v>
      </c>
      <c r="AO274" s="1">
        <f t="shared" si="115"/>
        <v>2.9123434540840413E-5</v>
      </c>
      <c r="AP274" s="1">
        <f t="shared" si="116"/>
        <v>0.79646825601226168</v>
      </c>
      <c r="AQ274" s="1">
        <f t="shared" si="117"/>
        <v>7.9646825601226174</v>
      </c>
      <c r="AR274" s="25"/>
      <c r="AS274" s="2">
        <v>4.7</v>
      </c>
      <c r="AT274" s="1">
        <v>1.9952623149688769E-5</v>
      </c>
      <c r="AU274" s="1">
        <v>5.0619910596354569E-10</v>
      </c>
      <c r="AV274" s="1">
        <v>0.99537927222702582</v>
      </c>
      <c r="AW274" s="1">
        <v>3.0930025799158259E-3</v>
      </c>
      <c r="AX274" s="1">
        <v>1.0007673458105677</v>
      </c>
      <c r="AY274" s="2">
        <v>10.007673458105677</v>
      </c>
      <c r="BA274" s="2">
        <v>2.73</v>
      </c>
      <c r="BB274" s="1">
        <f t="shared" si="122"/>
        <v>1.8620871366628665E-3</v>
      </c>
      <c r="BC274" s="1">
        <f t="shared" si="118"/>
        <v>5.424021143339555E-12</v>
      </c>
      <c r="BD274" s="1">
        <f t="shared" si="119"/>
        <v>5.4240211433395258E-15</v>
      </c>
      <c r="BE274" s="1">
        <f t="shared" si="120"/>
        <v>0.99999999999999467</v>
      </c>
      <c r="BF274" s="1">
        <f t="shared" si="121"/>
        <v>2.0375917380834014</v>
      </c>
      <c r="BG274" s="1">
        <f>(dpSAWB_Cb*dpSAWB_Vb) /(dpSAWB_Ca * BF274)</f>
        <v>24.538772446648697</v>
      </c>
      <c r="BI274" s="1">
        <v>3.43</v>
      </c>
      <c r="BJ274" s="1">
        <v>3.7153522909717215E-4</v>
      </c>
      <c r="BK274" s="1">
        <v>2.7184501519661874E-11</v>
      </c>
      <c r="BL274" s="1">
        <v>2.7184501519661135E-14</v>
      </c>
      <c r="BM274" s="1">
        <v>0.9999999999999728</v>
      </c>
      <c r="BN274" s="1">
        <v>2.0074445335696405</v>
      </c>
      <c r="BO274" s="1">
        <v>24.907288427586057</v>
      </c>
    </row>
    <row r="275" spans="1:67" ht="15" customHeight="1" x14ac:dyDescent="0.3">
      <c r="A275" s="2">
        <v>2.74</v>
      </c>
      <c r="B275" s="1">
        <f t="shared" si="123"/>
        <v>1.8197008586099809E-3</v>
      </c>
      <c r="C275" s="1">
        <f t="shared" si="124"/>
        <v>5.5503628259620149E-12</v>
      </c>
      <c r="D275" s="1">
        <f t="shared" si="125"/>
        <v>2.2176431787012695E-2</v>
      </c>
      <c r="E275" s="1">
        <f t="shared" si="126"/>
        <v>-3.6273863116878253E-4</v>
      </c>
      <c r="F275" s="1">
        <f t="shared" si="127"/>
        <v>2.9503385200401751E-4</v>
      </c>
      <c r="G275" s="1">
        <f t="shared" si="128"/>
        <v>-8.9069215526232495E-2</v>
      </c>
      <c r="H275" s="1">
        <f t="shared" si="136"/>
        <v>-0.89069215526232492</v>
      </c>
      <c r="S275" s="2">
        <v>2.74</v>
      </c>
      <c r="T275" s="1">
        <f t="shared" si="129"/>
        <v>1.8197008586099809E-3</v>
      </c>
      <c r="U275" s="1">
        <f t="shared" si="130"/>
        <v>5.5503628259620149E-12</v>
      </c>
      <c r="V275" s="1">
        <f t="shared" si="131"/>
        <v>-1.7254035899356521E-3</v>
      </c>
      <c r="W275" s="1">
        <f t="shared" si="132"/>
        <v>3.3908467863311885E-2</v>
      </c>
      <c r="X275" s="1">
        <f t="shared" si="133"/>
        <v>0.99857323230260497</v>
      </c>
      <c r="Y275" s="1">
        <f t="shared" si="134"/>
        <v>1.026106273135978</v>
      </c>
      <c r="Z275" s="1">
        <f t="shared" si="135"/>
        <v>51.305313656798901</v>
      </c>
      <c r="AB275"/>
      <c r="AC275"/>
      <c r="AD275"/>
      <c r="AE275"/>
      <c r="AF275"/>
      <c r="AG275"/>
      <c r="AH275"/>
      <c r="AI275"/>
      <c r="AJ275" s="25"/>
      <c r="AK275" s="2">
        <v>2.74</v>
      </c>
      <c r="AL275" s="1">
        <f t="shared" si="137"/>
        <v>1.8197008586099809E-3</v>
      </c>
      <c r="AM275" s="1">
        <f t="shared" si="113"/>
        <v>5.5503628259620149E-12</v>
      </c>
      <c r="AN275" s="1">
        <f t="shared" si="114"/>
        <v>0.87718447172152136</v>
      </c>
      <c r="AO275" s="1">
        <f t="shared" si="115"/>
        <v>2.9887020709699425E-5</v>
      </c>
      <c r="AP275" s="1">
        <f t="shared" si="116"/>
        <v>0.80083194891595755</v>
      </c>
      <c r="AQ275" s="1">
        <f t="shared" si="117"/>
        <v>8.0083194891595753</v>
      </c>
      <c r="AR275" s="25"/>
      <c r="AS275" s="2">
        <v>4.71</v>
      </c>
      <c r="AT275" s="1">
        <v>1.9498445997580432E-5</v>
      </c>
      <c r="AU275" s="1">
        <v>5.1798999783127904E-10</v>
      </c>
      <c r="AV275" s="1">
        <v>0.99534217580999107</v>
      </c>
      <c r="AW275" s="1">
        <v>3.1649299081515109E-3</v>
      </c>
      <c r="AX275" s="1">
        <v>1.0008922924845371</v>
      </c>
      <c r="AY275" s="2">
        <v>10.00892292484537</v>
      </c>
      <c r="BA275" s="2">
        <v>2.74</v>
      </c>
      <c r="BB275" s="1">
        <f t="shared" si="122"/>
        <v>1.8197008586099809E-3</v>
      </c>
      <c r="BC275" s="1">
        <f t="shared" si="118"/>
        <v>5.5503628259620149E-12</v>
      </c>
      <c r="BD275" s="1">
        <f t="shared" si="119"/>
        <v>5.5503628259619843E-15</v>
      </c>
      <c r="BE275" s="1">
        <f t="shared" si="120"/>
        <v>0.99999999999999445</v>
      </c>
      <c r="BF275" s="1">
        <f t="shared" si="121"/>
        <v>2.0367281886422046</v>
      </c>
      <c r="BG275" s="1">
        <f>(dpSAWB_Cb*dpSAWB_Vb) /(dpSAWB_Ca * BF275)</f>
        <v>24.549176605314603</v>
      </c>
      <c r="BI275" s="1">
        <v>3.44</v>
      </c>
      <c r="BJ275" s="1">
        <v>3.6307805477010102E-4</v>
      </c>
      <c r="BK275" s="1">
        <v>2.7817709903715505E-11</v>
      </c>
      <c r="BL275" s="1">
        <v>2.7817709903714724E-14</v>
      </c>
      <c r="BM275" s="1">
        <v>0.99999999999997213</v>
      </c>
      <c r="BN275" s="1">
        <v>2.0072747670794087</v>
      </c>
      <c r="BO275" s="1">
        <v>24.909394976727654</v>
      </c>
    </row>
    <row r="276" spans="1:67" ht="15" customHeight="1" x14ac:dyDescent="0.3">
      <c r="A276" s="2">
        <v>2.75</v>
      </c>
      <c r="B276" s="1">
        <f t="shared" si="123"/>
        <v>1.7782794100389223E-3</v>
      </c>
      <c r="C276" s="1">
        <f t="shared" si="124"/>
        <v>5.6796473844225267E-12</v>
      </c>
      <c r="D276" s="1">
        <f t="shared" si="125"/>
        <v>2.2126561185802359E-2</v>
      </c>
      <c r="E276" s="1">
        <f t="shared" si="126"/>
        <v>-3.5442686430039305E-4</v>
      </c>
      <c r="F276" s="1">
        <f t="shared" si="127"/>
        <v>3.0190399849023782E-4</v>
      </c>
      <c r="G276" s="1">
        <f t="shared" si="128"/>
        <v>-8.7063828095799142E-2</v>
      </c>
      <c r="H276" s="1">
        <f t="shared" si="136"/>
        <v>-0.87063828095799134</v>
      </c>
      <c r="S276" s="2">
        <v>2.75</v>
      </c>
      <c r="T276" s="1">
        <f t="shared" si="129"/>
        <v>1.7782794100389223E-3</v>
      </c>
      <c r="U276" s="1">
        <f t="shared" si="130"/>
        <v>5.6796473844225267E-12</v>
      </c>
      <c r="V276" s="1">
        <f t="shared" si="131"/>
        <v>-1.6817676470759716E-3</v>
      </c>
      <c r="W276" s="1">
        <f t="shared" si="132"/>
        <v>3.3893922549025325E-2</v>
      </c>
      <c r="X276" s="1">
        <f t="shared" si="133"/>
        <v>0.99854004713326261</v>
      </c>
      <c r="Y276" s="1">
        <f t="shared" si="134"/>
        <v>1.0254404392443826</v>
      </c>
      <c r="Z276" s="1">
        <f t="shared" si="135"/>
        <v>51.272021962219128</v>
      </c>
      <c r="AB276"/>
      <c r="AC276"/>
      <c r="AD276"/>
      <c r="AE276"/>
      <c r="AF276"/>
      <c r="AG276"/>
      <c r="AH276"/>
      <c r="AI276"/>
      <c r="AJ276" s="25"/>
      <c r="AK276" s="2">
        <v>2.75</v>
      </c>
      <c r="AL276" s="1">
        <f t="shared" si="137"/>
        <v>1.7782794100389223E-3</v>
      </c>
      <c r="AM276" s="1">
        <f t="shared" si="113"/>
        <v>5.6796473844225267E-12</v>
      </c>
      <c r="AN276" s="1">
        <f t="shared" si="114"/>
        <v>0.87964240923684156</v>
      </c>
      <c r="AO276" s="1">
        <f t="shared" si="115"/>
        <v>3.0668875242440371E-5</v>
      </c>
      <c r="AP276" s="1">
        <f t="shared" si="116"/>
        <v>0.80510682563267932</v>
      </c>
      <c r="AQ276" s="1">
        <f t="shared" si="117"/>
        <v>8.0510682563267935</v>
      </c>
      <c r="AR276" s="25"/>
      <c r="AS276" s="2">
        <v>4.72</v>
      </c>
      <c r="AT276" s="1">
        <v>1.9054607179632454E-5</v>
      </c>
      <c r="AU276" s="1">
        <v>5.3005553485227081E-10</v>
      </c>
      <c r="AV276" s="1">
        <v>0.99530262421031079</v>
      </c>
      <c r="AW276" s="1">
        <v>3.2385219028288345E-3</v>
      </c>
      <c r="AX276" s="1">
        <v>1.0010176988441271</v>
      </c>
      <c r="AY276" s="2">
        <v>10.01017698844127</v>
      </c>
      <c r="BA276" s="2">
        <v>2.75</v>
      </c>
      <c r="BB276" s="1">
        <f t="shared" si="122"/>
        <v>1.7782794100389223E-3</v>
      </c>
      <c r="BC276" s="1">
        <f t="shared" si="118"/>
        <v>5.6796473844225267E-12</v>
      </c>
      <c r="BD276" s="1">
        <f t="shared" si="119"/>
        <v>5.679647384422495E-15</v>
      </c>
      <c r="BE276" s="1">
        <f t="shared" si="120"/>
        <v>0.99999999999999434</v>
      </c>
      <c r="BF276" s="1">
        <f t="shared" si="121"/>
        <v>2.0358846527820549</v>
      </c>
      <c r="BG276" s="1">
        <f>(dpSAWB_Cb*dpSAWB_Vb) /(dpSAWB_Ca * BF276)</f>
        <v>24.559348159373638</v>
      </c>
      <c r="BI276" s="1">
        <v>3.45</v>
      </c>
      <c r="BJ276" s="1">
        <v>3.5481338923357516E-4</v>
      </c>
      <c r="BK276" s="1">
        <v>2.8465667605771006E-11</v>
      </c>
      <c r="BL276" s="1">
        <v>2.8465667605770197E-14</v>
      </c>
      <c r="BM276" s="1">
        <v>0.99999999999997158</v>
      </c>
      <c r="BN276" s="1">
        <v>2.0071088788412945</v>
      </c>
      <c r="BO276" s="1">
        <v>24.911453746776825</v>
      </c>
    </row>
    <row r="277" spans="1:67" ht="15" customHeight="1" x14ac:dyDescent="0.3">
      <c r="A277" s="2">
        <v>2.76</v>
      </c>
      <c r="B277" s="1">
        <f t="shared" si="123"/>
        <v>1.737800828749375E-3</v>
      </c>
      <c r="C277" s="1">
        <f t="shared" si="124"/>
        <v>5.8119433671052859E-12</v>
      </c>
      <c r="D277" s="1">
        <f t="shared" si="125"/>
        <v>2.2077818187993661E-2</v>
      </c>
      <c r="E277" s="1">
        <f t="shared" si="126"/>
        <v>-3.4630303133227662E-4</v>
      </c>
      <c r="F277" s="1">
        <f t="shared" si="127"/>
        <v>3.0893407349573177E-4</v>
      </c>
      <c r="G277" s="1">
        <f t="shared" si="128"/>
        <v>-8.510220033560581E-2</v>
      </c>
      <c r="H277" s="1">
        <f t="shared" si="136"/>
        <v>-0.85102200335605804</v>
      </c>
      <c r="S277" s="2">
        <v>2.76</v>
      </c>
      <c r="T277" s="1">
        <f t="shared" si="129"/>
        <v>1.737800828749375E-3</v>
      </c>
      <c r="U277" s="1">
        <f t="shared" si="130"/>
        <v>5.8119433671052859E-12</v>
      </c>
      <c r="V277" s="1">
        <f t="shared" si="131"/>
        <v>-1.6390230909260836E-3</v>
      </c>
      <c r="W277" s="1">
        <f t="shared" si="132"/>
        <v>3.3879674363642032E-2</v>
      </c>
      <c r="X277" s="1">
        <f t="shared" si="133"/>
        <v>0.99850609126527001</v>
      </c>
      <c r="Y277" s="1">
        <f t="shared" si="134"/>
        <v>1.0247884909088352</v>
      </c>
      <c r="Z277" s="1">
        <f t="shared" si="135"/>
        <v>51.239424545441757</v>
      </c>
      <c r="AB277"/>
      <c r="AC277"/>
      <c r="AD277"/>
      <c r="AE277"/>
      <c r="AF277"/>
      <c r="AG277"/>
      <c r="AH277"/>
      <c r="AI277"/>
      <c r="AJ277" s="25"/>
      <c r="AK277" s="2">
        <v>2.76</v>
      </c>
      <c r="AL277" s="1">
        <f t="shared" si="137"/>
        <v>1.737800828749375E-3</v>
      </c>
      <c r="AM277" s="1">
        <f t="shared" si="113"/>
        <v>5.8119433671052859E-12</v>
      </c>
      <c r="AN277" s="1">
        <f t="shared" si="114"/>
        <v>0.8820577132665397</v>
      </c>
      <c r="AO277" s="1">
        <f t="shared" si="115"/>
        <v>3.1469416585490929E-5</v>
      </c>
      <c r="AP277" s="1">
        <f t="shared" si="116"/>
        <v>0.80929453809585661</v>
      </c>
      <c r="AQ277" s="1">
        <f t="shared" si="117"/>
        <v>8.0929453809585663</v>
      </c>
      <c r="AR277" s="25"/>
      <c r="AS277" s="2">
        <v>4.7300000000000004</v>
      </c>
      <c r="AT277" s="1">
        <v>1.8620871366628623E-5</v>
      </c>
      <c r="AU277" s="1">
        <v>5.4240211433395667E-10</v>
      </c>
      <c r="AV277" s="1">
        <v>0.99526059704548764</v>
      </c>
      <c r="AW277" s="1">
        <v>3.3138168349847934E-3</v>
      </c>
      <c r="AX277" s="1">
        <v>1.0011436305046388</v>
      </c>
      <c r="AY277" s="2">
        <v>10.011436305046388</v>
      </c>
      <c r="BA277" s="2">
        <v>2.76</v>
      </c>
      <c r="BB277" s="1">
        <f t="shared" si="122"/>
        <v>1.737800828749375E-3</v>
      </c>
      <c r="BC277" s="1">
        <f t="shared" si="118"/>
        <v>5.8119433671052859E-12</v>
      </c>
      <c r="BD277" s="1">
        <f t="shared" si="119"/>
        <v>5.8119433671052517E-15</v>
      </c>
      <c r="BE277" s="1">
        <f t="shared" si="120"/>
        <v>0.99999999999999423</v>
      </c>
      <c r="BF277" s="1">
        <f t="shared" si="121"/>
        <v>2.0350606586661568</v>
      </c>
      <c r="BG277" s="1">
        <f>(dpSAWB_Cb*dpSAWB_Vb) /(dpSAWB_Ca * BF277)</f>
        <v>24.569292215973348</v>
      </c>
      <c r="BI277" s="1">
        <v>3.46</v>
      </c>
      <c r="BJ277" s="1">
        <v>3.4673685045253142E-4</v>
      </c>
      <c r="BK277" s="1">
        <v>2.9128718181578737E-11</v>
      </c>
      <c r="BL277" s="1">
        <v>2.9128718181577891E-14</v>
      </c>
      <c r="BM277" s="1">
        <v>0.99999999999997091</v>
      </c>
      <c r="BN277" s="1">
        <v>2.0069467799484357</v>
      </c>
      <c r="BO277" s="1">
        <v>24.913465817606106</v>
      </c>
    </row>
    <row r="278" spans="1:67" ht="15" customHeight="1" x14ac:dyDescent="0.3">
      <c r="A278" s="2">
        <v>2.77</v>
      </c>
      <c r="B278" s="1">
        <f t="shared" si="123"/>
        <v>1.6982436524617425E-3</v>
      </c>
      <c r="C278" s="1">
        <f t="shared" si="124"/>
        <v>5.9473209190914544E-12</v>
      </c>
      <c r="D278" s="1">
        <f t="shared" si="125"/>
        <v>2.2030176949600622E-2</v>
      </c>
      <c r="E278" s="1">
        <f t="shared" si="126"/>
        <v>-3.3836282493343659E-4</v>
      </c>
      <c r="F278" s="1">
        <f t="shared" si="127"/>
        <v>3.1612779762961788E-4</v>
      </c>
      <c r="G278" s="1">
        <f t="shared" si="128"/>
        <v>-8.318339776066612E-2</v>
      </c>
      <c r="H278" s="1">
        <f t="shared" si="136"/>
        <v>-0.83183397760666111</v>
      </c>
      <c r="S278" s="2">
        <v>2.77</v>
      </c>
      <c r="T278" s="1">
        <f t="shared" si="129"/>
        <v>1.6982436524617425E-3</v>
      </c>
      <c r="U278" s="1">
        <f t="shared" si="130"/>
        <v>5.9473209190914544E-12</v>
      </c>
      <c r="V278" s="1">
        <f t="shared" si="131"/>
        <v>-1.5971472648521469E-3</v>
      </c>
      <c r="W278" s="1">
        <f t="shared" si="132"/>
        <v>3.3865715754950711E-2</v>
      </c>
      <c r="X278" s="1">
        <f t="shared" si="133"/>
        <v>0.99847134685411165</v>
      </c>
      <c r="Y278" s="1">
        <f t="shared" si="134"/>
        <v>1.0241500650242799</v>
      </c>
      <c r="Z278" s="1">
        <f t="shared" si="135"/>
        <v>51.207503251213993</v>
      </c>
      <c r="AB278"/>
      <c r="AC278"/>
      <c r="AD278"/>
      <c r="AE278"/>
      <c r="AF278"/>
      <c r="AG278"/>
      <c r="AH278"/>
      <c r="AI278"/>
      <c r="AJ278" s="25"/>
      <c r="AK278" s="2">
        <v>2.77</v>
      </c>
      <c r="AL278" s="1">
        <f t="shared" si="137"/>
        <v>1.6982436524617425E-3</v>
      </c>
      <c r="AM278" s="1">
        <f t="shared" si="113"/>
        <v>5.9473209190914544E-12</v>
      </c>
      <c r="AN278" s="1">
        <f t="shared" si="114"/>
        <v>0.88443085782391273</v>
      </c>
      <c r="AO278" s="1">
        <f t="shared" si="115"/>
        <v>3.2289072952279378E-5</v>
      </c>
      <c r="AP278" s="1">
        <f t="shared" si="116"/>
        <v>0.81339671162014249</v>
      </c>
      <c r="AQ278" s="1">
        <f t="shared" si="117"/>
        <v>8.1339671162014255</v>
      </c>
      <c r="AR278" s="25"/>
      <c r="AS278" s="2">
        <v>4.74</v>
      </c>
      <c r="AT278" s="1">
        <v>1.8197008586099817E-5</v>
      </c>
      <c r="AU278" s="1">
        <v>5.5503628259620132E-10</v>
      </c>
      <c r="AV278" s="1">
        <v>0.99521607266267154</v>
      </c>
      <c r="AW278" s="1">
        <v>3.3908538435388287E-3</v>
      </c>
      <c r="AX278" s="1">
        <v>1.0012701533306174</v>
      </c>
      <c r="AY278" s="2">
        <v>10.012701533306174</v>
      </c>
      <c r="BA278" s="2">
        <v>2.77</v>
      </c>
      <c r="BB278" s="1">
        <f t="shared" si="122"/>
        <v>1.6982436524617425E-3</v>
      </c>
      <c r="BC278" s="1">
        <f t="shared" si="118"/>
        <v>5.9473209190914544E-12</v>
      </c>
      <c r="BD278" s="1">
        <f t="shared" si="119"/>
        <v>5.9473209190914196E-15</v>
      </c>
      <c r="BE278" s="1">
        <f t="shared" si="120"/>
        <v>0.99999999999999412</v>
      </c>
      <c r="BF278" s="1">
        <f t="shared" si="121"/>
        <v>2.0342557459448196</v>
      </c>
      <c r="BG278" s="1">
        <f>(dpSAWB_Cb*dpSAWB_Vb) /(dpSAWB_Ca * BF278)</f>
        <v>24.579013774286903</v>
      </c>
      <c r="BI278" s="1">
        <v>3.47</v>
      </c>
      <c r="BJ278" s="1">
        <v>3.3884415613920208E-4</v>
      </c>
      <c r="BK278" s="1">
        <v>2.9807213189330532E-11</v>
      </c>
      <c r="BL278" s="1">
        <v>2.9807213189329638E-14</v>
      </c>
      <c r="BM278" s="1">
        <v>0.99999999999997014</v>
      </c>
      <c r="BN278" s="1">
        <v>2.0067883835460694</v>
      </c>
      <c r="BO278" s="1">
        <v>24.915432244852916</v>
      </c>
    </row>
    <row r="279" spans="1:67" ht="15" customHeight="1" x14ac:dyDescent="0.3">
      <c r="A279" s="2">
        <v>2.78</v>
      </c>
      <c r="B279" s="1">
        <f t="shared" si="123"/>
        <v>1.6595869074375606E-3</v>
      </c>
      <c r="C279" s="1">
        <f t="shared" si="124"/>
        <v>6.085851819351013E-12</v>
      </c>
      <c r="D279" s="1">
        <f t="shared" si="125"/>
        <v>2.1983612210813949E-2</v>
      </c>
      <c r="E279" s="1">
        <f t="shared" si="126"/>
        <v>-3.3060203513565788E-4</v>
      </c>
      <c r="F279" s="1">
        <f t="shared" si="127"/>
        <v>3.2348897794827735E-4</v>
      </c>
      <c r="G279" s="1">
        <f t="shared" si="128"/>
        <v>-8.1306503999317478E-2</v>
      </c>
      <c r="H279" s="1">
        <f t="shared" si="136"/>
        <v>-0.8130650399931747</v>
      </c>
      <c r="S279" s="2">
        <v>2.78</v>
      </c>
      <c r="T279" s="1">
        <f t="shared" si="129"/>
        <v>1.6595869074375606E-3</v>
      </c>
      <c r="U279" s="1">
        <f t="shared" si="130"/>
        <v>6.085851819351013E-12</v>
      </c>
      <c r="V279" s="1">
        <f t="shared" si="131"/>
        <v>-1.5561179731661844E-3</v>
      </c>
      <c r="W279" s="1">
        <f t="shared" si="132"/>
        <v>3.3852039324388725E-2</v>
      </c>
      <c r="X279" s="1">
        <f t="shared" si="133"/>
        <v>0.99843579564466178</v>
      </c>
      <c r="Y279" s="1">
        <f t="shared" si="134"/>
        <v>1.0235248064682956</v>
      </c>
      <c r="Z279" s="1">
        <f t="shared" si="135"/>
        <v>51.176240323414781</v>
      </c>
      <c r="AB279"/>
      <c r="AC279"/>
      <c r="AD279"/>
      <c r="AE279"/>
      <c r="AF279"/>
      <c r="AG279"/>
      <c r="AH279"/>
      <c r="AI279"/>
      <c r="AJ279" s="25"/>
      <c r="AK279" s="2">
        <v>2.78</v>
      </c>
      <c r="AL279" s="1">
        <f t="shared" si="137"/>
        <v>1.6595869074375606E-3</v>
      </c>
      <c r="AM279" s="1">
        <f t="shared" si="113"/>
        <v>6.085851819351013E-12</v>
      </c>
      <c r="AN279" s="1">
        <f t="shared" si="114"/>
        <v>0.88676232245885789</v>
      </c>
      <c r="AO279" s="1">
        <f t="shared" si="115"/>
        <v>3.312828255396302E-5</v>
      </c>
      <c r="AP279" s="1">
        <f t="shared" si="116"/>
        <v>0.81741494531857872</v>
      </c>
      <c r="AQ279" s="1">
        <f t="shared" si="117"/>
        <v>8.1741494531857875</v>
      </c>
      <c r="AR279" s="25"/>
      <c r="AS279" s="2">
        <v>4.75</v>
      </c>
      <c r="AT279" s="1">
        <v>1.7782794100389215E-5</v>
      </c>
      <c r="AU279" s="1">
        <v>5.6796473844225295E-10</v>
      </c>
      <c r="AV279" s="1">
        <v>0.9951690281284904</v>
      </c>
      <c r="AW279" s="1">
        <v>3.4696729544102375E-3</v>
      </c>
      <c r="AX279" s="1">
        <v>1.0013973334688822</v>
      </c>
      <c r="AY279" s="2">
        <v>10.013973334688821</v>
      </c>
      <c r="BA279" s="2">
        <v>2.78</v>
      </c>
      <c r="BB279" s="1">
        <f t="shared" si="122"/>
        <v>1.6595869074375606E-3</v>
      </c>
      <c r="BC279" s="1">
        <f t="shared" si="118"/>
        <v>6.085851819351013E-12</v>
      </c>
      <c r="BD279" s="1">
        <f t="shared" si="119"/>
        <v>6.0858518193509755E-15</v>
      </c>
      <c r="BE279" s="1">
        <f t="shared" si="120"/>
        <v>0.99999999999999389</v>
      </c>
      <c r="BF279" s="1">
        <f t="shared" si="121"/>
        <v>2.0334694654593863</v>
      </c>
      <c r="BG279" s="1">
        <f>(dpSAWB_Cb*dpSAWB_Vb) /(dpSAWB_Ca * BF279)</f>
        <v>24.588517727609137</v>
      </c>
      <c r="BI279" s="1">
        <v>3.48</v>
      </c>
      <c r="BJ279" s="1">
        <v>3.3113112148259094E-4</v>
      </c>
      <c r="BK279" s="1">
        <v>3.0501512376060377E-11</v>
      </c>
      <c r="BL279" s="1">
        <v>3.0501512376059443E-14</v>
      </c>
      <c r="BM279" s="1">
        <v>0.99999999999996947</v>
      </c>
      <c r="BN279" s="1">
        <v>2.0066336047835365</v>
      </c>
      <c r="BO279" s="1">
        <v>24.917354060455743</v>
      </c>
    </row>
    <row r="280" spans="1:67" ht="15" customHeight="1" x14ac:dyDescent="0.3">
      <c r="A280" s="2">
        <v>2.79</v>
      </c>
      <c r="B280" s="1">
        <f t="shared" si="123"/>
        <v>1.6218100973589284E-3</v>
      </c>
      <c r="C280" s="1">
        <f t="shared" si="124"/>
        <v>6.2276095188009757E-12</v>
      </c>
      <c r="D280" s="1">
        <f t="shared" si="125"/>
        <v>2.1938099282608377E-2</v>
      </c>
      <c r="E280" s="1">
        <f t="shared" si="126"/>
        <v>-3.2301654710139606E-4</v>
      </c>
      <c r="F280" s="1">
        <f t="shared" si="127"/>
        <v>3.3102150995876372E-4</v>
      </c>
      <c r="G280" s="1">
        <f t="shared" si="128"/>
        <v>-7.9470620503792E-2</v>
      </c>
      <c r="H280" s="1">
        <f t="shared" si="136"/>
        <v>-0.79470620503792</v>
      </c>
      <c r="S280" s="2">
        <v>2.79</v>
      </c>
      <c r="T280" s="1">
        <f t="shared" si="129"/>
        <v>1.6218100973589284E-3</v>
      </c>
      <c r="U280" s="1">
        <f t="shared" si="130"/>
        <v>6.2276095188009757E-12</v>
      </c>
      <c r="V280" s="1">
        <f t="shared" si="131"/>
        <v>-1.5159134693733317E-3</v>
      </c>
      <c r="W280" s="1">
        <f t="shared" si="132"/>
        <v>3.3838637823124441E-2</v>
      </c>
      <c r="X280" s="1">
        <f t="shared" si="133"/>
        <v>0.99839941896185747</v>
      </c>
      <c r="Y280" s="1">
        <f t="shared" si="134"/>
        <v>1.0229123678759922</v>
      </c>
      <c r="Z280" s="1">
        <f t="shared" si="135"/>
        <v>51.145618393799609</v>
      </c>
      <c r="AB280"/>
      <c r="AC280"/>
      <c r="AD280"/>
      <c r="AE280"/>
      <c r="AF280"/>
      <c r="AG280"/>
      <c r="AH280"/>
      <c r="AI280"/>
      <c r="AJ280" s="25"/>
      <c r="AK280" s="2">
        <v>2.79</v>
      </c>
      <c r="AL280" s="1">
        <f t="shared" si="137"/>
        <v>1.6218100973589284E-3</v>
      </c>
      <c r="AM280" s="1">
        <f t="shared" si="113"/>
        <v>6.2276095188009757E-12</v>
      </c>
      <c r="AN280" s="1">
        <f t="shared" si="114"/>
        <v>0.88905259171217044</v>
      </c>
      <c r="AO280" s="1">
        <f t="shared" si="115"/>
        <v>3.3987493835386746E-5</v>
      </c>
      <c r="AP280" s="1">
        <f t="shared" si="116"/>
        <v>0.82135081250405506</v>
      </c>
      <c r="AQ280" s="1">
        <f t="shared" si="117"/>
        <v>8.2135081250405495</v>
      </c>
      <c r="AR280" s="25"/>
      <c r="AS280" s="2">
        <v>4.76</v>
      </c>
      <c r="AT280" s="1">
        <v>1.7378008287493744E-5</v>
      </c>
      <c r="AU280" s="1">
        <v>5.8119433671052887E-10</v>
      </c>
      <c r="AV280" s="1">
        <v>0.9951194392182946</v>
      </c>
      <c r="AW280" s="1">
        <v>3.5503151000299276E-3</v>
      </c>
      <c r="AX280" s="1">
        <v>1.0015252373816421</v>
      </c>
      <c r="AY280" s="2">
        <v>10.01525237381642</v>
      </c>
      <c r="BA280" s="2">
        <v>2.79</v>
      </c>
      <c r="BB280" s="1">
        <f t="shared" si="122"/>
        <v>1.6218100973589284E-3</v>
      </c>
      <c r="BC280" s="1">
        <f t="shared" si="118"/>
        <v>6.2276095188009757E-12</v>
      </c>
      <c r="BD280" s="1">
        <f t="shared" si="119"/>
        <v>6.2276095188009357E-15</v>
      </c>
      <c r="BE280" s="1">
        <f t="shared" si="120"/>
        <v>0.99999999999999367</v>
      </c>
      <c r="BF280" s="1">
        <f t="shared" si="121"/>
        <v>2.0327013789545316</v>
      </c>
      <c r="BG280" s="1">
        <f>(dpSAWB_Cb*dpSAWB_Vb) /(dpSAWB_Ca * BF280)</f>
        <v>24.597808865420372</v>
      </c>
      <c r="BI280" s="1">
        <v>3.49</v>
      </c>
      <c r="BJ280" s="1">
        <v>3.235936569296281E-4</v>
      </c>
      <c r="BK280" s="1">
        <v>3.1211983868387276E-11</v>
      </c>
      <c r="BL280" s="1">
        <v>3.1211983868386298E-14</v>
      </c>
      <c r="BM280" s="1">
        <v>0.9999999999999688</v>
      </c>
      <c r="BN280" s="1">
        <v>2.0064823607674414</v>
      </c>
      <c r="BO280" s="1">
        <v>24.919232273178793</v>
      </c>
    </row>
    <row r="281" spans="1:67" ht="15" customHeight="1" x14ac:dyDescent="0.3">
      <c r="A281" s="2">
        <v>2.8</v>
      </c>
      <c r="B281" s="1">
        <f t="shared" si="123"/>
        <v>1.5848931924611134E-3</v>
      </c>
      <c r="C281" s="1">
        <f t="shared" si="124"/>
        <v>6.3726691792499515E-12</v>
      </c>
      <c r="D281" s="1">
        <f t="shared" si="125"/>
        <v>2.1893614033652701E-2</v>
      </c>
      <c r="E281" s="1">
        <f t="shared" si="126"/>
        <v>-3.1560233894211695E-4</v>
      </c>
      <c r="F281" s="1">
        <f t="shared" si="127"/>
        <v>3.3872937966838908E-4</v>
      </c>
      <c r="G281" s="1">
        <f t="shared" si="128"/>
        <v>-7.7674866262063075E-2</v>
      </c>
      <c r="H281" s="1">
        <f t="shared" si="136"/>
        <v>-0.77674866262063069</v>
      </c>
      <c r="S281" s="2">
        <v>2.8</v>
      </c>
      <c r="T281" s="1">
        <f t="shared" si="129"/>
        <v>1.5848931924611134E-3</v>
      </c>
      <c r="U281" s="1">
        <f t="shared" si="130"/>
        <v>6.3726691792499515E-12</v>
      </c>
      <c r="V281" s="1">
        <f t="shared" si="131"/>
        <v>-1.4765124446580681E-3</v>
      </c>
      <c r="W281" s="1">
        <f t="shared" si="132"/>
        <v>3.382550414821936E-2</v>
      </c>
      <c r="X281" s="1">
        <f t="shared" si="133"/>
        <v>0.99836219770116363</v>
      </c>
      <c r="Y281" s="1">
        <f t="shared" si="134"/>
        <v>1.0223124094207714</v>
      </c>
      <c r="Z281" s="1">
        <f t="shared" si="135"/>
        <v>51.115620471038568</v>
      </c>
      <c r="AB281"/>
      <c r="AC281"/>
      <c r="AD281"/>
      <c r="AE281"/>
      <c r="AF281"/>
      <c r="AG281"/>
      <c r="AH281"/>
      <c r="AI281"/>
      <c r="AJ281" s="25"/>
      <c r="AK281" s="2">
        <v>2.8</v>
      </c>
      <c r="AL281" s="1">
        <f t="shared" si="137"/>
        <v>1.5848931924611134E-3</v>
      </c>
      <c r="AM281" s="1">
        <f t="shared" si="113"/>
        <v>6.3726691792499515E-12</v>
      </c>
      <c r="AN281" s="1">
        <f t="shared" si="114"/>
        <v>0.89130215458589113</v>
      </c>
      <c r="AO281" s="1">
        <f t="shared" si="115"/>
        <v>3.4867165716393289E-5</v>
      </c>
      <c r="AP281" s="1">
        <f t="shared" si="116"/>
        <v>0.82520586107630245</v>
      </c>
      <c r="AQ281" s="1">
        <f t="shared" si="117"/>
        <v>8.252058610763024</v>
      </c>
      <c r="AR281" s="25"/>
      <c r="AS281" s="2">
        <v>4.7699999999999996</v>
      </c>
      <c r="AT281" s="1">
        <v>1.6982436524617432E-5</v>
      </c>
      <c r="AU281" s="1">
        <v>5.9473209190914524E-10</v>
      </c>
      <c r="AV281" s="1">
        <v>0.99506728040480819</v>
      </c>
      <c r="AW281" s="1">
        <v>3.632822139253537E-3</v>
      </c>
      <c r="AX281" s="1">
        <v>1.0016539318797095</v>
      </c>
      <c r="AY281" s="2">
        <v>10.016539318797095</v>
      </c>
      <c r="BA281" s="2">
        <v>2.8</v>
      </c>
      <c r="BB281" s="1">
        <f t="shared" si="122"/>
        <v>1.5848931924611134E-3</v>
      </c>
      <c r="BC281" s="1">
        <f t="shared" si="118"/>
        <v>6.3726691792499515E-12</v>
      </c>
      <c r="BD281" s="1">
        <f t="shared" si="119"/>
        <v>6.3726691792499104E-15</v>
      </c>
      <c r="BE281" s="1">
        <f t="shared" si="120"/>
        <v>0.99999999999999356</v>
      </c>
      <c r="BF281" s="1">
        <f t="shared" si="121"/>
        <v>2.0319510587986538</v>
      </c>
      <c r="BG281" s="1">
        <f>(dpSAWB_Cb*dpSAWB_Vb) /(dpSAWB_Ca * BF281)</f>
        <v>24.606891875418196</v>
      </c>
      <c r="BI281" s="1">
        <v>3.5</v>
      </c>
      <c r="BJ281" s="1">
        <v>3.1622776601683783E-4</v>
      </c>
      <c r="BK281" s="1">
        <v>3.1939004367700641E-11</v>
      </c>
      <c r="BL281" s="1">
        <v>3.193900436769962E-14</v>
      </c>
      <c r="BM281" s="1">
        <v>0.99999999999996814</v>
      </c>
      <c r="BN281" s="1">
        <v>2.0063345705159277</v>
      </c>
      <c r="BO281" s="1">
        <v>24.921067869125402</v>
      </c>
    </row>
    <row r="282" spans="1:67" ht="15" customHeight="1" x14ac:dyDescent="0.3">
      <c r="A282" s="2">
        <v>2.81</v>
      </c>
      <c r="B282" s="1">
        <f t="shared" si="123"/>
        <v>1.5488166189124802E-3</v>
      </c>
      <c r="C282" s="1">
        <f t="shared" si="124"/>
        <v>6.5211077132500248E-12</v>
      </c>
      <c r="D282" s="1">
        <f t="shared" si="125"/>
        <v>2.1850132877515475E-2</v>
      </c>
      <c r="E282" s="1">
        <f t="shared" si="126"/>
        <v>-3.0835547958591255E-4</v>
      </c>
      <c r="F282" s="1">
        <f t="shared" si="127"/>
        <v>3.4661666568155887E-4</v>
      </c>
      <c r="G282" s="1">
        <f t="shared" si="128"/>
        <v>-7.59183775111366E-2</v>
      </c>
      <c r="H282" s="1">
        <f t="shared" si="136"/>
        <v>-0.75918377511136592</v>
      </c>
      <c r="S282" s="2">
        <v>2.81</v>
      </c>
      <c r="T282" s="1">
        <f t="shared" si="129"/>
        <v>1.5488166189124802E-3</v>
      </c>
      <c r="U282" s="1">
        <f t="shared" si="130"/>
        <v>6.5211077132500248E-12</v>
      </c>
      <c r="V282" s="1">
        <f t="shared" si="131"/>
        <v>-1.4378940166030402E-3</v>
      </c>
      <c r="W282" s="1">
        <f t="shared" si="132"/>
        <v>3.381263133886768E-2</v>
      </c>
      <c r="X282" s="1">
        <f t="shared" si="133"/>
        <v>0.99832411231882867</v>
      </c>
      <c r="Y282" s="1">
        <f t="shared" si="134"/>
        <v>1.021724598600751</v>
      </c>
      <c r="Z282" s="1">
        <f t="shared" si="135"/>
        <v>51.086229930037561</v>
      </c>
      <c r="AB282"/>
      <c r="AC282"/>
      <c r="AD282"/>
      <c r="AE282"/>
      <c r="AF282"/>
      <c r="AG282"/>
      <c r="AH282"/>
      <c r="AI282"/>
      <c r="AJ282" s="25"/>
      <c r="AK282" s="2">
        <v>2.81</v>
      </c>
      <c r="AL282" s="1">
        <f t="shared" si="137"/>
        <v>1.5488166189124802E-3</v>
      </c>
      <c r="AM282" s="1">
        <f t="shared" si="113"/>
        <v>6.5211077132500248E-12</v>
      </c>
      <c r="AN282" s="1">
        <f t="shared" si="114"/>
        <v>0.89351150402979018</v>
      </c>
      <c r="AO282" s="1">
        <f t="shared" si="115"/>
        <v>3.5767767838612901E-5</v>
      </c>
      <c r="AP282" s="1">
        <f t="shared" si="116"/>
        <v>0.82898161389558356</v>
      </c>
      <c r="AQ282" s="1">
        <f t="shared" si="117"/>
        <v>8.2898161389558336</v>
      </c>
      <c r="AR282" s="25"/>
      <c r="AS282" s="2">
        <v>4.78</v>
      </c>
      <c r="AT282" s="1">
        <v>1.6595869074375568E-5</v>
      </c>
      <c r="AU282" s="1">
        <v>6.085851819351027E-10</v>
      </c>
      <c r="AV282" s="1">
        <v>0.99501252484618574</v>
      </c>
      <c r="AW282" s="1">
        <v>3.7172368776827482E-3</v>
      </c>
      <c r="AX282" s="1">
        <v>1.0017834841558251</v>
      </c>
      <c r="AY282" s="2">
        <v>10.017834841558249</v>
      </c>
      <c r="BA282" s="2">
        <v>2.81</v>
      </c>
      <c r="BB282" s="1">
        <f t="shared" si="122"/>
        <v>1.5488166189124802E-3</v>
      </c>
      <c r="BC282" s="1">
        <f t="shared" si="118"/>
        <v>6.5211077132500248E-12</v>
      </c>
      <c r="BD282" s="1">
        <f t="shared" si="119"/>
        <v>6.5211077132499811E-15</v>
      </c>
      <c r="BE282" s="1">
        <f t="shared" si="120"/>
        <v>0.99999999999999345</v>
      </c>
      <c r="BF282" s="1">
        <f t="shared" si="121"/>
        <v>2.0312180877120984</v>
      </c>
      <c r="BG282" s="1">
        <f>(dpSAWB_Cb*dpSAWB_Vb) /(dpSAWB_Ca * BF282)</f>
        <v>24.615771345517338</v>
      </c>
      <c r="BI282" s="1">
        <v>3.51</v>
      </c>
      <c r="BJ282" s="1">
        <v>3.0902954325135899E-4</v>
      </c>
      <c r="BK282" s="1">
        <v>3.2682959349892461E-11</v>
      </c>
      <c r="BL282" s="1">
        <v>3.2682959349891388E-14</v>
      </c>
      <c r="BM282" s="1">
        <v>0.99999999999996725</v>
      </c>
      <c r="BN282" s="1">
        <v>2.0061901549140524</v>
      </c>
      <c r="BO282" s="1">
        <v>24.922861812240352</v>
      </c>
    </row>
    <row r="283" spans="1:67" ht="15" customHeight="1" x14ac:dyDescent="0.3">
      <c r="A283" s="2">
        <v>2.82</v>
      </c>
      <c r="B283" s="1">
        <f t="shared" si="123"/>
        <v>1.5135612484362072E-3</v>
      </c>
      <c r="C283" s="1">
        <f t="shared" si="124"/>
        <v>6.6730038248767236E-12</v>
      </c>
      <c r="D283" s="1">
        <f t="shared" si="125"/>
        <v>2.1807632760159693E-2</v>
      </c>
      <c r="E283" s="1">
        <f t="shared" si="126"/>
        <v>-3.0127212669328249E-4</v>
      </c>
      <c r="F283" s="1">
        <f t="shared" si="127"/>
        <v>3.5468754134491195E-4</v>
      </c>
      <c r="G283" s="1">
        <f t="shared" si="128"/>
        <v>-7.4200307451953371E-2</v>
      </c>
      <c r="H283" s="1">
        <f t="shared" si="136"/>
        <v>-0.74200307451953362</v>
      </c>
      <c r="S283" s="2">
        <v>2.82</v>
      </c>
      <c r="T283" s="1">
        <f t="shared" si="129"/>
        <v>1.5135612484362072E-3</v>
      </c>
      <c r="U283" s="1">
        <f t="shared" si="130"/>
        <v>6.6730038248767236E-12</v>
      </c>
      <c r="V283" s="1">
        <f t="shared" si="131"/>
        <v>-1.4000377181350519E-3</v>
      </c>
      <c r="W283" s="1">
        <f t="shared" si="132"/>
        <v>3.3800012572711681E-2</v>
      </c>
      <c r="X283" s="1">
        <f t="shared" si="133"/>
        <v>0.99828514282192504</v>
      </c>
      <c r="Y283" s="1">
        <f t="shared" si="134"/>
        <v>1.021148610030671</v>
      </c>
      <c r="Z283" s="1">
        <f t="shared" si="135"/>
        <v>51.057430501533553</v>
      </c>
      <c r="AB283"/>
      <c r="AC283"/>
      <c r="AD283"/>
      <c r="AE283"/>
      <c r="AF283"/>
      <c r="AG283"/>
      <c r="AH283"/>
      <c r="AI283"/>
      <c r="AJ283" s="25"/>
      <c r="AK283" s="2">
        <v>2.82</v>
      </c>
      <c r="AL283" s="1">
        <f t="shared" si="137"/>
        <v>1.5135612484362072E-3</v>
      </c>
      <c r="AM283" s="1">
        <f t="shared" si="113"/>
        <v>6.6730038248767236E-12</v>
      </c>
      <c r="AN283" s="1">
        <f t="shared" si="114"/>
        <v>0.89568113644402936</v>
      </c>
      <c r="AO283" s="1">
        <f t="shared" si="115"/>
        <v>3.6689780817859229E-5</v>
      </c>
      <c r="AP283" s="1">
        <f t="shared" si="116"/>
        <v>0.83267956914415153</v>
      </c>
      <c r="AQ283" s="1">
        <f t="shared" si="117"/>
        <v>8.3267956914415144</v>
      </c>
      <c r="AR283" s="25"/>
      <c r="AS283" s="2">
        <v>4.79</v>
      </c>
      <c r="AT283" s="1">
        <v>1.6218100973589292E-5</v>
      </c>
      <c r="AU283" s="1">
        <v>6.2276095188009729E-10</v>
      </c>
      <c r="AV283" s="1">
        <v>0.9949551443734721</v>
      </c>
      <c r="AW283" s="1">
        <v>3.8036030884017261E-3</v>
      </c>
      <c r="AX283" s="1">
        <v>1.001913961818111</v>
      </c>
      <c r="AY283" s="2">
        <v>10.019139618181109</v>
      </c>
      <c r="BA283" s="2">
        <v>2.82</v>
      </c>
      <c r="BB283" s="1">
        <f t="shared" si="122"/>
        <v>1.5135612484362072E-3</v>
      </c>
      <c r="BC283" s="1">
        <f t="shared" si="118"/>
        <v>6.6730038248767236E-12</v>
      </c>
      <c r="BD283" s="1">
        <f t="shared" si="119"/>
        <v>6.6730038248766792E-15</v>
      </c>
      <c r="BE283" s="1">
        <f t="shared" si="120"/>
        <v>0.99999999999999334</v>
      </c>
      <c r="BF283" s="1">
        <f t="shared" si="121"/>
        <v>2.0305020585029778</v>
      </c>
      <c r="BG283" s="1">
        <f>(dpSAWB_Cb*dpSAWB_Vb) /(dpSAWB_Ca * BF283)</f>
        <v>24.624451765817636</v>
      </c>
      <c r="BI283" s="1">
        <v>3.52</v>
      </c>
      <c r="BJ283" s="1">
        <v>3.0199517204020158E-4</v>
      </c>
      <c r="BK283" s="1">
        <v>3.3444243269741701E-11</v>
      </c>
      <c r="BL283" s="1">
        <v>3.3444243269740587E-14</v>
      </c>
      <c r="BM283" s="1">
        <v>0.99999999999996658</v>
      </c>
      <c r="BN283" s="1">
        <v>2.0060490366702237</v>
      </c>
      <c r="BO283" s="1">
        <v>24.924615044801392</v>
      </c>
    </row>
    <row r="284" spans="1:67" ht="15" customHeight="1" x14ac:dyDescent="0.3">
      <c r="A284" s="2">
        <v>2.83</v>
      </c>
      <c r="B284" s="1">
        <f t="shared" si="123"/>
        <v>1.4791083881682066E-3</v>
      </c>
      <c r="C284" s="1">
        <f t="shared" si="124"/>
        <v>6.8284380514590194E-12</v>
      </c>
      <c r="D284" s="1">
        <f t="shared" si="125"/>
        <v>2.1766091147719751E-2</v>
      </c>
      <c r="E284" s="1">
        <f t="shared" si="126"/>
        <v>-2.9434852461995923E-4</v>
      </c>
      <c r="F284" s="1">
        <f t="shared" si="127"/>
        <v>3.6294627694188322E-4</v>
      </c>
      <c r="G284" s="1">
        <f t="shared" si="128"/>
        <v>-7.2519825966049667E-2</v>
      </c>
      <c r="H284" s="1">
        <f t="shared" si="136"/>
        <v>-0.72519825966049667</v>
      </c>
      <c r="S284" s="2">
        <v>2.83</v>
      </c>
      <c r="T284" s="1">
        <f t="shared" si="129"/>
        <v>1.4791083881682066E-3</v>
      </c>
      <c r="U284" s="1">
        <f t="shared" si="130"/>
        <v>6.8284380514590194E-12</v>
      </c>
      <c r="V284" s="1">
        <f t="shared" si="131"/>
        <v>-1.3629234866918986E-3</v>
      </c>
      <c r="W284" s="1">
        <f t="shared" si="132"/>
        <v>3.3787641162230639E-2</v>
      </c>
      <c r="X284" s="1">
        <f t="shared" si="133"/>
        <v>0.99824526875817021</v>
      </c>
      <c r="Y284" s="1">
        <f t="shared" si="134"/>
        <v>1.0205841252390853</v>
      </c>
      <c r="Z284" s="1">
        <f t="shared" si="135"/>
        <v>51.029206261954258</v>
      </c>
      <c r="AB284"/>
      <c r="AC284"/>
      <c r="AD284"/>
      <c r="AE284"/>
      <c r="AF284"/>
      <c r="AG284"/>
      <c r="AH284"/>
      <c r="AI284"/>
      <c r="AJ284" s="25"/>
      <c r="AK284" s="2">
        <v>2.83</v>
      </c>
      <c r="AL284" s="1">
        <f t="shared" si="137"/>
        <v>1.4791083881682066E-3</v>
      </c>
      <c r="AM284" s="1">
        <f t="shared" si="113"/>
        <v>6.8284380514590194E-12</v>
      </c>
      <c r="AN284" s="1">
        <f t="shared" si="114"/>
        <v>0.8978115511980137</v>
      </c>
      <c r="AO284" s="1">
        <f t="shared" si="115"/>
        <v>3.7633696502265121E-5</v>
      </c>
      <c r="AP284" s="1">
        <f t="shared" si="116"/>
        <v>0.83630120067648073</v>
      </c>
      <c r="AQ284" s="1">
        <f t="shared" si="117"/>
        <v>8.3630120067648068</v>
      </c>
      <c r="AR284" s="25"/>
      <c r="AS284" s="2">
        <v>4.8</v>
      </c>
      <c r="AT284" s="1">
        <v>1.5848931924611131E-5</v>
      </c>
      <c r="AU284" s="1">
        <v>6.3726691792499525E-10</v>
      </c>
      <c r="AV284" s="1">
        <v>0.9948951094774614</v>
      </c>
      <c r="AW284" s="1">
        <v>3.8919655331358279E-3</v>
      </c>
      <c r="AX284" s="1">
        <v>1.0020454329236623</v>
      </c>
      <c r="AY284" s="2">
        <v>10.020454329236623</v>
      </c>
      <c r="BA284" s="2">
        <v>2.83</v>
      </c>
      <c r="BB284" s="1">
        <f t="shared" si="122"/>
        <v>1.4791083881682066E-3</v>
      </c>
      <c r="BC284" s="1">
        <f t="shared" si="118"/>
        <v>6.8284380514590194E-12</v>
      </c>
      <c r="BD284" s="1">
        <f t="shared" si="119"/>
        <v>6.8284380514589727E-15</v>
      </c>
      <c r="BE284" s="1">
        <f t="shared" si="120"/>
        <v>0.99999999999999323</v>
      </c>
      <c r="BF284" s="1">
        <f t="shared" si="121"/>
        <v>2.0298025738103305</v>
      </c>
      <c r="BG284" s="1">
        <f>(dpSAWB_Cb*dpSAWB_Vb) /(dpSAWB_Ca * BF284)</f>
        <v>24.632937530540403</v>
      </c>
      <c r="BI284" s="1">
        <v>3.53</v>
      </c>
      <c r="BJ284" s="1">
        <v>2.9512092266663857E-4</v>
      </c>
      <c r="BK284" s="1">
        <v>3.4223259770059455E-11</v>
      </c>
      <c r="BL284" s="1">
        <v>3.4223259770058284E-14</v>
      </c>
      <c r="BM284" s="1">
        <v>0.99999999999996581</v>
      </c>
      <c r="BN284" s="1">
        <v>2.00591114027368</v>
      </c>
      <c r="BO284" s="1">
        <v>24.926328487900097</v>
      </c>
    </row>
    <row r="285" spans="1:67" ht="15" customHeight="1" x14ac:dyDescent="0.3">
      <c r="A285" s="2">
        <v>2.84</v>
      </c>
      <c r="B285" s="1">
        <f t="shared" si="123"/>
        <v>1.4454397707459271E-3</v>
      </c>
      <c r="C285" s="1">
        <f t="shared" si="124"/>
        <v>6.9874928062812599E-12</v>
      </c>
      <c r="D285" s="1">
        <f t="shared" si="125"/>
        <v>2.1725486014554252E-2</v>
      </c>
      <c r="E285" s="1">
        <f t="shared" si="126"/>
        <v>-2.8758100242570869E-4</v>
      </c>
      <c r="F285" s="1">
        <f t="shared" si="127"/>
        <v>3.71397241937803E-4</v>
      </c>
      <c r="G285" s="1">
        <f t="shared" si="128"/>
        <v>-7.0876119334119664E-2</v>
      </c>
      <c r="H285" s="1">
        <f t="shared" si="136"/>
        <v>-0.70876119334119658</v>
      </c>
      <c r="S285" s="2">
        <v>2.84</v>
      </c>
      <c r="T285" s="1">
        <f t="shared" si="129"/>
        <v>1.4454397707459271E-3</v>
      </c>
      <c r="U285" s="1">
        <f t="shared" si="130"/>
        <v>6.9874928062812599E-12</v>
      </c>
      <c r="V285" s="1">
        <f t="shared" si="131"/>
        <v>-1.3265316536046781E-3</v>
      </c>
      <c r="W285" s="1">
        <f t="shared" si="132"/>
        <v>3.3775510551201565E-2</v>
      </c>
      <c r="X285" s="1">
        <f t="shared" si="133"/>
        <v>0.99820446920552419</v>
      </c>
      <c r="Y285" s="1">
        <f t="shared" si="134"/>
        <v>1.0200308324706722</v>
      </c>
      <c r="Z285" s="1">
        <f t="shared" si="135"/>
        <v>51.001541623533605</v>
      </c>
      <c r="AB285"/>
      <c r="AC285"/>
      <c r="AD285"/>
      <c r="AE285"/>
      <c r="AF285"/>
      <c r="AG285"/>
      <c r="AH285"/>
      <c r="AI285"/>
      <c r="AJ285" s="25"/>
      <c r="AK285" s="2">
        <v>2.84</v>
      </c>
      <c r="AL285" s="1">
        <f t="shared" si="137"/>
        <v>1.4454397707459271E-3</v>
      </c>
      <c r="AM285" s="1">
        <f t="shared" si="113"/>
        <v>6.9874928062812599E-12</v>
      </c>
      <c r="AN285" s="1">
        <f t="shared" si="114"/>
        <v>0.8999032501654094</v>
      </c>
      <c r="AO285" s="1">
        <f t="shared" si="115"/>
        <v>3.8600018236292593E-5</v>
      </c>
      <c r="AP285" s="1">
        <f t="shared" si="116"/>
        <v>0.83984795835919757</v>
      </c>
      <c r="AQ285" s="1">
        <f t="shared" si="117"/>
        <v>8.3984795835919748</v>
      </c>
      <c r="AR285" s="25"/>
      <c r="AS285" s="2">
        <v>4.8099999999999996</v>
      </c>
      <c r="AT285" s="1">
        <v>1.5488166189124811E-5</v>
      </c>
      <c r="AU285" s="1">
        <v>6.5211077132500215E-10</v>
      </c>
      <c r="AV285" s="1">
        <v>0.99483238929495099</v>
      </c>
      <c r="AW285" s="1">
        <v>3.9823699838394027E-3</v>
      </c>
      <c r="AX285" s="1">
        <v>1.0021779660122885</v>
      </c>
      <c r="AY285" s="2">
        <v>10.021779660122885</v>
      </c>
      <c r="BA285" s="2">
        <v>2.84</v>
      </c>
      <c r="BB285" s="1">
        <f t="shared" si="122"/>
        <v>1.4454397707459271E-3</v>
      </c>
      <c r="BC285" s="1">
        <f t="shared" si="118"/>
        <v>6.9874928062812599E-12</v>
      </c>
      <c r="BD285" s="1">
        <f t="shared" si="119"/>
        <v>6.9874928062812101E-15</v>
      </c>
      <c r="BE285" s="1">
        <f t="shared" si="120"/>
        <v>0.99999999999999312</v>
      </c>
      <c r="BF285" s="1">
        <f t="shared" si="121"/>
        <v>2.029119245854405</v>
      </c>
      <c r="BG285" s="1">
        <f>(dpSAWB_Cb*dpSAWB_Vb) /(dpSAWB_Ca * BF285)</f>
        <v>24.641232939933211</v>
      </c>
      <c r="BI285" s="1">
        <v>3.54</v>
      </c>
      <c r="BJ285" s="1">
        <v>2.8840315031266012E-4</v>
      </c>
      <c r="BK285" s="1">
        <v>3.502042189570575E-11</v>
      </c>
      <c r="BL285" s="1">
        <v>3.5020421895704521E-14</v>
      </c>
      <c r="BM285" s="1">
        <v>0.99999999999996503</v>
      </c>
      <c r="BN285" s="1">
        <v>2.0057763919529821</v>
      </c>
      <c r="BO285" s="1">
        <v>24.92800304191239</v>
      </c>
    </row>
    <row r="286" spans="1:67" ht="15" customHeight="1" x14ac:dyDescent="0.3">
      <c r="A286" s="2">
        <v>2.85</v>
      </c>
      <c r="B286" s="1">
        <f t="shared" si="123"/>
        <v>1.4125375446227527E-3</v>
      </c>
      <c r="C286" s="1">
        <f t="shared" si="124"/>
        <v>7.1502524222798007E-12</v>
      </c>
      <c r="D286" s="1">
        <f t="shared" si="125"/>
        <v>2.1685795831568263E-2</v>
      </c>
      <c r="E286" s="1">
        <f t="shared" si="126"/>
        <v>-2.8096597192804341E-4</v>
      </c>
      <c r="F286" s="1">
        <f t="shared" si="127"/>
        <v>3.8004490727668917E-4</v>
      </c>
      <c r="G286" s="1">
        <f t="shared" si="128"/>
        <v>-6.9268389956608389E-2</v>
      </c>
      <c r="H286" s="1">
        <f t="shared" si="136"/>
        <v>-0.69268389956608389</v>
      </c>
      <c r="S286" s="2">
        <v>2.85</v>
      </c>
      <c r="T286" s="1">
        <f t="shared" si="129"/>
        <v>1.4125375446227527E-3</v>
      </c>
      <c r="U286" s="1">
        <f t="shared" si="130"/>
        <v>7.1502524222798007E-12</v>
      </c>
      <c r="V286" s="1">
        <f t="shared" si="131"/>
        <v>-1.2908429336898647E-3</v>
      </c>
      <c r="W286" s="1">
        <f t="shared" si="132"/>
        <v>3.3763614311229956E-2</v>
      </c>
      <c r="X286" s="1">
        <f t="shared" si="133"/>
        <v>0.99816272276155804</v>
      </c>
      <c r="Y286" s="1">
        <f t="shared" si="134"/>
        <v>1.0194884264934871</v>
      </c>
      <c r="Z286" s="1">
        <f t="shared" si="135"/>
        <v>50.97442132467436</v>
      </c>
      <c r="AB286"/>
      <c r="AC286"/>
      <c r="AD286"/>
      <c r="AE286"/>
      <c r="AF286"/>
      <c r="AG286"/>
      <c r="AH286"/>
      <c r="AI286"/>
      <c r="AJ286" s="25"/>
      <c r="AK286" s="2">
        <v>2.85</v>
      </c>
      <c r="AL286" s="1">
        <f t="shared" si="137"/>
        <v>1.4125375446227527E-3</v>
      </c>
      <c r="AM286" s="1">
        <f t="shared" si="113"/>
        <v>7.1502524222798007E-12</v>
      </c>
      <c r="AN286" s="1">
        <f t="shared" si="114"/>
        <v>0.90195673727527215</v>
      </c>
      <c r="AO286" s="1">
        <f t="shared" si="115"/>
        <v>3.9589261130755863E-5</v>
      </c>
      <c r="AP286" s="1">
        <f t="shared" si="116"/>
        <v>0.84332126840157007</v>
      </c>
      <c r="AQ286" s="1">
        <f t="shared" si="117"/>
        <v>8.4332126840157002</v>
      </c>
      <c r="AR286" s="25"/>
      <c r="AS286" s="2">
        <v>4.82</v>
      </c>
      <c r="AT286" s="1">
        <v>1.5135612484362051E-5</v>
      </c>
      <c r="AU286" s="1">
        <v>6.6730038248767331E-10</v>
      </c>
      <c r="AV286" s="1">
        <v>0.99476695159438899</v>
      </c>
      <c r="AW286" s="1">
        <v>4.0748632447200018E-3</v>
      </c>
      <c r="AX286" s="1">
        <v>1.0023116301404245</v>
      </c>
      <c r="AY286" s="2">
        <v>10.023116301404244</v>
      </c>
      <c r="BA286" s="2">
        <v>2.85</v>
      </c>
      <c r="BB286" s="1">
        <f t="shared" si="122"/>
        <v>1.4125375446227527E-3</v>
      </c>
      <c r="BC286" s="1">
        <f t="shared" si="118"/>
        <v>7.1502524222798007E-12</v>
      </c>
      <c r="BD286" s="1">
        <f t="shared" si="119"/>
        <v>7.1502524222797498E-15</v>
      </c>
      <c r="BE286" s="1">
        <f t="shared" si="120"/>
        <v>0.99999999999999278</v>
      </c>
      <c r="BF286" s="1">
        <f t="shared" si="121"/>
        <v>2.0284516961938355</v>
      </c>
      <c r="BG286" s="1">
        <f>(dpSAWB_Cb*dpSAWB_Vb) /(dpSAWB_Ca * BF286)</f>
        <v>24.649342202143362</v>
      </c>
      <c r="BI286" s="1">
        <v>3.55</v>
      </c>
      <c r="BJ286" s="1">
        <v>2.8183829312644545E-4</v>
      </c>
      <c r="BK286" s="1">
        <v>3.5836152312591112E-11</v>
      </c>
      <c r="BL286" s="1">
        <v>3.5836152312589826E-14</v>
      </c>
      <c r="BM286" s="1">
        <v>0.99999999999996414</v>
      </c>
      <c r="BN286" s="1">
        <v>2.005644719635495</v>
      </c>
      <c r="BO286" s="1">
        <v>24.929639586958839</v>
      </c>
    </row>
    <row r="287" spans="1:67" ht="15" customHeight="1" x14ac:dyDescent="0.3">
      <c r="A287" s="2">
        <v>2.86</v>
      </c>
      <c r="B287" s="1">
        <f t="shared" si="123"/>
        <v>1.3803842646028844E-3</v>
      </c>
      <c r="C287" s="1">
        <f t="shared" si="124"/>
        <v>7.3168031967574018E-12</v>
      </c>
      <c r="D287" s="1">
        <f t="shared" si="125"/>
        <v>2.1646999554798943E-2</v>
      </c>
      <c r="E287" s="1">
        <f t="shared" si="126"/>
        <v>-2.744999257998234E-4</v>
      </c>
      <c r="F287" s="1">
        <f t="shared" si="127"/>
        <v>3.8889384773090264E-4</v>
      </c>
      <c r="G287" s="1">
        <f t="shared" si="128"/>
        <v>-6.7695856076458671E-2</v>
      </c>
      <c r="H287" s="1">
        <f t="shared" si="136"/>
        <v>-0.67695856076458671</v>
      </c>
      <c r="S287" s="2">
        <v>2.86</v>
      </c>
      <c r="T287" s="1">
        <f t="shared" si="129"/>
        <v>1.3803842646028844E-3</v>
      </c>
      <c r="U287" s="1">
        <f t="shared" si="130"/>
        <v>7.3168031967574018E-12</v>
      </c>
      <c r="V287" s="1">
        <f t="shared" si="131"/>
        <v>-1.2558384150456101E-3</v>
      </c>
      <c r="W287" s="1">
        <f t="shared" si="132"/>
        <v>3.3751946138348539E-2</v>
      </c>
      <c r="X287" s="1">
        <f t="shared" si="133"/>
        <v>0.99812000753259</v>
      </c>
      <c r="Y287" s="1">
        <f t="shared" si="134"/>
        <v>1.0189566084109916</v>
      </c>
      <c r="Z287" s="1">
        <f t="shared" si="135"/>
        <v>50.947830420549579</v>
      </c>
      <c r="AB287"/>
      <c r="AC287"/>
      <c r="AD287"/>
      <c r="AE287"/>
      <c r="AF287"/>
      <c r="AG287"/>
      <c r="AH287"/>
      <c r="AI287"/>
      <c r="AJ287" s="25"/>
      <c r="AK287" s="2">
        <v>2.86</v>
      </c>
      <c r="AL287" s="1">
        <f t="shared" si="137"/>
        <v>1.3803842646028844E-3</v>
      </c>
      <c r="AM287" s="1">
        <f t="shared" si="113"/>
        <v>7.3168031967574018E-12</v>
      </c>
      <c r="AN287" s="1">
        <f t="shared" si="114"/>
        <v>0.9039725180792012</v>
      </c>
      <c r="AO287" s="1">
        <f t="shared" si="115"/>
        <v>4.0601952338998981E-5</v>
      </c>
      <c r="AP287" s="1">
        <f t="shared" si="116"/>
        <v>0.84672253367735117</v>
      </c>
      <c r="AQ287" s="1">
        <f t="shared" si="117"/>
        <v>8.4672253367735113</v>
      </c>
      <c r="AR287" s="25"/>
      <c r="AS287" s="2">
        <v>4.83</v>
      </c>
      <c r="AT287" s="1">
        <v>1.4791083881682046E-5</v>
      </c>
      <c r="AU287" s="1">
        <v>6.8284380514590286E-10</v>
      </c>
      <c r="AV287" s="1">
        <v>0.99469876276090941</v>
      </c>
      <c r="AW287" s="1">
        <v>4.1694931747059431E-3</v>
      </c>
      <c r="AX287" s="1">
        <v>1.0024464949152156</v>
      </c>
      <c r="AY287" s="2">
        <v>10.024464949152156</v>
      </c>
      <c r="BA287" s="2">
        <v>2.86</v>
      </c>
      <c r="BB287" s="1">
        <f t="shared" si="122"/>
        <v>1.3803842646028844E-3</v>
      </c>
      <c r="BC287" s="1">
        <f t="shared" si="118"/>
        <v>7.3168031967574018E-12</v>
      </c>
      <c r="BD287" s="1">
        <f t="shared" si="119"/>
        <v>7.3168031967573465E-15</v>
      </c>
      <c r="BE287" s="1">
        <f t="shared" si="120"/>
        <v>0.99999999999999267</v>
      </c>
      <c r="BF287" s="1">
        <f t="shared" si="121"/>
        <v>2.0277995554895005</v>
      </c>
      <c r="BG287" s="1">
        <f>(dpSAWB_Cb*dpSAWB_Vb) /(dpSAWB_Ca * BF287)</f>
        <v>24.657269435060236</v>
      </c>
      <c r="BI287" s="1">
        <v>3.56</v>
      </c>
      <c r="BJ287" s="1">
        <v>2.7542287033381624E-4</v>
      </c>
      <c r="BK287" s="1">
        <v>3.6670883531780289E-11</v>
      </c>
      <c r="BL287" s="1">
        <v>3.6670883531778938E-14</v>
      </c>
      <c r="BM287" s="1">
        <v>0.99999999999996336</v>
      </c>
      <c r="BN287" s="1">
        <v>2.0055160529078346</v>
      </c>
      <c r="BO287" s="1">
        <v>24.931238983354969</v>
      </c>
    </row>
    <row r="288" spans="1:67" ht="15" customHeight="1" x14ac:dyDescent="0.3">
      <c r="A288" s="2">
        <v>2.87</v>
      </c>
      <c r="B288" s="1">
        <f t="shared" si="123"/>
        <v>1.3489628825916523E-3</v>
      </c>
      <c r="C288" s="1">
        <f t="shared" si="124"/>
        <v>7.4872334371392743E-12</v>
      </c>
      <c r="D288" s="1">
        <f t="shared" si="125"/>
        <v>2.1609076614258357E-2</v>
      </c>
      <c r="E288" s="1">
        <f t="shared" si="126"/>
        <v>-2.6817943570972645E-4</v>
      </c>
      <c r="F288" s="1">
        <f t="shared" si="127"/>
        <v>3.9794874430487687E-4</v>
      </c>
      <c r="G288" s="1">
        <f t="shared" si="128"/>
        <v>-6.6157751504121634E-2</v>
      </c>
      <c r="H288" s="1">
        <f t="shared" si="136"/>
        <v>-0.66157751504121631</v>
      </c>
      <c r="S288" s="2">
        <v>2.87</v>
      </c>
      <c r="T288" s="1">
        <f t="shared" si="129"/>
        <v>1.3489628825916523E-3</v>
      </c>
      <c r="U288" s="1">
        <f t="shared" si="130"/>
        <v>7.4872334371392743E-12</v>
      </c>
      <c r="V288" s="1">
        <f t="shared" si="131"/>
        <v>-1.221499549047045E-3</v>
      </c>
      <c r="W288" s="1">
        <f t="shared" si="132"/>
        <v>3.3740499849682352E-2</v>
      </c>
      <c r="X288" s="1">
        <f t="shared" si="133"/>
        <v>0.99807630112258305</v>
      </c>
      <c r="Y288" s="1">
        <f t="shared" si="134"/>
        <v>1.0184350854787001</v>
      </c>
      <c r="Z288" s="1">
        <f t="shared" si="135"/>
        <v>50.921754273935001</v>
      </c>
      <c r="AB288"/>
      <c r="AC288"/>
      <c r="AD288"/>
      <c r="AE288"/>
      <c r="AF288"/>
      <c r="AG288"/>
      <c r="AH288"/>
      <c r="AI288"/>
      <c r="AJ288" s="25"/>
      <c r="AK288" s="2">
        <v>2.87</v>
      </c>
      <c r="AL288" s="1">
        <f t="shared" si="137"/>
        <v>1.3489628825916523E-3</v>
      </c>
      <c r="AM288" s="1">
        <f t="shared" si="113"/>
        <v>7.4872334371392743E-12</v>
      </c>
      <c r="AN288" s="1">
        <f t="shared" si="114"/>
        <v>0.90595109933441254</v>
      </c>
      <c r="AO288" s="1">
        <f t="shared" si="115"/>
        <v>4.1638631339374372E-5</v>
      </c>
      <c r="AP288" s="1">
        <f t="shared" si="116"/>
        <v>0.8500531340387143</v>
      </c>
      <c r="AQ288" s="1">
        <f t="shared" si="117"/>
        <v>8.500531340387143</v>
      </c>
      <c r="AR288" s="25"/>
      <c r="AS288" s="2">
        <v>4.84</v>
      </c>
      <c r="AT288" s="1">
        <v>1.4454397707459275E-5</v>
      </c>
      <c r="AU288" s="1">
        <v>6.9874928062812579E-10</v>
      </c>
      <c r="AV288" s="1">
        <v>0.994627787780753</v>
      </c>
      <c r="AW288" s="1">
        <v>4.2663087103645353E-3</v>
      </c>
      <c r="AX288" s="1">
        <v>1.0025826305287966</v>
      </c>
      <c r="AY288" s="2">
        <v>10.025826305287966</v>
      </c>
      <c r="BA288" s="2">
        <v>2.87</v>
      </c>
      <c r="BB288" s="1">
        <f t="shared" si="122"/>
        <v>1.3489628825916523E-3</v>
      </c>
      <c r="BC288" s="1">
        <f t="shared" si="118"/>
        <v>7.4872334371392743E-12</v>
      </c>
      <c r="BD288" s="1">
        <f t="shared" si="119"/>
        <v>7.4872334371392174E-15</v>
      </c>
      <c r="BE288" s="1">
        <f t="shared" si="120"/>
        <v>0.99999999999999256</v>
      </c>
      <c r="BF288" s="1">
        <f t="shared" si="121"/>
        <v>2.0271624632748519</v>
      </c>
      <c r="BG288" s="1">
        <f>(dpSAWB_Cb*dpSAWB_Vb) /(dpSAWB_Ca * BF288)</f>
        <v>24.665018668126734</v>
      </c>
      <c r="BI288" s="1">
        <v>3.57</v>
      </c>
      <c r="BJ288" s="1">
        <v>2.6915348039269167E-4</v>
      </c>
      <c r="BK288" s="1">
        <v>3.7525058138814409E-11</v>
      </c>
      <c r="BL288" s="1">
        <v>3.7525058138813E-14</v>
      </c>
      <c r="BM288" s="1">
        <v>0.99999999999996259</v>
      </c>
      <c r="BN288" s="1">
        <v>2.0053903229772532</v>
      </c>
      <c r="BO288" s="1">
        <v>24.932802072051857</v>
      </c>
    </row>
    <row r="289" spans="1:67" ht="15" customHeight="1" x14ac:dyDescent="0.3">
      <c r="A289" s="2">
        <v>2.88</v>
      </c>
      <c r="B289" s="1">
        <f t="shared" si="123"/>
        <v>1.3182567385564071E-3</v>
      </c>
      <c r="C289" s="1">
        <f t="shared" si="124"/>
        <v>7.6616335077947559E-12</v>
      </c>
      <c r="D289" s="1">
        <f t="shared" si="125"/>
        <v>2.1572006903027689E-2</v>
      </c>
      <c r="E289" s="1">
        <f t="shared" si="126"/>
        <v>-2.6200115050461494E-4</v>
      </c>
      <c r="F289" s="1">
        <f t="shared" si="127"/>
        <v>4.0721438669413519E-4</v>
      </c>
      <c r="G289" s="1">
        <f t="shared" si="128"/>
        <v>-6.465332534493759E-2</v>
      </c>
      <c r="H289" s="1">
        <f t="shared" si="136"/>
        <v>-0.64653325344937584</v>
      </c>
      <c r="S289" s="2">
        <v>2.88</v>
      </c>
      <c r="T289" s="1">
        <f t="shared" si="129"/>
        <v>1.3182567385564071E-3</v>
      </c>
      <c r="U289" s="1">
        <f t="shared" si="130"/>
        <v>7.6616335077947559E-12</v>
      </c>
      <c r="V289" s="1">
        <f t="shared" si="131"/>
        <v>-1.1878081405352907E-3</v>
      </c>
      <c r="W289" s="1">
        <f t="shared" si="132"/>
        <v>3.372926938017843E-2</v>
      </c>
      <c r="X289" s="1">
        <f t="shared" si="133"/>
        <v>0.99803158062180042</v>
      </c>
      <c r="Y289" s="1">
        <f t="shared" si="134"/>
        <v>1.0179235709252918</v>
      </c>
      <c r="Z289" s="1">
        <f t="shared" si="135"/>
        <v>50.896178546264593</v>
      </c>
      <c r="AB289"/>
      <c r="AC289"/>
      <c r="AD289"/>
      <c r="AE289"/>
      <c r="AF289"/>
      <c r="AG289"/>
      <c r="AH289"/>
      <c r="AI289"/>
      <c r="AJ289" s="25"/>
      <c r="AK289" s="2">
        <v>2.88</v>
      </c>
      <c r="AL289" s="1">
        <f t="shared" si="137"/>
        <v>1.3182567385564071E-3</v>
      </c>
      <c r="AM289" s="1">
        <f t="shared" si="113"/>
        <v>7.6616335077947559E-12</v>
      </c>
      <c r="AN289" s="1">
        <f t="shared" si="114"/>
        <v>0.90789298860258549</v>
      </c>
      <c r="AO289" s="1">
        <f t="shared" si="115"/>
        <v>4.2699850224169157E-5</v>
      </c>
      <c r="AP289" s="1">
        <f t="shared" si="116"/>
        <v>0.85331442662294832</v>
      </c>
      <c r="AQ289" s="1">
        <f t="shared" si="117"/>
        <v>8.533144266229483</v>
      </c>
      <c r="AR289" s="25"/>
      <c r="AS289" s="2">
        <v>4.8499999999999996</v>
      </c>
      <c r="AT289" s="1">
        <v>1.4125375446227545E-5</v>
      </c>
      <c r="AU289" s="1">
        <v>7.1502524222797919E-10</v>
      </c>
      <c r="AV289" s="1">
        <v>0.99455399022507018</v>
      </c>
      <c r="AW289" s="1">
        <v>4.3653598892780202E-3</v>
      </c>
      <c r="AX289" s="1">
        <v>1.0027201077927757</v>
      </c>
      <c r="AY289" s="2">
        <v>10.027201077927757</v>
      </c>
      <c r="BA289" s="2">
        <v>2.88</v>
      </c>
      <c r="BB289" s="1">
        <f t="shared" si="122"/>
        <v>1.3182567385564071E-3</v>
      </c>
      <c r="BC289" s="1">
        <f t="shared" si="118"/>
        <v>7.6616335077947559E-12</v>
      </c>
      <c r="BD289" s="1">
        <f t="shared" si="119"/>
        <v>7.6616335077946967E-15</v>
      </c>
      <c r="BE289" s="1">
        <f t="shared" si="120"/>
        <v>0.99999999999999234</v>
      </c>
      <c r="BF289" s="1">
        <f t="shared" si="121"/>
        <v>2.026540067732522</v>
      </c>
      <c r="BG289" s="1">
        <f>(dpSAWB_Cb*dpSAWB_Vb) /(dpSAWB_Ca * BF289)</f>
        <v>24.672593844120023</v>
      </c>
      <c r="BI289" s="1">
        <v>3.58</v>
      </c>
      <c r="BJ289" s="1">
        <v>2.6302679918953782E-4</v>
      </c>
      <c r="BK289" s="1">
        <v>3.8399129028376734E-11</v>
      </c>
      <c r="BL289" s="1">
        <v>3.8399129028375256E-14</v>
      </c>
      <c r="BM289" s="1">
        <v>0.99999999999996159</v>
      </c>
      <c r="BN289" s="1">
        <v>2.0052674626339408</v>
      </c>
      <c r="BO289" s="1">
        <v>24.934329675067112</v>
      </c>
    </row>
    <row r="290" spans="1:67" ht="15" customHeight="1" x14ac:dyDescent="0.3">
      <c r="A290" s="2">
        <v>2.89</v>
      </c>
      <c r="B290" s="1">
        <f t="shared" si="123"/>
        <v>1.288249551693133E-3</v>
      </c>
      <c r="C290" s="1">
        <f t="shared" si="124"/>
        <v>7.8400958779497924E-12</v>
      </c>
      <c r="D290" s="1">
        <f t="shared" si="125"/>
        <v>2.1535770766596931E-2</v>
      </c>
      <c r="E290" s="1">
        <f t="shared" si="126"/>
        <v>-2.5596179443282185E-4</v>
      </c>
      <c r="F290" s="1">
        <f t="shared" si="127"/>
        <v>4.166956758008696E-4</v>
      </c>
      <c r="G290" s="1">
        <f t="shared" si="128"/>
        <v>-6.3181841728979463E-2</v>
      </c>
      <c r="H290" s="1">
        <f t="shared" si="136"/>
        <v>-0.6318184172897946</v>
      </c>
      <c r="S290" s="2">
        <v>2.89</v>
      </c>
      <c r="T290" s="1">
        <f t="shared" si="129"/>
        <v>1.288249551693133E-3</v>
      </c>
      <c r="U290" s="1">
        <f t="shared" si="130"/>
        <v>7.8400958779497924E-12</v>
      </c>
      <c r="V290" s="1">
        <f t="shared" si="131"/>
        <v>-1.1547463381947755E-3</v>
      </c>
      <c r="W290" s="1">
        <f t="shared" si="132"/>
        <v>3.371824877939826E-2</v>
      </c>
      <c r="X290" s="1">
        <f t="shared" si="133"/>
        <v>0.99798582259521285</v>
      </c>
      <c r="Y290" s="1">
        <f t="shared" si="134"/>
        <v>1.0174217837780342</v>
      </c>
      <c r="Z290" s="1">
        <f t="shared" si="135"/>
        <v>50.871089188901706</v>
      </c>
      <c r="AB290"/>
      <c r="AC290"/>
      <c r="AD290"/>
      <c r="AE290"/>
      <c r="AF290"/>
      <c r="AG290"/>
      <c r="AH290"/>
      <c r="AI290"/>
      <c r="AJ290" s="25"/>
      <c r="AK290" s="2">
        <v>2.89</v>
      </c>
      <c r="AL290" s="1">
        <f t="shared" si="137"/>
        <v>1.288249551693133E-3</v>
      </c>
      <c r="AM290" s="1">
        <f t="shared" si="113"/>
        <v>7.8400958779497924E-12</v>
      </c>
      <c r="AN290" s="1">
        <f t="shared" si="114"/>
        <v>0.90979869386433354</v>
      </c>
      <c r="AO290" s="1">
        <f t="shared" si="115"/>
        <v>4.3786173995133829E-5</v>
      </c>
      <c r="AP290" s="1">
        <f t="shared" si="116"/>
        <v>0.8565077461525481</v>
      </c>
      <c r="AQ290" s="1">
        <f t="shared" si="117"/>
        <v>8.5650774615254814</v>
      </c>
      <c r="AR290" s="25"/>
      <c r="AS290" s="2">
        <v>4.8600000000000003</v>
      </c>
      <c r="AT290" s="1">
        <v>1.3803842646028827E-5</v>
      </c>
      <c r="AU290" s="1">
        <v>7.3168031967574104E-10</v>
      </c>
      <c r="AV290" s="1">
        <v>0.9944773322331012</v>
      </c>
      <c r="AW290" s="1">
        <v>4.4666978738844365E-3</v>
      </c>
      <c r="AX290" s="1">
        <v>1.0028589981729321</v>
      </c>
      <c r="AY290" s="2">
        <v>10.02858998172932</v>
      </c>
      <c r="BA290" s="2">
        <v>2.89</v>
      </c>
      <c r="BB290" s="1">
        <f t="shared" si="122"/>
        <v>1.288249551693133E-3</v>
      </c>
      <c r="BC290" s="1">
        <f t="shared" si="118"/>
        <v>7.8400958779497924E-12</v>
      </c>
      <c r="BD290" s="1">
        <f t="shared" si="119"/>
        <v>7.8400958779497313E-15</v>
      </c>
      <c r="BE290" s="1">
        <f t="shared" si="120"/>
        <v>0.99999999999999223</v>
      </c>
      <c r="BF290" s="1">
        <f t="shared" si="121"/>
        <v>2.0259320254770126</v>
      </c>
      <c r="BG290" s="1">
        <f>(dpSAWB_Cb*dpSAWB_Vb) /(dpSAWB_Ca * BF290)</f>
        <v>24.679998820901865</v>
      </c>
      <c r="BI290" s="1">
        <v>3.59</v>
      </c>
      <c r="BJ290" s="1">
        <v>2.5703957827688604E-4</v>
      </c>
      <c r="BK290" s="1">
        <v>3.9293559644422391E-11</v>
      </c>
      <c r="BL290" s="1">
        <v>3.9293559644420845E-14</v>
      </c>
      <c r="BM290" s="1">
        <v>0.9999999999999607</v>
      </c>
      <c r="BN290" s="1">
        <v>2.0051474062142285</v>
      </c>
      <c r="BO290" s="1">
        <v>24.935822595906465</v>
      </c>
    </row>
    <row r="291" spans="1:67" ht="15" customHeight="1" x14ac:dyDescent="0.3">
      <c r="A291" s="2">
        <v>2.9</v>
      </c>
      <c r="B291" s="1">
        <f t="shared" si="123"/>
        <v>1.2589254117941662E-3</v>
      </c>
      <c r="C291" s="1">
        <f t="shared" si="124"/>
        <v>8.0227151707152493E-12</v>
      </c>
      <c r="D291" s="1">
        <f t="shared" si="125"/>
        <v>2.1500348992444566E-2</v>
      </c>
      <c r="E291" s="1">
        <f t="shared" si="126"/>
        <v>-2.5005816540742712E-4</v>
      </c>
      <c r="F291" s="1">
        <f t="shared" si="127"/>
        <v>4.2639762630734444E-4</v>
      </c>
      <c r="G291" s="1">
        <f t="shared" si="128"/>
        <v>-6.1742579543448931E-2</v>
      </c>
      <c r="H291" s="1">
        <f t="shared" si="136"/>
        <v>-0.61742579543448928</v>
      </c>
      <c r="S291" s="2">
        <v>2.9</v>
      </c>
      <c r="T291" s="1">
        <f t="shared" si="129"/>
        <v>1.2589254117941662E-3</v>
      </c>
      <c r="U291" s="1">
        <f t="shared" si="130"/>
        <v>8.0227151707152493E-12</v>
      </c>
      <c r="V291" s="1">
        <f t="shared" si="131"/>
        <v>-1.1222966251144494E-3</v>
      </c>
      <c r="W291" s="1">
        <f t="shared" si="132"/>
        <v>3.3707432208371482E-2</v>
      </c>
      <c r="X291" s="1">
        <f t="shared" si="133"/>
        <v>0.99793900307065386</v>
      </c>
      <c r="Y291" s="1">
        <f t="shared" si="134"/>
        <v>1.0169294486923792</v>
      </c>
      <c r="Z291" s="1">
        <f t="shared" si="135"/>
        <v>50.84647243461896</v>
      </c>
      <c r="AB291"/>
      <c r="AC291"/>
      <c r="AD291"/>
      <c r="AE291"/>
      <c r="AF291"/>
      <c r="AG291"/>
      <c r="AH291"/>
      <c r="AI291"/>
      <c r="AJ291" s="25"/>
      <c r="AK291" s="2">
        <v>2.9</v>
      </c>
      <c r="AL291" s="1">
        <f t="shared" si="137"/>
        <v>1.2589254117941662E-3</v>
      </c>
      <c r="AM291" s="1">
        <f t="shared" si="113"/>
        <v>8.0227151707152493E-12</v>
      </c>
      <c r="AN291" s="1">
        <f t="shared" si="114"/>
        <v>0.91166872314910707</v>
      </c>
      <c r="AO291" s="1">
        <f t="shared" si="115"/>
        <v>4.4898180865766973E-5</v>
      </c>
      <c r="AP291" s="1">
        <f t="shared" si="116"/>
        <v>0.85963440522925683</v>
      </c>
      <c r="AQ291" s="1">
        <f t="shared" si="117"/>
        <v>8.5963440522925669</v>
      </c>
      <c r="AR291" s="25"/>
      <c r="AS291" s="2">
        <v>4.87</v>
      </c>
      <c r="AT291" s="1">
        <v>1.3489628825916516E-5</v>
      </c>
      <c r="AU291" s="1">
        <v>7.4872334371392769E-10</v>
      </c>
      <c r="AV291" s="1">
        <v>0.99439777449472855</v>
      </c>
      <c r="AW291" s="1">
        <v>4.5703749757906587E-3</v>
      </c>
      <c r="AX291" s="1">
        <v>1.0029993738241458</v>
      </c>
      <c r="AY291" s="2">
        <v>10.029993738241458</v>
      </c>
      <c r="BA291" s="2">
        <v>2.9</v>
      </c>
      <c r="BB291" s="1">
        <f t="shared" si="122"/>
        <v>1.2589254117941662E-3</v>
      </c>
      <c r="BC291" s="1">
        <f t="shared" si="118"/>
        <v>8.0227151707152493E-12</v>
      </c>
      <c r="BD291" s="1">
        <f t="shared" si="119"/>
        <v>8.0227151707151849E-15</v>
      </c>
      <c r="BE291" s="1">
        <f t="shared" si="120"/>
        <v>0.99999999999999201</v>
      </c>
      <c r="BF291" s="1">
        <f t="shared" si="121"/>
        <v>2.0253380013432807</v>
      </c>
      <c r="BG291" s="1">
        <f>(dpSAWB_Cb*dpSAWB_Vb) /(dpSAWB_Ca * BF291)</f>
        <v>24.687237373138757</v>
      </c>
      <c r="BI291" s="1">
        <v>3.6</v>
      </c>
      <c r="BJ291" s="1">
        <v>2.5118864315095774E-4</v>
      </c>
      <c r="BK291" s="1">
        <v>4.020882422590326E-11</v>
      </c>
      <c r="BL291" s="1">
        <v>4.0208824225901639E-14</v>
      </c>
      <c r="BM291" s="1">
        <v>0.9999999999999597</v>
      </c>
      <c r="BN291" s="1">
        <v>2.0050300895646544</v>
      </c>
      <c r="BO291" s="1">
        <v>24.937281619976254</v>
      </c>
    </row>
    <row r="292" spans="1:67" ht="15" customHeight="1" x14ac:dyDescent="0.3">
      <c r="A292" s="2">
        <v>2.91</v>
      </c>
      <c r="B292" s="1">
        <f t="shared" si="123"/>
        <v>1.2302687708123808E-3</v>
      </c>
      <c r="C292" s="1">
        <f t="shared" si="124"/>
        <v>8.209588213257406E-12</v>
      </c>
      <c r="D292" s="1">
        <f t="shared" si="125"/>
        <v>2.146572279985156E-2</v>
      </c>
      <c r="E292" s="1">
        <f t="shared" si="126"/>
        <v>-2.4428713330859305E-4</v>
      </c>
      <c r="F292" s="1">
        <f t="shared" si="127"/>
        <v>4.363253693084548E-4</v>
      </c>
      <c r="G292" s="1">
        <f t="shared" si="128"/>
        <v>-6.0334832167703106E-2</v>
      </c>
      <c r="H292" s="1">
        <f t="shared" si="136"/>
        <v>-0.60334832167703101</v>
      </c>
      <c r="S292" s="2">
        <v>2.91</v>
      </c>
      <c r="T292" s="1">
        <f t="shared" si="129"/>
        <v>1.2302687708123808E-3</v>
      </c>
      <c r="U292" s="1">
        <f t="shared" si="130"/>
        <v>8.209588213257406E-12</v>
      </c>
      <c r="V292" s="1">
        <f t="shared" si="131"/>
        <v>-1.0904418095269335E-3</v>
      </c>
      <c r="W292" s="1">
        <f t="shared" si="132"/>
        <v>3.3696813936508974E-2</v>
      </c>
      <c r="X292" s="1">
        <f t="shared" si="133"/>
        <v>0.99789109752671667</v>
      </c>
      <c r="Y292" s="1">
        <f t="shared" si="134"/>
        <v>1.0164462957855862</v>
      </c>
      <c r="Z292" s="1">
        <f t="shared" si="135"/>
        <v>50.822314789279311</v>
      </c>
      <c r="AB292"/>
      <c r="AC292"/>
      <c r="AD292"/>
      <c r="AE292"/>
      <c r="AF292"/>
      <c r="AG292"/>
      <c r="AH292"/>
      <c r="AI292"/>
      <c r="AJ292" s="25"/>
      <c r="AK292" s="2">
        <v>2.91</v>
      </c>
      <c r="AL292" s="1">
        <f t="shared" si="137"/>
        <v>1.2302687708123808E-3</v>
      </c>
      <c r="AM292" s="1">
        <f t="shared" si="113"/>
        <v>8.209588213257406E-12</v>
      </c>
      <c r="AN292" s="1">
        <f t="shared" si="114"/>
        <v>0.91350358418033384</v>
      </c>
      <c r="AO292" s="1">
        <f t="shared" si="115"/>
        <v>4.6036462570517457E-5</v>
      </c>
      <c r="AP292" s="1">
        <f t="shared" si="116"/>
        <v>0.86269569462259621</v>
      </c>
      <c r="AQ292" s="1">
        <f t="shared" si="117"/>
        <v>8.6269569462259614</v>
      </c>
      <c r="AR292" s="25"/>
      <c r="AS292" s="2">
        <v>4.88</v>
      </c>
      <c r="AT292" s="1">
        <v>1.3182567385564052E-5</v>
      </c>
      <c r="AU292" s="1">
        <v>7.6616335077947659E-10</v>
      </c>
      <c r="AV292" s="1">
        <v>0.99431527623240223</v>
      </c>
      <c r="AW292" s="1">
        <v>4.6764446805648684E-3</v>
      </c>
      <c r="AX292" s="1">
        <v>1.0031413076255704</v>
      </c>
      <c r="AY292" s="2">
        <v>10.031413076255703</v>
      </c>
      <c r="BA292" s="2">
        <v>2.91</v>
      </c>
      <c r="BB292" s="1">
        <f t="shared" si="122"/>
        <v>1.2302687708123808E-3</v>
      </c>
      <c r="BC292" s="1">
        <f t="shared" si="118"/>
        <v>8.209588213257406E-12</v>
      </c>
      <c r="BD292" s="1">
        <f t="shared" si="119"/>
        <v>8.2095882132573381E-15</v>
      </c>
      <c r="BE292" s="1">
        <f t="shared" si="120"/>
        <v>0.99999999999999178</v>
      </c>
      <c r="BF292" s="1">
        <f t="shared" si="121"/>
        <v>2.0247576681810378</v>
      </c>
      <c r="BG292" s="1">
        <f>(dpSAWB_Cb*dpSAWB_Vb) /(dpSAWB_Ca * BF292)</f>
        <v>24.694313193992258</v>
      </c>
      <c r="BI292" s="1">
        <v>3.61</v>
      </c>
      <c r="BJ292" s="1">
        <v>2.4547089156850275E-4</v>
      </c>
      <c r="BK292" s="1">
        <v>4.1145408058215434E-11</v>
      </c>
      <c r="BL292" s="1">
        <v>4.1145408058213738E-14</v>
      </c>
      <c r="BM292" s="1">
        <v>0.99999999999995892</v>
      </c>
      <c r="BN292" s="1">
        <v>2.0049154500068878</v>
      </c>
      <c r="BO292" s="1">
        <v>24.938707514986842</v>
      </c>
    </row>
    <row r="293" spans="1:67" ht="15" customHeight="1" x14ac:dyDescent="0.3">
      <c r="A293" s="2">
        <v>2.92</v>
      </c>
      <c r="B293" s="1">
        <f t="shared" si="123"/>
        <v>1.2022644346174124E-3</v>
      </c>
      <c r="C293" s="1">
        <f t="shared" si="124"/>
        <v>8.4008140881369807E-12</v>
      </c>
      <c r="D293" s="1">
        <f t="shared" si="125"/>
        <v>2.1431873829944395E-2</v>
      </c>
      <c r="E293" s="1">
        <f t="shared" si="126"/>
        <v>-2.3864563832406605E-4</v>
      </c>
      <c r="F293" s="1">
        <f t="shared" si="127"/>
        <v>4.4648415500476703E-4</v>
      </c>
      <c r="G293" s="1">
        <f t="shared" si="128"/>
        <v>-5.895790721098567E-2</v>
      </c>
      <c r="H293" s="1">
        <f t="shared" si="136"/>
        <v>-0.58957907210985672</v>
      </c>
      <c r="S293" s="2">
        <v>2.92</v>
      </c>
      <c r="T293" s="1">
        <f t="shared" si="129"/>
        <v>1.2022644346174124E-3</v>
      </c>
      <c r="U293" s="1">
        <f t="shared" si="130"/>
        <v>8.4008140881369807E-12</v>
      </c>
      <c r="V293" s="1">
        <f t="shared" si="131"/>
        <v>-1.0591650157219653E-3</v>
      </c>
      <c r="W293" s="1">
        <f t="shared" si="132"/>
        <v>3.3686388338573986E-2</v>
      </c>
      <c r="X293" s="1">
        <f t="shared" si="133"/>
        <v>0.99784208088038917</v>
      </c>
      <c r="Y293" s="1">
        <f t="shared" si="134"/>
        <v>1.0159720604742462</v>
      </c>
      <c r="Z293" s="1">
        <f t="shared" si="135"/>
        <v>50.798603023712303</v>
      </c>
      <c r="AB293"/>
      <c r="AC293"/>
      <c r="AD293"/>
      <c r="AE293"/>
      <c r="AF293"/>
      <c r="AG293"/>
      <c r="AH293"/>
      <c r="AI293"/>
      <c r="AJ293" s="25"/>
      <c r="AK293" s="2">
        <v>2.92</v>
      </c>
      <c r="AL293" s="1">
        <f t="shared" si="137"/>
        <v>1.2022644346174124E-3</v>
      </c>
      <c r="AM293" s="1">
        <f t="shared" si="113"/>
        <v>8.4008140881369807E-12</v>
      </c>
      <c r="AN293" s="1">
        <f t="shared" si="114"/>
        <v>0.91530378403557233</v>
      </c>
      <c r="AO293" s="1">
        <f t="shared" si="115"/>
        <v>4.7201624681066305E-5</v>
      </c>
      <c r="AP293" s="1">
        <f t="shared" si="116"/>
        <v>0.86569288355335539</v>
      </c>
      <c r="AQ293" s="1">
        <f t="shared" si="117"/>
        <v>8.6569288355335523</v>
      </c>
      <c r="AR293" s="25"/>
      <c r="AS293" s="2">
        <v>4.8899999999999997</v>
      </c>
      <c r="AT293" s="1">
        <v>1.2882495516931347E-5</v>
      </c>
      <c r="AU293" s="1">
        <v>7.8400958779497813E-10</v>
      </c>
      <c r="AV293" s="1">
        <v>0.99422979518242782</v>
      </c>
      <c r="AW293" s="1">
        <v>4.7849616730155017E-3</v>
      </c>
      <c r="AX293" s="1">
        <v>1.0032848732160562</v>
      </c>
      <c r="AY293" s="2">
        <v>10.032848732160561</v>
      </c>
      <c r="BA293" s="2">
        <v>2.92</v>
      </c>
      <c r="BB293" s="1">
        <f t="shared" si="122"/>
        <v>1.2022644346174124E-3</v>
      </c>
      <c r="BC293" s="1">
        <f t="shared" si="118"/>
        <v>8.4008140881369807E-12</v>
      </c>
      <c r="BD293" s="1">
        <f t="shared" si="119"/>
        <v>8.4008140881369103E-15</v>
      </c>
      <c r="BE293" s="1">
        <f t="shared" si="120"/>
        <v>0.99999999999999167</v>
      </c>
      <c r="BF293" s="1">
        <f t="shared" si="121"/>
        <v>2.0241907066546032</v>
      </c>
      <c r="BG293" s="1">
        <f>(dpSAWB_Cb*dpSAWB_Vb) /(dpSAWB_Ca * BF293)</f>
        <v>24.701229896779545</v>
      </c>
      <c r="BI293" s="1">
        <v>3.62</v>
      </c>
      <c r="BJ293" s="1">
        <v>2.398832919019488E-4</v>
      </c>
      <c r="BK293" s="1">
        <v>4.2103807730503913E-11</v>
      </c>
      <c r="BL293" s="1">
        <v>4.2103807730502144E-14</v>
      </c>
      <c r="BM293" s="1">
        <v>0.99999999999995792</v>
      </c>
      <c r="BN293" s="1">
        <v>2.00480342630348</v>
      </c>
      <c r="BO293" s="1">
        <v>24.94010103134729</v>
      </c>
    </row>
    <row r="294" spans="1:67" ht="15" customHeight="1" x14ac:dyDescent="0.3">
      <c r="A294" s="2">
        <v>2.93</v>
      </c>
      <c r="B294" s="1">
        <f t="shared" si="123"/>
        <v>1.174897554939528E-3</v>
      </c>
      <c r="C294" s="1">
        <f t="shared" si="124"/>
        <v>8.5964941858440125E-12</v>
      </c>
      <c r="D294" s="1">
        <f t="shared" si="125"/>
        <v>2.139878413596177E-2</v>
      </c>
      <c r="E294" s="1">
        <f t="shared" si="126"/>
        <v>-2.3313068932696165E-4</v>
      </c>
      <c r="F294" s="1">
        <f t="shared" si="127"/>
        <v>4.5687935545741691E-4</v>
      </c>
      <c r="G294" s="1">
        <f t="shared" si="128"/>
        <v>-5.7611126252928031E-2</v>
      </c>
      <c r="H294" s="1">
        <f t="shared" si="136"/>
        <v>-0.57611126252928024</v>
      </c>
      <c r="S294" s="2">
        <v>2.93</v>
      </c>
      <c r="T294" s="1">
        <f t="shared" si="129"/>
        <v>1.174897554939528E-3</v>
      </c>
      <c r="U294" s="1">
        <f t="shared" si="130"/>
        <v>8.5964941858440125E-12</v>
      </c>
      <c r="V294" s="1">
        <f t="shared" si="131"/>
        <v>-1.0284496751282106E-3</v>
      </c>
      <c r="W294" s="1">
        <f t="shared" si="132"/>
        <v>3.3676149891709403E-2</v>
      </c>
      <c r="X294" s="1">
        <f t="shared" si="133"/>
        <v>0.99779192747441969</v>
      </c>
      <c r="Y294" s="1">
        <f t="shared" si="134"/>
        <v>1.0155064833155645</v>
      </c>
      <c r="Z294" s="1">
        <f t="shared" si="135"/>
        <v>50.775324165778223</v>
      </c>
      <c r="AB294"/>
      <c r="AC294"/>
      <c r="AD294"/>
      <c r="AE294"/>
      <c r="AF294"/>
      <c r="AG294"/>
      <c r="AH294"/>
      <c r="AI294"/>
      <c r="AJ294" s="25"/>
      <c r="AK294" s="2">
        <v>2.93</v>
      </c>
      <c r="AL294" s="1">
        <f t="shared" si="137"/>
        <v>1.174897554939528E-3</v>
      </c>
      <c r="AM294" s="1">
        <f t="shared" si="113"/>
        <v>8.5964941858440125E-12</v>
      </c>
      <c r="AN294" s="1">
        <f t="shared" si="114"/>
        <v>0.91706982882144483</v>
      </c>
      <c r="AO294" s="1">
        <f t="shared" si="115"/>
        <v>4.8394286929855843E-5</v>
      </c>
      <c r="AP294" s="1">
        <f t="shared" si="116"/>
        <v>0.86862721997247716</v>
      </c>
      <c r="AQ294" s="1">
        <f t="shared" si="117"/>
        <v>8.6862721997247707</v>
      </c>
      <c r="AR294" s="25"/>
      <c r="AS294" s="2">
        <v>4.9000000000000004</v>
      </c>
      <c r="AT294" s="1">
        <v>1.2589254117941658E-5</v>
      </c>
      <c r="AU294" s="1">
        <v>8.0227151707152515E-10</v>
      </c>
      <c r="AV294" s="1">
        <v>0.99414128757561859</v>
      </c>
      <c r="AW294" s="1">
        <v>4.8959818629640906E-3</v>
      </c>
      <c r="AX294" s="1">
        <v>1.0034301450298453</v>
      </c>
      <c r="AY294" s="2">
        <v>10.034301450298452</v>
      </c>
      <c r="BA294" s="2">
        <v>2.93</v>
      </c>
      <c r="BB294" s="1">
        <f t="shared" si="122"/>
        <v>1.174897554939528E-3</v>
      </c>
      <c r="BC294" s="1">
        <f t="shared" si="118"/>
        <v>8.5964941858440125E-12</v>
      </c>
      <c r="BD294" s="1">
        <f t="shared" si="119"/>
        <v>8.5964941858439394E-15</v>
      </c>
      <c r="BE294" s="1">
        <f t="shared" si="120"/>
        <v>0.99999999999999145</v>
      </c>
      <c r="BF294" s="1">
        <f t="shared" si="121"/>
        <v>2.0236368050481244</v>
      </c>
      <c r="BG294" s="1">
        <f>(dpSAWB_Cb*dpSAWB_Vb) /(dpSAWB_Ca * BF294)</f>
        <v>24.707991016604847</v>
      </c>
      <c r="BI294" s="1">
        <v>3.63</v>
      </c>
      <c r="BJ294" s="1">
        <v>2.3442288153199204E-4</v>
      </c>
      <c r="BK294" s="1">
        <v>4.3084531398960887E-11</v>
      </c>
      <c r="BL294" s="1">
        <v>4.3084531398959022E-14</v>
      </c>
      <c r="BM294" s="1">
        <v>0.99999999999995692</v>
      </c>
      <c r="BN294" s="1">
        <v>2.0046939586244279</v>
      </c>
      <c r="BO294" s="1">
        <v>24.941462902551358</v>
      </c>
    </row>
    <row r="295" spans="1:67" ht="15" customHeight="1" x14ac:dyDescent="0.3">
      <c r="A295" s="2">
        <v>2.94</v>
      </c>
      <c r="B295" s="1">
        <f t="shared" si="123"/>
        <v>1.1481536214968825E-3</v>
      </c>
      <c r="C295" s="1">
        <f t="shared" si="124"/>
        <v>8.7967322585564163E-12</v>
      </c>
      <c r="D295" s="1">
        <f t="shared" si="125"/>
        <v>2.1366436173739851E-2</v>
      </c>
      <c r="E295" s="1">
        <f t="shared" si="126"/>
        <v>-2.2773936228997552E-4</v>
      </c>
      <c r="F295" s="1">
        <f t="shared" si="127"/>
        <v>4.6751646740626166E-4</v>
      </c>
      <c r="G295" s="1">
        <f t="shared" si="128"/>
        <v>-5.6293824586879898E-2</v>
      </c>
      <c r="H295" s="1">
        <f t="shared" si="136"/>
        <v>-0.56293824586879893</v>
      </c>
      <c r="S295" s="2">
        <v>2.94</v>
      </c>
      <c r="T295" s="1">
        <f t="shared" si="129"/>
        <v>1.1481536214968825E-3</v>
      </c>
      <c r="U295" s="1">
        <f t="shared" si="130"/>
        <v>8.7967322585564163E-12</v>
      </c>
      <c r="V295" s="1">
        <f t="shared" si="131"/>
        <v>-9.9827951755968947E-4</v>
      </c>
      <c r="W295" s="1">
        <f t="shared" si="132"/>
        <v>3.3666093172519895E-2</v>
      </c>
      <c r="X295" s="1">
        <f t="shared" si="133"/>
        <v>0.99774061106441014</v>
      </c>
      <c r="Y295" s="1">
        <f t="shared" si="134"/>
        <v>1.0150493098522901</v>
      </c>
      <c r="Z295" s="1">
        <f t="shared" si="135"/>
        <v>50.752465492614505</v>
      </c>
      <c r="AB295"/>
      <c r="AC295"/>
      <c r="AD295"/>
      <c r="AE295"/>
      <c r="AF295"/>
      <c r="AG295"/>
      <c r="AH295"/>
      <c r="AI295"/>
      <c r="AJ295" s="25"/>
      <c r="AK295" s="2">
        <v>2.94</v>
      </c>
      <c r="AL295" s="1">
        <f t="shared" si="137"/>
        <v>1.1481536214968825E-3</v>
      </c>
      <c r="AM295" s="1">
        <f t="shared" si="113"/>
        <v>8.7967322585564163E-12</v>
      </c>
      <c r="AN295" s="1">
        <f t="shared" si="114"/>
        <v>0.91880222336309536</v>
      </c>
      <c r="AO295" s="1">
        <f t="shared" si="115"/>
        <v>4.9615083541036927E-5</v>
      </c>
      <c r="AP295" s="1">
        <f t="shared" si="116"/>
        <v>0.87149993083573984</v>
      </c>
      <c r="AQ295" s="1">
        <f t="shared" si="117"/>
        <v>8.7149993083573971</v>
      </c>
      <c r="AR295" s="25"/>
      <c r="AS295" s="2">
        <v>4.91</v>
      </c>
      <c r="AT295" s="1">
        <v>1.2302687708123802E-5</v>
      </c>
      <c r="AU295" s="1">
        <v>8.2095882132574102E-10</v>
      </c>
      <c r="AV295" s="1">
        <v>0.99404970811730287</v>
      </c>
      <c r="AW295" s="1">
        <v>5.009562411518914E-3</v>
      </c>
      <c r="AX295" s="1">
        <v>1.0035771983325408</v>
      </c>
      <c r="AY295" s="2">
        <v>10.035771983325407</v>
      </c>
      <c r="BA295" s="2">
        <v>2.94</v>
      </c>
      <c r="BB295" s="1">
        <f t="shared" si="122"/>
        <v>1.1481536214968825E-3</v>
      </c>
      <c r="BC295" s="1">
        <f t="shared" si="118"/>
        <v>8.7967322585564163E-12</v>
      </c>
      <c r="BD295" s="1">
        <f t="shared" si="119"/>
        <v>8.796732258556338E-15</v>
      </c>
      <c r="BE295" s="1">
        <f t="shared" si="120"/>
        <v>0.99999999999999112</v>
      </c>
      <c r="BF295" s="1">
        <f t="shared" si="121"/>
        <v>2.0230956590760232</v>
      </c>
      <c r="BG295" s="1">
        <f>(dpSAWB_Cb*dpSAWB_Vb) /(dpSAWB_Ca * BF295)</f>
        <v>24.714600011961725</v>
      </c>
      <c r="BI295" s="1">
        <v>3.64</v>
      </c>
      <c r="BJ295" s="1">
        <v>2.2908676527677712E-4</v>
      </c>
      <c r="BK295" s="1">
        <v>4.4088099056256794E-11</v>
      </c>
      <c r="BL295" s="1">
        <v>4.4088099056254838E-14</v>
      </c>
      <c r="BM295" s="1">
        <v>0.99999999999995581</v>
      </c>
      <c r="BN295" s="1">
        <v>2.0045869885145242</v>
      </c>
      <c r="BO295" s="1">
        <v>24.942793845555148</v>
      </c>
    </row>
    <row r="296" spans="1:67" ht="15" customHeight="1" x14ac:dyDescent="0.3">
      <c r="A296" s="2">
        <v>2.95</v>
      </c>
      <c r="B296" s="1">
        <f t="shared" si="123"/>
        <v>1.1220184543019622E-3</v>
      </c>
      <c r="C296" s="1">
        <f t="shared" si="124"/>
        <v>9.0016344751508397E-12</v>
      </c>
      <c r="D296" s="1">
        <f t="shared" si="125"/>
        <v>2.1334812792411045E-2</v>
      </c>
      <c r="E296" s="1">
        <f t="shared" si="126"/>
        <v>-2.224687987351743E-4</v>
      </c>
      <c r="F296" s="1">
        <f t="shared" si="127"/>
        <v>4.7840111515272578E-4</v>
      </c>
      <c r="G296" s="1">
        <f t="shared" si="128"/>
        <v>-5.5005350966121587E-2</v>
      </c>
      <c r="H296" s="1">
        <f t="shared" si="136"/>
        <v>-0.5500535096612158</v>
      </c>
      <c r="S296" s="2">
        <v>2.95</v>
      </c>
      <c r="T296" s="1">
        <f t="shared" si="129"/>
        <v>1.1220184543019622E-3</v>
      </c>
      <c r="U296" s="1">
        <f t="shared" si="130"/>
        <v>9.0016344751508397E-12</v>
      </c>
      <c r="V296" s="1">
        <f t="shared" si="131"/>
        <v>-9.6863856262171784E-4</v>
      </c>
      <c r="W296" s="1">
        <f t="shared" si="132"/>
        <v>3.3656212854207238E-2</v>
      </c>
      <c r="X296" s="1">
        <f t="shared" si="133"/>
        <v>0.99768810480563053</v>
      </c>
      <c r="Y296" s="1">
        <f t="shared" si="134"/>
        <v>1.0146002904611564</v>
      </c>
      <c r="Z296" s="1">
        <f t="shared" si="135"/>
        <v>50.730014523057825</v>
      </c>
      <c r="AB296"/>
      <c r="AC296"/>
      <c r="AD296"/>
      <c r="AE296"/>
      <c r="AF296"/>
      <c r="AG296"/>
      <c r="AH296"/>
      <c r="AI296"/>
      <c r="AJ296" s="25"/>
      <c r="AK296" s="2">
        <v>2.95</v>
      </c>
      <c r="AL296" s="1">
        <f t="shared" si="137"/>
        <v>1.1220184543019622E-3</v>
      </c>
      <c r="AM296" s="1">
        <f t="shared" si="113"/>
        <v>9.0016344751508397E-12</v>
      </c>
      <c r="AN296" s="1">
        <f t="shared" si="114"/>
        <v>0.92050147090790968</v>
      </c>
      <c r="AO296" s="1">
        <f t="shared" si="115"/>
        <v>5.0864663569010415E-5</v>
      </c>
      <c r="AP296" s="1">
        <f t="shared" si="116"/>
        <v>0.8743122223745895</v>
      </c>
      <c r="AQ296" s="1">
        <f t="shared" si="117"/>
        <v>8.7431222237458961</v>
      </c>
      <c r="AR296" s="25"/>
      <c r="AS296" s="2">
        <v>4.92</v>
      </c>
      <c r="AT296" s="1">
        <v>1.2022644346174118E-5</v>
      </c>
      <c r="AU296" s="1">
        <v>8.4008140881369844E-10</v>
      </c>
      <c r="AV296" s="1">
        <v>0.99395500996668718</v>
      </c>
      <c r="AW296" s="1">
        <v>5.1257617578569685E-3</v>
      </c>
      <c r="AX296" s="1">
        <v>1.0037261092573719</v>
      </c>
      <c r="AY296" s="2">
        <v>10.037261092573718</v>
      </c>
      <c r="BA296" s="2">
        <v>2.95</v>
      </c>
      <c r="BB296" s="1">
        <f t="shared" si="122"/>
        <v>1.1220184543019622E-3</v>
      </c>
      <c r="BC296" s="1">
        <f t="shared" si="118"/>
        <v>9.0016344751508397E-12</v>
      </c>
      <c r="BD296" s="1">
        <f t="shared" si="119"/>
        <v>9.0016344751507571E-15</v>
      </c>
      <c r="BE296" s="1">
        <f t="shared" si="120"/>
        <v>0.9999999999999909</v>
      </c>
      <c r="BF296" s="1">
        <f t="shared" si="121"/>
        <v>2.0225669716984989</v>
      </c>
      <c r="BG296" s="1">
        <f>(dpSAWB_Cb*dpSAWB_Vb) /(dpSAWB_Ca * BF296)</f>
        <v>24.721060266306687</v>
      </c>
      <c r="BI296" s="1">
        <v>3.65</v>
      </c>
      <c r="BJ296" s="1">
        <v>2.2387211385683381E-4</v>
      </c>
      <c r="BK296" s="1">
        <v>4.5115042807247301E-11</v>
      </c>
      <c r="BL296" s="1">
        <v>4.5115042807245262E-14</v>
      </c>
      <c r="BM296" s="1">
        <v>0.99999999999995481</v>
      </c>
      <c r="BN296" s="1">
        <v>2.0044824588614825</v>
      </c>
      <c r="BO296" s="1">
        <v>24.944094561146365</v>
      </c>
    </row>
    <row r="297" spans="1:67" ht="15" customHeight="1" x14ac:dyDescent="0.3">
      <c r="A297" s="2">
        <v>2.96</v>
      </c>
      <c r="B297" s="1">
        <f t="shared" si="123"/>
        <v>1.0964781961431849E-3</v>
      </c>
      <c r="C297" s="1">
        <f t="shared" si="124"/>
        <v>9.2113094774946882E-12</v>
      </c>
      <c r="D297" s="1">
        <f t="shared" si="125"/>
        <v>2.1303897225311327E-2</v>
      </c>
      <c r="E297" s="1">
        <f t="shared" si="126"/>
        <v>-2.1731620421855489E-4</v>
      </c>
      <c r="F297" s="1">
        <f t="shared" si="127"/>
        <v>4.8953905350878366E-4</v>
      </c>
      <c r="G297" s="1">
        <f t="shared" si="128"/>
        <v>-5.3745067353007416E-2</v>
      </c>
      <c r="H297" s="1">
        <f t="shared" si="136"/>
        <v>-0.53745067353007414</v>
      </c>
      <c r="S297" s="2">
        <v>2.96</v>
      </c>
      <c r="T297" s="1">
        <f t="shared" si="129"/>
        <v>1.0964781961431849E-3</v>
      </c>
      <c r="U297" s="1">
        <f t="shared" si="130"/>
        <v>9.2113094774946882E-12</v>
      </c>
      <c r="V297" s="1">
        <f t="shared" si="131"/>
        <v>-9.3951111127192329E-4</v>
      </c>
      <c r="W297" s="1">
        <f t="shared" si="132"/>
        <v>3.3646503703757311E-2</v>
      </c>
      <c r="X297" s="1">
        <f t="shared" si="133"/>
        <v>0.99763438123954806</v>
      </c>
      <c r="Y297" s="1">
        <f t="shared" si="134"/>
        <v>1.014159180204723</v>
      </c>
      <c r="Z297" s="1">
        <f t="shared" si="135"/>
        <v>50.707959010236152</v>
      </c>
      <c r="AB297"/>
      <c r="AC297"/>
      <c r="AD297"/>
      <c r="AE297"/>
      <c r="AF297"/>
      <c r="AG297"/>
      <c r="AH297"/>
      <c r="AI297"/>
      <c r="AJ297" s="25"/>
      <c r="AK297" s="2">
        <v>2.96</v>
      </c>
      <c r="AL297" s="1">
        <f t="shared" si="137"/>
        <v>1.0964781961431849E-3</v>
      </c>
      <c r="AM297" s="1">
        <f t="shared" si="113"/>
        <v>9.2113094774946882E-12</v>
      </c>
      <c r="AN297" s="1">
        <f t="shared" si="114"/>
        <v>0.922168072843219</v>
      </c>
      <c r="AO297" s="1">
        <f t="shared" si="115"/>
        <v>5.2143691244739879E-5</v>
      </c>
      <c r="AP297" s="1">
        <f t="shared" si="116"/>
        <v>0.87706528036345277</v>
      </c>
      <c r="AQ297" s="1">
        <f t="shared" si="117"/>
        <v>8.7706528036345279</v>
      </c>
      <c r="AR297" s="25"/>
      <c r="AS297" s="2">
        <v>4.93</v>
      </c>
      <c r="AT297" s="1">
        <v>1.1748975549395286E-5</v>
      </c>
      <c r="AU297" s="1">
        <v>8.5964941858440087E-10</v>
      </c>
      <c r="AV297" s="1">
        <v>0.99385714471556708</v>
      </c>
      <c r="AW297" s="1">
        <v>5.2446396465210673E-3</v>
      </c>
      <c r="AX297" s="1">
        <v>1.0038769548417585</v>
      </c>
      <c r="AY297" s="2">
        <v>10.038769548417585</v>
      </c>
      <c r="BA297" s="2">
        <v>2.96</v>
      </c>
      <c r="BB297" s="1">
        <f t="shared" si="122"/>
        <v>1.0964781961431849E-3</v>
      </c>
      <c r="BC297" s="1">
        <f t="shared" si="118"/>
        <v>9.2113094774946882E-12</v>
      </c>
      <c r="BD297" s="1">
        <f t="shared" si="119"/>
        <v>9.2113094774946033E-15</v>
      </c>
      <c r="BE297" s="1">
        <f t="shared" si="120"/>
        <v>0.9999999999999909</v>
      </c>
      <c r="BF297" s="1">
        <f t="shared" si="121"/>
        <v>2.0220504529419427</v>
      </c>
      <c r="BG297" s="1">
        <f>(dpSAWB_Cb*dpSAWB_Vb) /(dpSAWB_Ca * BF297)</f>
        <v>24.727375089604454</v>
      </c>
      <c r="BI297" s="1">
        <v>3.66</v>
      </c>
      <c r="BJ297" s="1">
        <v>2.1877616239495513E-4</v>
      </c>
      <c r="BK297" s="1">
        <v>4.6165907151102404E-11</v>
      </c>
      <c r="BL297" s="1">
        <v>4.616590715110026E-14</v>
      </c>
      <c r="BM297" s="1">
        <v>0.99999999999995381</v>
      </c>
      <c r="BN297" s="1">
        <v>2.0043803138648109</v>
      </c>
      <c r="BO297" s="1">
        <v>24.945365734305621</v>
      </c>
    </row>
    <row r="298" spans="1:67" ht="15" customHeight="1" x14ac:dyDescent="0.3">
      <c r="A298" s="2">
        <v>2.97</v>
      </c>
      <c r="B298" s="1">
        <f t="shared" si="123"/>
        <v>1.0715193052376053E-3</v>
      </c>
      <c r="C298" s="1">
        <f t="shared" si="124"/>
        <v>9.4258684380496179E-12</v>
      </c>
      <c r="D298" s="1">
        <f t="shared" si="125"/>
        <v>2.1273673081091338E-2</v>
      </c>
      <c r="E298" s="1">
        <f t="shared" si="126"/>
        <v>-2.12278846848556E-4</v>
      </c>
      <c r="F298" s="1">
        <f t="shared" si="127"/>
        <v>5.0093617081359862E-4</v>
      </c>
      <c r="G298" s="1">
        <f t="shared" si="128"/>
        <v>-5.25123486710787E-2</v>
      </c>
      <c r="H298" s="1">
        <f t="shared" si="136"/>
        <v>-0.52512348671078701</v>
      </c>
      <c r="S298" s="2">
        <v>2.97</v>
      </c>
      <c r="T298" s="1">
        <f t="shared" si="129"/>
        <v>1.0715193052376053E-3</v>
      </c>
      <c r="U298" s="1">
        <f t="shared" si="130"/>
        <v>9.4258684380496179E-12</v>
      </c>
      <c r="V298" s="1">
        <f t="shared" si="131"/>
        <v>-9.1088173753233576E-4</v>
      </c>
      <c r="W298" s="1">
        <f t="shared" si="132"/>
        <v>3.363696057917745E-2</v>
      </c>
      <c r="X298" s="1">
        <f t="shared" si="133"/>
        <v>0.99757941228006808</v>
      </c>
      <c r="Y298" s="1">
        <f t="shared" si="134"/>
        <v>1.0137257386865033</v>
      </c>
      <c r="Z298" s="1">
        <f t="shared" si="135"/>
        <v>50.686286934325167</v>
      </c>
      <c r="AB298"/>
      <c r="AC298"/>
      <c r="AD298"/>
      <c r="AE298"/>
      <c r="AF298"/>
      <c r="AG298"/>
      <c r="AH298"/>
      <c r="AI298"/>
      <c r="AJ298" s="25"/>
      <c r="AK298" s="2">
        <v>2.97</v>
      </c>
      <c r="AL298" s="1">
        <f t="shared" si="137"/>
        <v>1.0715193052376053E-3</v>
      </c>
      <c r="AM298" s="1">
        <f t="shared" si="113"/>
        <v>9.4258684380496179E-12</v>
      </c>
      <c r="AN298" s="1">
        <f t="shared" si="114"/>
        <v>0.92380252842770116</v>
      </c>
      <c r="AO298" s="1">
        <f t="shared" si="115"/>
        <v>5.3452846330021827E-5</v>
      </c>
      <c r="AP298" s="1">
        <f t="shared" si="116"/>
        <v>0.87976027038382265</v>
      </c>
      <c r="AQ298" s="1">
        <f t="shared" si="117"/>
        <v>8.7976027038382263</v>
      </c>
      <c r="AR298" s="25"/>
      <c r="AS298" s="2">
        <v>4.9400000000000004</v>
      </c>
      <c r="AT298" s="1">
        <v>1.1481536214968799E-5</v>
      </c>
      <c r="AU298" s="1">
        <v>8.7967322585564361E-10</v>
      </c>
      <c r="AV298" s="1">
        <v>0.99375606236638347</v>
      </c>
      <c r="AW298" s="1">
        <v>5.3662571552393259E-3</v>
      </c>
      <c r="AX298" s="1">
        <v>1.0040298130641896</v>
      </c>
      <c r="AY298" s="2">
        <v>10.040298130641895</v>
      </c>
      <c r="BA298" s="2">
        <v>2.97</v>
      </c>
      <c r="BB298" s="1">
        <f t="shared" si="122"/>
        <v>1.0715193052376053E-3</v>
      </c>
      <c r="BC298" s="1">
        <f t="shared" si="118"/>
        <v>9.4258684380496179E-12</v>
      </c>
      <c r="BD298" s="1">
        <f t="shared" si="119"/>
        <v>9.4258684380495301E-15</v>
      </c>
      <c r="BE298" s="1">
        <f t="shared" si="120"/>
        <v>0.99999999999999056</v>
      </c>
      <c r="BF298" s="1">
        <f t="shared" si="121"/>
        <v>2.0215458197241176</v>
      </c>
      <c r="BG298" s="1">
        <f>(dpSAWB_Cb*dpSAWB_Vb) /(dpSAWB_Ca * BF298)</f>
        <v>24.733547719845177</v>
      </c>
      <c r="BI298" s="1">
        <v>3.67</v>
      </c>
      <c r="BJ298" s="1">
        <v>2.137962089502231E-4</v>
      </c>
      <c r="BK298" s="1">
        <v>4.7241249270007036E-11</v>
      </c>
      <c r="BL298" s="1">
        <v>4.7241249270004809E-14</v>
      </c>
      <c r="BM298" s="1">
        <v>0.99999999999995282</v>
      </c>
      <c r="BN298" s="1">
        <v>2.0042804990054202</v>
      </c>
      <c r="BO298" s="1">
        <v>24.946608034559731</v>
      </c>
    </row>
    <row r="299" spans="1:67" ht="15" customHeight="1" x14ac:dyDescent="0.3">
      <c r="A299" s="2">
        <v>2.98</v>
      </c>
      <c r="B299" s="1">
        <f t="shared" si="123"/>
        <v>1.0471285480508988E-3</v>
      </c>
      <c r="C299" s="1">
        <f t="shared" si="124"/>
        <v>9.6454251188165099E-12</v>
      </c>
      <c r="D299" s="1">
        <f t="shared" si="125"/>
        <v>2.1244124335026503E-2</v>
      </c>
      <c r="E299" s="1">
        <f t="shared" si="126"/>
        <v>-2.0735405583775015E-4</v>
      </c>
      <c r="F299" s="1">
        <f t="shared" si="127"/>
        <v>5.1259849201931598E-4</v>
      </c>
      <c r="G299" s="1">
        <f t="shared" si="128"/>
        <v>-5.1306582560186088E-2</v>
      </c>
      <c r="H299" s="1">
        <f t="shared" si="136"/>
        <v>-0.51306582560186087</v>
      </c>
      <c r="S299" s="2">
        <v>2.98</v>
      </c>
      <c r="T299" s="1">
        <f t="shared" si="129"/>
        <v>1.0471285480508988E-3</v>
      </c>
      <c r="U299" s="1">
        <f t="shared" si="130"/>
        <v>9.6454251188165099E-12</v>
      </c>
      <c r="V299" s="1">
        <f t="shared" si="131"/>
        <v>-8.8273528034770539E-4</v>
      </c>
      <c r="W299" s="1">
        <f t="shared" si="132"/>
        <v>3.3627578426782573E-2</v>
      </c>
      <c r="X299" s="1">
        <f t="shared" si="133"/>
        <v>0.99752316919947781</v>
      </c>
      <c r="Y299" s="1">
        <f t="shared" si="134"/>
        <v>1.0132997299092654</v>
      </c>
      <c r="Z299" s="1">
        <f t="shared" si="135"/>
        <v>50.664986495463275</v>
      </c>
      <c r="AB299"/>
      <c r="AC299"/>
      <c r="AD299"/>
      <c r="AE299"/>
      <c r="AF299"/>
      <c r="AG299"/>
      <c r="AH299"/>
      <c r="AI299"/>
      <c r="AJ299" s="25"/>
      <c r="AK299" s="2">
        <v>2.98</v>
      </c>
      <c r="AL299" s="1">
        <f t="shared" si="137"/>
        <v>1.0471285480508988E-3</v>
      </c>
      <c r="AM299" s="1">
        <f t="shared" si="113"/>
        <v>9.6454251188165099E-12</v>
      </c>
      <c r="AN299" s="1">
        <f t="shared" si="114"/>
        <v>0.92540533453617968</v>
      </c>
      <c r="AO299" s="1">
        <f t="shared" si="115"/>
        <v>5.4792824479897813E-5</v>
      </c>
      <c r="AP299" s="1">
        <f t="shared" si="116"/>
        <v>0.88239833808537338</v>
      </c>
      <c r="AQ299" s="1">
        <f t="shared" si="117"/>
        <v>8.8239833808537345</v>
      </c>
      <c r="AR299" s="25"/>
      <c r="AS299" s="2">
        <v>4.95</v>
      </c>
      <c r="AT299" s="1">
        <v>1.1220184543019627E-5</v>
      </c>
      <c r="AU299" s="1">
        <v>9.0016344751508356E-10</v>
      </c>
      <c r="AV299" s="1">
        <v>0.99365171130961982</v>
      </c>
      <c r="AW299" s="1">
        <v>5.4906767232739849E-3</v>
      </c>
      <c r="AX299" s="1">
        <v>1.0041847628814333</v>
      </c>
      <c r="AY299" s="2">
        <v>10.041847628814333</v>
      </c>
      <c r="BA299" s="2">
        <v>2.98</v>
      </c>
      <c r="BB299" s="1">
        <f t="shared" si="122"/>
        <v>1.0471285480508988E-3</v>
      </c>
      <c r="BC299" s="1">
        <f t="shared" si="118"/>
        <v>9.6454251188165099E-12</v>
      </c>
      <c r="BD299" s="1">
        <f t="shared" si="119"/>
        <v>9.6454251188164155E-15</v>
      </c>
      <c r="BE299" s="1">
        <f t="shared" si="120"/>
        <v>0.99999999999999034</v>
      </c>
      <c r="BF299" s="1">
        <f t="shared" si="121"/>
        <v>2.0210527956839694</v>
      </c>
      <c r="BG299" s="1">
        <f>(dpSAWB_Cb*dpSAWB_Vb) /(dpSAWB_Ca * BF299)</f>
        <v>24.73958132453382</v>
      </c>
      <c r="BI299" s="1">
        <v>3.68</v>
      </c>
      <c r="BJ299" s="1">
        <v>2.0892961308540387E-4</v>
      </c>
      <c r="BK299" s="1">
        <v>4.8341639324586487E-11</v>
      </c>
      <c r="BL299" s="1">
        <v>4.8341639324584147E-14</v>
      </c>
      <c r="BM299" s="1">
        <v>0.99999999999995159</v>
      </c>
      <c r="BN299" s="1">
        <v>2.0041829610159487</v>
      </c>
      <c r="BO299" s="1">
        <v>24.947822116327288</v>
      </c>
    </row>
    <row r="300" spans="1:67" ht="15" customHeight="1" x14ac:dyDescent="0.3">
      <c r="A300" s="2">
        <v>2.99</v>
      </c>
      <c r="B300" s="1">
        <f t="shared" si="123"/>
        <v>1.0232929922807533E-3</v>
      </c>
      <c r="C300" s="1">
        <f t="shared" si="124"/>
        <v>9.8700959316536956E-12</v>
      </c>
      <c r="D300" s="1">
        <f t="shared" si="125"/>
        <v>2.1215235320521619E-2</v>
      </c>
      <c r="E300" s="1">
        <f t="shared" si="126"/>
        <v>-2.0253922008693672E-4</v>
      </c>
      <c r="F300" s="1">
        <f t="shared" si="127"/>
        <v>5.2453218184759793E-4</v>
      </c>
      <c r="G300" s="1">
        <f t="shared" si="128"/>
        <v>-5.0127169134649284E-2</v>
      </c>
      <c r="H300" s="1">
        <f t="shared" si="136"/>
        <v>-0.50127169134649285</v>
      </c>
      <c r="S300" s="2">
        <v>2.99</v>
      </c>
      <c r="T300" s="1">
        <f t="shared" si="129"/>
        <v>1.0232929922807533E-3</v>
      </c>
      <c r="U300" s="1">
        <f t="shared" si="130"/>
        <v>9.8700959316536956E-12</v>
      </c>
      <c r="V300" s="1">
        <f t="shared" si="131"/>
        <v>-8.5505683558590926E-4</v>
      </c>
      <c r="W300" s="1">
        <f t="shared" si="132"/>
        <v>3.3618352278528642E-2</v>
      </c>
      <c r="X300" s="1">
        <f t="shared" si="133"/>
        <v>0.99746562261408989</v>
      </c>
      <c r="Y300" s="1">
        <f t="shared" si="134"/>
        <v>1.0128809221363955</v>
      </c>
      <c r="Z300" s="1">
        <f t="shared" si="135"/>
        <v>50.644046106819772</v>
      </c>
      <c r="AB300"/>
      <c r="AC300"/>
      <c r="AD300"/>
      <c r="AE300"/>
      <c r="AF300"/>
      <c r="AG300"/>
      <c r="AH300"/>
      <c r="AI300"/>
      <c r="AJ300" s="25"/>
      <c r="AK300" s="2">
        <v>2.99</v>
      </c>
      <c r="AL300" s="1">
        <f t="shared" si="137"/>
        <v>1.0232929922807533E-3</v>
      </c>
      <c r="AM300" s="1">
        <f t="shared" si="113"/>
        <v>9.8700959316536956E-12</v>
      </c>
      <c r="AN300" s="1">
        <f t="shared" si="114"/>
        <v>0.9269769854175185</v>
      </c>
      <c r="AO300" s="1">
        <f t="shared" si="115"/>
        <v>5.6164337613403508E-5</v>
      </c>
      <c r="AP300" s="1">
        <f t="shared" si="116"/>
        <v>0.88498060944435164</v>
      </c>
      <c r="AQ300" s="1">
        <f t="shared" si="117"/>
        <v>8.8498060944435171</v>
      </c>
      <c r="AR300" s="25"/>
      <c r="AS300" s="2">
        <v>4.96</v>
      </c>
      <c r="AT300" s="1">
        <v>1.0964781961431843E-5</v>
      </c>
      <c r="AU300" s="1">
        <v>9.2113094774946933E-10</v>
      </c>
      <c r="AV300" s="1">
        <v>0.99354403830053595</v>
      </c>
      <c r="AW300" s="1">
        <v>5.6179621803067008E-3</v>
      </c>
      <c r="AX300" s="1">
        <v>1.0043418842660783</v>
      </c>
      <c r="AY300" s="2">
        <v>10.043418842660783</v>
      </c>
      <c r="BA300" s="2">
        <v>2.99</v>
      </c>
      <c r="BB300" s="1">
        <f t="shared" si="122"/>
        <v>1.0232929922807533E-3</v>
      </c>
      <c r="BC300" s="1">
        <f t="shared" si="118"/>
        <v>9.8700959316536956E-12</v>
      </c>
      <c r="BD300" s="1">
        <f t="shared" si="119"/>
        <v>9.870095931653596E-15</v>
      </c>
      <c r="BE300" s="1">
        <f t="shared" si="120"/>
        <v>0.99999999999999012</v>
      </c>
      <c r="BF300" s="1">
        <f t="shared" si="121"/>
        <v>2.0205711110159181</v>
      </c>
      <c r="BG300" s="1">
        <f>(dpSAWB_Cb*dpSAWB_Vb) /(dpSAWB_Ca * BF300)</f>
        <v>24.745479002152326</v>
      </c>
      <c r="BI300" s="1">
        <v>3.69</v>
      </c>
      <c r="BJ300" s="1">
        <v>2.0417379446695288E-4</v>
      </c>
      <c r="BK300" s="1">
        <v>4.9467660756213076E-11</v>
      </c>
      <c r="BL300" s="1">
        <v>4.9467660756210623E-14</v>
      </c>
      <c r="BM300" s="1">
        <v>0.99999999999995048</v>
      </c>
      <c r="BN300" s="1">
        <v>2.0040876478517871</v>
      </c>
      <c r="BO300" s="1">
        <v>24.949008619256638</v>
      </c>
    </row>
    <row r="301" spans="1:67" ht="15" customHeight="1" x14ac:dyDescent="0.3">
      <c r="A301" s="2">
        <v>3</v>
      </c>
      <c r="B301" s="1">
        <f t="shared" si="123"/>
        <v>1E-3</v>
      </c>
      <c r="C301" s="1">
        <f t="shared" si="124"/>
        <v>1.0099999999999999E-11</v>
      </c>
      <c r="D301" s="1">
        <f t="shared" si="125"/>
        <v>2.1186990720805366E-2</v>
      </c>
      <c r="E301" s="1">
        <f t="shared" si="126"/>
        <v>-1.9783178680089444E-4</v>
      </c>
      <c r="F301" s="1">
        <f t="shared" si="127"/>
        <v>5.3674354801846991E-4</v>
      </c>
      <c r="G301" s="1">
        <f t="shared" si="128"/>
        <v>-4.8973520744483023E-2</v>
      </c>
      <c r="H301" s="1">
        <f t="shared" si="136"/>
        <v>-0.48973520744483023</v>
      </c>
      <c r="S301" s="2">
        <v>3</v>
      </c>
      <c r="T301" s="1">
        <f t="shared" si="129"/>
        <v>1E-3</v>
      </c>
      <c r="U301" s="1">
        <f t="shared" si="130"/>
        <v>1.0099999999999999E-11</v>
      </c>
      <c r="V301" s="1">
        <f t="shared" si="131"/>
        <v>-8.2783174817690651E-4</v>
      </c>
      <c r="W301" s="1">
        <f t="shared" si="132"/>
        <v>3.3609277249392298E-2</v>
      </c>
      <c r="X301" s="1">
        <f t="shared" si="133"/>
        <v>0.99740674246957917</v>
      </c>
      <c r="Y301" s="1">
        <f t="shared" si="134"/>
        <v>1.0124690877562306</v>
      </c>
      <c r="Z301" s="1">
        <f t="shared" si="135"/>
        <v>50.623454387811528</v>
      </c>
      <c r="AB301"/>
      <c r="AC301"/>
      <c r="AD301"/>
      <c r="AE301"/>
      <c r="AF301"/>
      <c r="AG301"/>
      <c r="AH301"/>
      <c r="AI301"/>
      <c r="AJ301" s="25"/>
      <c r="AK301" s="2">
        <v>3</v>
      </c>
      <c r="AL301" s="1">
        <f t="shared" si="137"/>
        <v>1E-3</v>
      </c>
      <c r="AM301" s="1">
        <f t="shared" si="113"/>
        <v>1.0099999999999999E-11</v>
      </c>
      <c r="AN301" s="1">
        <f t="shared" si="114"/>
        <v>0.92851797246529943</v>
      </c>
      <c r="AO301" s="1">
        <f t="shared" si="115"/>
        <v>5.7568114292848564E-5</v>
      </c>
      <c r="AP301" s="1">
        <f t="shared" si="116"/>
        <v>0.88750819101944123</v>
      </c>
      <c r="AQ301" s="1">
        <f t="shared" si="117"/>
        <v>8.8750819101944121</v>
      </c>
      <c r="AR301" s="25"/>
      <c r="AS301" s="2">
        <v>4.97</v>
      </c>
      <c r="AT301" s="1">
        <v>1.071519305237606E-5</v>
      </c>
      <c r="AU301" s="1">
        <v>9.4258684380496127E-10</v>
      </c>
      <c r="AV301" s="1">
        <v>0.99343298843523453</v>
      </c>
      <c r="AW301" s="1">
        <v>5.7481787758668999E-3</v>
      </c>
      <c r="AX301" s="1">
        <v>1.0045012582444297</v>
      </c>
      <c r="AY301" s="2">
        <v>10.045012582444297</v>
      </c>
      <c r="BA301" s="2">
        <v>3</v>
      </c>
      <c r="BB301" s="1">
        <f t="shared" si="122"/>
        <v>1E-3</v>
      </c>
      <c r="BC301" s="1">
        <f t="shared" si="118"/>
        <v>1.0099999999999999E-11</v>
      </c>
      <c r="BD301" s="1">
        <f t="shared" si="119"/>
        <v>1.0099999999999897E-14</v>
      </c>
      <c r="BE301" s="1">
        <f t="shared" si="120"/>
        <v>0.99999999999998979</v>
      </c>
      <c r="BF301" s="1">
        <f t="shared" si="121"/>
        <v>2.0201005023085168</v>
      </c>
      <c r="BG301" s="1">
        <f>(dpSAWB_Cb*dpSAWB_Vb) /(dpSAWB_Ca * BF301)</f>
        <v>24.751243783594596</v>
      </c>
      <c r="BI301" s="1">
        <v>3.7</v>
      </c>
      <c r="BJ301" s="1">
        <v>1.9952623149688758E-4</v>
      </c>
      <c r="BK301" s="1">
        <v>5.0619910596354591E-11</v>
      </c>
      <c r="BL301" s="1">
        <v>5.061991059635203E-14</v>
      </c>
      <c r="BM301" s="1">
        <v>0.99999999999994926</v>
      </c>
      <c r="BN301" s="1">
        <v>2.0039945086627786</v>
      </c>
      <c r="BO301" s="1">
        <v>24.950168168556459</v>
      </c>
    </row>
    <row r="302" spans="1:67" ht="15" customHeight="1" x14ac:dyDescent="0.3">
      <c r="A302" s="2">
        <v>3.01</v>
      </c>
      <c r="B302" s="1">
        <f t="shared" si="123"/>
        <v>9.7723722095581023E-4</v>
      </c>
      <c r="C302" s="1">
        <f t="shared" si="124"/>
        <v>1.0335259222035621E-11</v>
      </c>
      <c r="D302" s="1">
        <f t="shared" si="125"/>
        <v>2.1159375560810326E-2</v>
      </c>
      <c r="E302" s="1">
        <f t="shared" si="126"/>
        <v>-1.9322926013505445E-4</v>
      </c>
      <c r="F302" s="1">
        <f t="shared" si="127"/>
        <v>5.4923904455312397E-4</v>
      </c>
      <c r="G302" s="1">
        <f t="shared" si="128"/>
        <v>-4.7845061739709614E-2</v>
      </c>
      <c r="H302" s="1">
        <f t="shared" si="136"/>
        <v>-0.4784506173970961</v>
      </c>
      <c r="S302" s="2">
        <v>3.01</v>
      </c>
      <c r="T302" s="1">
        <f t="shared" si="129"/>
        <v>9.7723722095581023E-4</v>
      </c>
      <c r="U302" s="1">
        <f t="shared" si="130"/>
        <v>1.0335259222035621E-11</v>
      </c>
      <c r="V302" s="1">
        <f t="shared" si="131"/>
        <v>-8.0104560438504647E-4</v>
      </c>
      <c r="W302" s="1">
        <f t="shared" si="132"/>
        <v>3.3600348534795016E-2</v>
      </c>
      <c r="X302" s="1">
        <f t="shared" si="133"/>
        <v>0.99734649802600506</v>
      </c>
      <c r="Y302" s="1">
        <f t="shared" si="134"/>
        <v>1.0120640031492456</v>
      </c>
      <c r="Z302" s="1">
        <f t="shared" si="135"/>
        <v>50.603200157462283</v>
      </c>
      <c r="AB302"/>
      <c r="AC302"/>
      <c r="AD302"/>
      <c r="AE302"/>
      <c r="AF302"/>
      <c r="AG302"/>
      <c r="AH302"/>
      <c r="AI302"/>
      <c r="AJ302" s="25"/>
      <c r="AK302" s="2">
        <v>3.01</v>
      </c>
      <c r="AL302" s="1">
        <f t="shared" si="137"/>
        <v>9.7723722095581023E-4</v>
      </c>
      <c r="AM302" s="1">
        <f t="shared" si="113"/>
        <v>1.0335259222035621E-11</v>
      </c>
      <c r="AN302" s="1">
        <f t="shared" si="114"/>
        <v>0.930028784000964</v>
      </c>
      <c r="AO302" s="1">
        <f t="shared" si="115"/>
        <v>5.9004900111829838E-5</v>
      </c>
      <c r="AP302" s="1">
        <f t="shared" si="116"/>
        <v>0.88998217020529458</v>
      </c>
      <c r="AQ302" s="1">
        <f t="shared" si="117"/>
        <v>8.8998217020529449</v>
      </c>
      <c r="AR302" s="25"/>
      <c r="AS302" s="2">
        <v>4.9800000000000004</v>
      </c>
      <c r="AT302" s="1">
        <v>1.0471285480508972E-5</v>
      </c>
      <c r="AU302" s="1">
        <v>9.6454251188165234E-10</v>
      </c>
      <c r="AV302" s="1">
        <v>0.99331850512605535</v>
      </c>
      <c r="AW302" s="1">
        <v>5.8813932093103403E-3</v>
      </c>
      <c r="AX302" s="1">
        <v>1.0046629669347593</v>
      </c>
      <c r="AY302" s="2">
        <v>10.046629669347592</v>
      </c>
      <c r="BA302" s="2">
        <v>3.01</v>
      </c>
      <c r="BB302" s="1">
        <f t="shared" si="122"/>
        <v>9.7723722095581023E-4</v>
      </c>
      <c r="BC302" s="1">
        <f t="shared" si="118"/>
        <v>1.0335259222035621E-11</v>
      </c>
      <c r="BD302" s="1">
        <f t="shared" si="119"/>
        <v>1.0335259222035514E-14</v>
      </c>
      <c r="BE302" s="1">
        <f t="shared" si="120"/>
        <v>0.99999999999998956</v>
      </c>
      <c r="BF302" s="1">
        <f t="shared" si="121"/>
        <v>2.0196407123873406</v>
      </c>
      <c r="BG302" s="1">
        <f>(dpSAWB_Cb*dpSAWB_Vb) /(dpSAWB_Ca * BF302)</f>
        <v>24.756878633574829</v>
      </c>
      <c r="BI302" s="1">
        <v>3.71</v>
      </c>
      <c r="BJ302" s="1">
        <v>1.9498445997580453E-4</v>
      </c>
      <c r="BK302" s="1">
        <v>5.1798999783127844E-11</v>
      </c>
      <c r="BL302" s="1">
        <v>5.1798999783125156E-14</v>
      </c>
      <c r="BM302" s="1">
        <v>0.99999999999994815</v>
      </c>
      <c r="BN302" s="1">
        <v>2.0039034937655926</v>
      </c>
      <c r="BO302" s="1">
        <v>24.951301375319009</v>
      </c>
    </row>
    <row r="303" spans="1:67" ht="15" customHeight="1" x14ac:dyDescent="0.3">
      <c r="A303" s="2">
        <v>3.02</v>
      </c>
      <c r="B303" s="1">
        <f t="shared" si="123"/>
        <v>9.5499258602143547E-4</v>
      </c>
      <c r="C303" s="1">
        <f t="shared" si="124"/>
        <v>1.0575998335314089E-11</v>
      </c>
      <c r="D303" s="1">
        <f t="shared" si="125"/>
        <v>2.1132375199234284E-2</v>
      </c>
      <c r="E303" s="1">
        <f t="shared" si="126"/>
        <v>-1.8872919987238056E-4</v>
      </c>
      <c r="F303" s="1">
        <f t="shared" si="127"/>
        <v>5.6202527515232948E-4</v>
      </c>
      <c r="G303" s="1">
        <f t="shared" si="128"/>
        <v>-4.6741228237776752E-2</v>
      </c>
      <c r="H303" s="1">
        <f t="shared" si="136"/>
        <v>-0.4674122823777675</v>
      </c>
      <c r="S303" s="2">
        <v>3.02</v>
      </c>
      <c r="T303" s="1">
        <f t="shared" si="129"/>
        <v>9.5499258602143547E-4</v>
      </c>
      <c r="U303" s="1">
        <f t="shared" si="130"/>
        <v>1.0575998335314089E-11</v>
      </c>
      <c r="V303" s="1">
        <f t="shared" si="131"/>
        <v>-7.7468422421186629E-4</v>
      </c>
      <c r="W303" s="1">
        <f t="shared" si="132"/>
        <v>3.3591561408070625E-2</v>
      </c>
      <c r="X303" s="1">
        <f t="shared" si="133"/>
        <v>0.99728485784251697</v>
      </c>
      <c r="Y303" s="1">
        <f t="shared" si="134"/>
        <v>1.0116654485580092</v>
      </c>
      <c r="Z303" s="1">
        <f t="shared" si="135"/>
        <v>50.583272427900461</v>
      </c>
      <c r="AB303"/>
      <c r="AC303"/>
      <c r="AD303"/>
      <c r="AE303"/>
      <c r="AF303"/>
      <c r="AG303"/>
      <c r="AH303"/>
      <c r="AI303"/>
      <c r="AJ303" s="25"/>
      <c r="AK303" s="2">
        <v>3.02</v>
      </c>
      <c r="AL303" s="1">
        <f t="shared" si="137"/>
        <v>9.5499258602143547E-4</v>
      </c>
      <c r="AM303" s="1">
        <f t="shared" si="113"/>
        <v>1.0575998335314089E-11</v>
      </c>
      <c r="AN303" s="1">
        <f t="shared" si="114"/>
        <v>0.93150990506909859</v>
      </c>
      <c r="AO303" s="1">
        <f t="shared" si="115"/>
        <v>6.047545809218229E-5</v>
      </c>
      <c r="AP303" s="1">
        <f t="shared" si="116"/>
        <v>0.89240361548388891</v>
      </c>
      <c r="AQ303" s="1">
        <f t="shared" si="117"/>
        <v>8.9240361548388893</v>
      </c>
      <c r="AR303" s="25"/>
      <c r="AS303" s="2">
        <v>4.99</v>
      </c>
      <c r="AT303" s="1">
        <v>1.0232929922807521E-5</v>
      </c>
      <c r="AU303" s="1">
        <v>9.8700959316537073E-10</v>
      </c>
      <c r="AV303" s="1">
        <v>0.99320053007629461</v>
      </c>
      <c r="AW303" s="1">
        <v>6.0176736603543071E-3</v>
      </c>
      <c r="AX303" s="1">
        <v>1.0048270935859347</v>
      </c>
      <c r="AY303" s="2">
        <v>10.048270935859346</v>
      </c>
      <c r="BA303" s="2">
        <v>3.02</v>
      </c>
      <c r="BB303" s="1">
        <f t="shared" si="122"/>
        <v>9.5499258602143547E-4</v>
      </c>
      <c r="BC303" s="1">
        <f t="shared" si="118"/>
        <v>1.0575998335314089E-11</v>
      </c>
      <c r="BD303" s="1">
        <f t="shared" si="119"/>
        <v>1.0575998335313977E-14</v>
      </c>
      <c r="BE303" s="1">
        <f t="shared" si="120"/>
        <v>0.99999999999998945</v>
      </c>
      <c r="BF303" s="1">
        <f t="shared" si="121"/>
        <v>2.0191914901619805</v>
      </c>
      <c r="BG303" s="1">
        <f>(dpSAWB_Cb*dpSAWB_Vb) /(dpSAWB_Ca * BF303)</f>
        <v>24.762386452009547</v>
      </c>
      <c r="BI303" s="1">
        <v>3.72</v>
      </c>
      <c r="BJ303" s="1">
        <v>1.9054607179632438E-4</v>
      </c>
      <c r="BK303" s="1">
        <v>5.3005553485227125E-11</v>
      </c>
      <c r="BL303" s="1">
        <v>5.3005553485224315E-14</v>
      </c>
      <c r="BM303" s="1">
        <v>0.99999999999994693</v>
      </c>
      <c r="BN303" s="1">
        <v>2.0038145546167407</v>
      </c>
      <c r="BO303" s="1">
        <v>24.952408836836323</v>
      </c>
    </row>
    <row r="304" spans="1:67" ht="15" customHeight="1" x14ac:dyDescent="0.3">
      <c r="A304" s="2">
        <v>3.03</v>
      </c>
      <c r="B304" s="1">
        <f t="shared" si="123"/>
        <v>9.3325430079699062E-4</v>
      </c>
      <c r="C304" s="1">
        <f t="shared" si="124"/>
        <v>1.0822344982899829E-11</v>
      </c>
      <c r="D304" s="1">
        <f t="shared" si="125"/>
        <v>2.1105975320778514E-2</v>
      </c>
      <c r="E304" s="1">
        <f t="shared" si="126"/>
        <v>-1.8432922012975197E-4</v>
      </c>
      <c r="F304" s="1">
        <f t="shared" si="127"/>
        <v>5.7510899665216136E-4</v>
      </c>
      <c r="G304" s="1">
        <f t="shared" si="128"/>
        <v>-4.5661467894093102E-2</v>
      </c>
      <c r="H304" s="1">
        <f t="shared" si="136"/>
        <v>-0.456614678940931</v>
      </c>
      <c r="S304" s="2">
        <v>3.03</v>
      </c>
      <c r="T304" s="1">
        <f t="shared" si="129"/>
        <v>9.3325430079699062E-4</v>
      </c>
      <c r="U304" s="1">
        <f t="shared" si="130"/>
        <v>1.0822344982899829E-11</v>
      </c>
      <c r="V304" s="1">
        <f t="shared" si="131"/>
        <v>-7.4873365392456718E-4</v>
      </c>
      <c r="W304" s="1">
        <f t="shared" si="132"/>
        <v>3.3582911217974853E-2</v>
      </c>
      <c r="X304" s="1">
        <f t="shared" si="133"/>
        <v>0.99722178976173348</v>
      </c>
      <c r="Y304" s="1">
        <f t="shared" si="134"/>
        <v>1.0112732079598044</v>
      </c>
      <c r="Z304" s="1">
        <f t="shared" si="135"/>
        <v>50.563660397990219</v>
      </c>
      <c r="AB304"/>
      <c r="AC304"/>
      <c r="AD304"/>
      <c r="AE304"/>
      <c r="AF304"/>
      <c r="AG304"/>
      <c r="AH304"/>
      <c r="AI304"/>
      <c r="AJ304" s="25"/>
      <c r="AK304" s="2">
        <v>3.03</v>
      </c>
      <c r="AL304" s="1">
        <f t="shared" si="137"/>
        <v>9.3325430079699062E-4</v>
      </c>
      <c r="AM304" s="1">
        <f t="shared" si="113"/>
        <v>1.0822344982899829E-11</v>
      </c>
      <c r="AN304" s="1">
        <f t="shared" si="114"/>
        <v>0.93296181724453753</v>
      </c>
      <c r="AO304" s="1">
        <f t="shared" si="115"/>
        <v>6.1980569090079084E-5</v>
      </c>
      <c r="AP304" s="1">
        <f t="shared" si="116"/>
        <v>0.89477357667385371</v>
      </c>
      <c r="AQ304" s="1">
        <f t="shared" si="117"/>
        <v>8.9477357667385373</v>
      </c>
      <c r="AR304" s="25"/>
      <c r="AS304" s="2">
        <v>5</v>
      </c>
      <c r="AT304" s="1">
        <v>1.0000000000000001E-5</v>
      </c>
      <c r="AU304" s="1">
        <v>1.0099999999999998E-9</v>
      </c>
      <c r="AV304" s="1">
        <v>0.99307900325424359</v>
      </c>
      <c r="AW304" s="1">
        <v>6.157089820176309E-3</v>
      </c>
      <c r="AX304" s="1">
        <v>1.0049937226164212</v>
      </c>
      <c r="AY304" s="2">
        <v>10.049937226164211</v>
      </c>
      <c r="BA304" s="2">
        <v>3.03</v>
      </c>
      <c r="BB304" s="1">
        <f t="shared" si="122"/>
        <v>9.3325430079699062E-4</v>
      </c>
      <c r="BC304" s="1">
        <f t="shared" si="118"/>
        <v>1.0822344982899829E-11</v>
      </c>
      <c r="BD304" s="1">
        <f t="shared" si="119"/>
        <v>1.0822344982899711E-14</v>
      </c>
      <c r="BE304" s="1">
        <f t="shared" si="120"/>
        <v>0.99999999999998923</v>
      </c>
      <c r="BF304" s="1">
        <f t="shared" si="121"/>
        <v>2.0187525904770367</v>
      </c>
      <c r="BG304" s="1">
        <f>(dpSAWB_Cb*dpSAWB_Vb) /(dpSAWB_Ca * BF304)</f>
        <v>24.767770075373559</v>
      </c>
      <c r="BI304" s="1">
        <v>3.73</v>
      </c>
      <c r="BJ304" s="1">
        <v>1.8620871366628676E-4</v>
      </c>
      <c r="BK304" s="1">
        <v>5.4240211433395521E-11</v>
      </c>
      <c r="BL304" s="1">
        <v>5.4240211433392574E-14</v>
      </c>
      <c r="BM304" s="1">
        <v>0.99999999999994582</v>
      </c>
      <c r="BN304" s="1">
        <v>2.0037276437862284</v>
      </c>
      <c r="BO304" s="1">
        <v>24.953491136909399</v>
      </c>
    </row>
    <row r="305" spans="1:67" ht="15" customHeight="1" x14ac:dyDescent="0.3">
      <c r="A305" s="2">
        <v>3.04</v>
      </c>
      <c r="B305" s="1">
        <f t="shared" si="123"/>
        <v>9.1201083935590866E-4</v>
      </c>
      <c r="C305" s="1">
        <f t="shared" si="124"/>
        <v>1.1074429781046181E-11</v>
      </c>
      <c r="D305" s="1">
        <f t="shared" si="125"/>
        <v>2.1080161928558994E-2</v>
      </c>
      <c r="E305" s="1">
        <f t="shared" si="126"/>
        <v>-1.8002698809316552E-4</v>
      </c>
      <c r="F305" s="1">
        <f t="shared" si="127"/>
        <v>5.8849712255877563E-4</v>
      </c>
      <c r="G305" s="1">
        <f t="shared" si="128"/>
        <v>-4.4605239675691952E-2</v>
      </c>
      <c r="H305" s="1">
        <f t="shared" si="136"/>
        <v>-0.44605239675691949</v>
      </c>
      <c r="S305" s="2">
        <v>3.04</v>
      </c>
      <c r="T305" s="1">
        <f t="shared" si="129"/>
        <v>9.1201083935590866E-4</v>
      </c>
      <c r="U305" s="1">
        <f t="shared" si="130"/>
        <v>1.1074429781046181E-11</v>
      </c>
      <c r="V305" s="1">
        <f t="shared" si="131"/>
        <v>-7.2318015870687124E-4</v>
      </c>
      <c r="W305" s="1">
        <f t="shared" si="132"/>
        <v>3.3574393386235621E-2</v>
      </c>
      <c r="X305" s="1">
        <f t="shared" si="133"/>
        <v>0.99715726089379075</v>
      </c>
      <c r="Y305" s="1">
        <f t="shared" si="134"/>
        <v>1.010887068941829</v>
      </c>
      <c r="Z305" s="1">
        <f t="shared" si="135"/>
        <v>50.544353447091453</v>
      </c>
      <c r="AB305"/>
      <c r="AC305"/>
      <c r="AD305"/>
      <c r="AE305"/>
      <c r="AF305"/>
      <c r="AG305"/>
      <c r="AH305"/>
      <c r="AI305"/>
      <c r="AJ305" s="25"/>
      <c r="AK305" s="2">
        <v>3.04</v>
      </c>
      <c r="AL305" s="1">
        <f t="shared" si="137"/>
        <v>9.1201083935590866E-4</v>
      </c>
      <c r="AM305" s="1">
        <f t="shared" si="113"/>
        <v>1.1074429781046181E-11</v>
      </c>
      <c r="AN305" s="1">
        <f t="shared" si="114"/>
        <v>0.93438499845095579</v>
      </c>
      <c r="AO305" s="1">
        <f t="shared" si="115"/>
        <v>6.3521032211494991E-5</v>
      </c>
      <c r="AP305" s="1">
        <f t="shared" si="116"/>
        <v>0.89709308517789166</v>
      </c>
      <c r="AQ305" s="1">
        <f t="shared" si="117"/>
        <v>8.9709308517789168</v>
      </c>
      <c r="AR305" s="25"/>
      <c r="AS305" s="2">
        <v>5.01</v>
      </c>
      <c r="AT305" s="1">
        <v>9.7723722095581059E-6</v>
      </c>
      <c r="AU305" s="1">
        <v>1.0335259222035617E-9</v>
      </c>
      <c r="AV305" s="1">
        <v>0.99295386286654452</v>
      </c>
      <c r="AW305" s="1">
        <v>6.2997129230825278E-3</v>
      </c>
      <c r="AX305" s="1">
        <v>1.0051629396536839</v>
      </c>
      <c r="AY305" s="2">
        <v>10.051629396536837</v>
      </c>
      <c r="BA305" s="2">
        <v>3.04</v>
      </c>
      <c r="BB305" s="1">
        <f t="shared" si="122"/>
        <v>9.1201083935590866E-4</v>
      </c>
      <c r="BC305" s="1">
        <f t="shared" si="118"/>
        <v>1.1074429781046181E-11</v>
      </c>
      <c r="BD305" s="1">
        <f t="shared" si="119"/>
        <v>1.1074429781046058E-14</v>
      </c>
      <c r="BE305" s="1">
        <f t="shared" si="120"/>
        <v>0.9999999999999889</v>
      </c>
      <c r="BF305" s="1">
        <f t="shared" si="121"/>
        <v>2.018323773966983</v>
      </c>
      <c r="BG305" s="1">
        <f>(dpSAWB_Cb*dpSAWB_Vb) /(dpSAWB_Ca * BF305)</f>
        <v>24.773032278030296</v>
      </c>
      <c r="BI305" s="1">
        <v>3.74</v>
      </c>
      <c r="BJ305" s="1">
        <v>1.8197008586099805E-4</v>
      </c>
      <c r="BK305" s="1">
        <v>5.5503628259620163E-11</v>
      </c>
      <c r="BL305" s="1">
        <v>5.5503628259617084E-14</v>
      </c>
      <c r="BM305" s="1">
        <v>0.99999999999994449</v>
      </c>
      <c r="BN305" s="1">
        <v>2.0036427149318254</v>
      </c>
      <c r="BO305" s="1">
        <v>24.954548846150576</v>
      </c>
    </row>
    <row r="306" spans="1:67" ht="15" customHeight="1" x14ac:dyDescent="0.3">
      <c r="A306" s="2">
        <v>3.05</v>
      </c>
      <c r="B306" s="1">
        <f t="shared" si="123"/>
        <v>8.9125093813374539E-4</v>
      </c>
      <c r="C306" s="1">
        <f t="shared" si="124"/>
        <v>1.1332386388449832E-11</v>
      </c>
      <c r="D306" s="1">
        <f t="shared" si="125"/>
        <v>2.105492133668653E-2</v>
      </c>
      <c r="E306" s="1">
        <f t="shared" si="126"/>
        <v>-1.7582022278108777E-4</v>
      </c>
      <c r="F306" s="1">
        <f t="shared" si="127"/>
        <v>6.0219672666400354E-4</v>
      </c>
      <c r="G306" s="1">
        <f t="shared" si="128"/>
        <v>-4.3572013638028997E-2</v>
      </c>
      <c r="H306" s="1">
        <f t="shared" si="136"/>
        <v>-0.43572013638028995</v>
      </c>
      <c r="S306" s="2">
        <v>3.05</v>
      </c>
      <c r="T306" s="1">
        <f t="shared" si="129"/>
        <v>8.9125093813374539E-4</v>
      </c>
      <c r="U306" s="1">
        <f t="shared" si="130"/>
        <v>1.1332386388449832E-11</v>
      </c>
      <c r="V306" s="1">
        <f t="shared" si="131"/>
        <v>-6.9801021542810905E-4</v>
      </c>
      <c r="W306" s="1">
        <f t="shared" si="132"/>
        <v>3.3566003405142708E-2</v>
      </c>
      <c r="X306" s="1">
        <f t="shared" si="133"/>
        <v>0.99709123760005391</v>
      </c>
      <c r="Y306" s="1">
        <f t="shared" si="134"/>
        <v>1.0105068225788802</v>
      </c>
      <c r="Z306" s="1">
        <f t="shared" si="135"/>
        <v>50.525341128944014</v>
      </c>
      <c r="AB306"/>
      <c r="AC306"/>
      <c r="AD306"/>
      <c r="AE306"/>
      <c r="AF306"/>
      <c r="AG306"/>
      <c r="AH306"/>
      <c r="AI306"/>
      <c r="AJ306" s="25"/>
      <c r="AK306" s="2">
        <v>3.05</v>
      </c>
      <c r="AL306" s="1">
        <f t="shared" si="137"/>
        <v>8.9125093813374539E-4</v>
      </c>
      <c r="AM306" s="1">
        <f t="shared" si="113"/>
        <v>1.1332386388449832E-11</v>
      </c>
      <c r="AN306" s="1">
        <f t="shared" si="114"/>
        <v>0.93577992279061939</v>
      </c>
      <c r="AO306" s="1">
        <f t="shared" si="115"/>
        <v>6.5097665237253172E-5</v>
      </c>
      <c r="AP306" s="1">
        <f t="shared" si="116"/>
        <v>0.89936315422839652</v>
      </c>
      <c r="AQ306" s="1">
        <f t="shared" si="117"/>
        <v>8.9936315422839659</v>
      </c>
      <c r="AR306" s="25"/>
      <c r="AS306" s="2">
        <v>5.0199999999999996</v>
      </c>
      <c r="AT306" s="1">
        <v>9.5499258602143587E-6</v>
      </c>
      <c r="AU306" s="1">
        <v>1.0575998335314086E-9</v>
      </c>
      <c r="AV306" s="1">
        <v>0.99282504533085736</v>
      </c>
      <c r="AW306" s="1">
        <v>6.445615778752389E-3</v>
      </c>
      <c r="AX306" s="1">
        <v>1.0053348315739858</v>
      </c>
      <c r="AY306" s="2">
        <v>10.053348315739857</v>
      </c>
      <c r="BA306" s="2">
        <v>3.05</v>
      </c>
      <c r="BB306" s="1">
        <f t="shared" si="122"/>
        <v>8.9125093813374539E-4</v>
      </c>
      <c r="BC306" s="1">
        <f t="shared" si="118"/>
        <v>1.1332386388449832E-11</v>
      </c>
      <c r="BD306" s="1">
        <f t="shared" si="119"/>
        <v>1.1332386388449704E-14</v>
      </c>
      <c r="BE306" s="1">
        <f t="shared" si="120"/>
        <v>0.99999999999998868</v>
      </c>
      <c r="BF306" s="1">
        <f t="shared" si="121"/>
        <v>2.0179048069148009</v>
      </c>
      <c r="BG306" s="1">
        <f>(dpSAWB_Cb*dpSAWB_Vb) /(dpSAWB_Ca * BF306)</f>
        <v>24.778175773536912</v>
      </c>
      <c r="BI306" s="1">
        <v>3.75</v>
      </c>
      <c r="BJ306" s="1">
        <v>1.7782794100389203E-4</v>
      </c>
      <c r="BK306" s="1">
        <v>5.6796473844225335E-11</v>
      </c>
      <c r="BL306" s="1">
        <v>5.6796473844222109E-14</v>
      </c>
      <c r="BM306" s="1">
        <v>0.99999999999994327</v>
      </c>
      <c r="BN306" s="1">
        <v>2.0035597227739381</v>
      </c>
      <c r="BO306" s="1">
        <v>24.955582522279272</v>
      </c>
    </row>
    <row r="307" spans="1:67" ht="15" customHeight="1" x14ac:dyDescent="0.3">
      <c r="A307" s="2">
        <v>3.06</v>
      </c>
      <c r="B307" s="1">
        <f t="shared" si="123"/>
        <v>8.7096358995607975E-4</v>
      </c>
      <c r="C307" s="1">
        <f t="shared" si="124"/>
        <v>1.1596351577118526E-11</v>
      </c>
      <c r="D307" s="1">
        <f t="shared" si="125"/>
        <v>2.1030240163011787E-2</v>
      </c>
      <c r="E307" s="1">
        <f t="shared" si="126"/>
        <v>-1.7170669383529774E-4</v>
      </c>
      <c r="F307" s="1">
        <f t="shared" si="127"/>
        <v>6.1621504674358853E-4</v>
      </c>
      <c r="G307" s="1">
        <f t="shared" si="128"/>
        <v>-4.2561270704915916E-2</v>
      </c>
      <c r="H307" s="1">
        <f t="shared" si="136"/>
        <v>-0.42561270704915916</v>
      </c>
      <c r="S307" s="2">
        <v>3.06</v>
      </c>
      <c r="T307" s="1">
        <f t="shared" si="129"/>
        <v>8.7096358995607975E-4</v>
      </c>
      <c r="U307" s="1">
        <f t="shared" si="130"/>
        <v>1.1596351577118526E-11</v>
      </c>
      <c r="V307" s="1">
        <f t="shared" si="131"/>
        <v>-6.7321050552707391E-4</v>
      </c>
      <c r="W307" s="1">
        <f t="shared" si="132"/>
        <v>3.355773683517569E-2</v>
      </c>
      <c r="X307" s="1">
        <f t="shared" si="133"/>
        <v>0.99702368547648523</v>
      </c>
      <c r="Y307" s="1">
        <f t="shared" si="134"/>
        <v>1.0101322633134429</v>
      </c>
      <c r="Z307" s="1">
        <f t="shared" si="135"/>
        <v>50.50661316567215</v>
      </c>
      <c r="AB307"/>
      <c r="AC307"/>
      <c r="AD307"/>
      <c r="AE307"/>
      <c r="AF307"/>
      <c r="AG307"/>
      <c r="AH307"/>
      <c r="AI307"/>
      <c r="AJ307" s="25"/>
      <c r="AK307" s="2">
        <v>3.06</v>
      </c>
      <c r="AL307" s="1">
        <f t="shared" si="137"/>
        <v>8.7096358995607975E-4</v>
      </c>
      <c r="AM307" s="1">
        <f t="shared" si="113"/>
        <v>1.1596351577118526E-11</v>
      </c>
      <c r="AN307" s="1">
        <f t="shared" si="114"/>
        <v>0.93714706038496687</v>
      </c>
      <c r="AO307" s="1">
        <f t="shared" si="115"/>
        <v>6.6711305057881834E-5</v>
      </c>
      <c r="AP307" s="1">
        <f t="shared" si="116"/>
        <v>0.90158477913136537</v>
      </c>
      <c r="AQ307" s="1">
        <f t="shared" si="117"/>
        <v>9.0158477913136537</v>
      </c>
      <c r="AR307" s="25"/>
      <c r="AS307" s="2">
        <v>5.03</v>
      </c>
      <c r="AT307" s="1">
        <v>9.3325430079698941E-6</v>
      </c>
      <c r="AU307" s="1">
        <v>1.0822344982899843E-9</v>
      </c>
      <c r="AV307" s="1">
        <v>0.99269248524783715</v>
      </c>
      <c r="AW307" s="1">
        <v>6.5948728050656139E-3</v>
      </c>
      <c r="AX307" s="1">
        <v>1.0055094865426053</v>
      </c>
      <c r="AY307" s="2">
        <v>10.055094865426053</v>
      </c>
      <c r="BA307" s="2">
        <v>3.06</v>
      </c>
      <c r="BB307" s="1">
        <f t="shared" si="122"/>
        <v>8.7096358995607975E-4</v>
      </c>
      <c r="BC307" s="1">
        <f t="shared" si="118"/>
        <v>1.1596351577118526E-11</v>
      </c>
      <c r="BD307" s="1">
        <f t="shared" si="119"/>
        <v>1.1596351577118392E-14</v>
      </c>
      <c r="BE307" s="1">
        <f t="shared" si="120"/>
        <v>0.99999999999998845</v>
      </c>
      <c r="BF307" s="1">
        <f t="shared" si="121"/>
        <v>2.0174954611142688</v>
      </c>
      <c r="BG307" s="1">
        <f>(dpSAWB_Cb*dpSAWB_Vb) /(dpSAWB_Ca * BF307)</f>
        <v>24.783203215924384</v>
      </c>
      <c r="BI307" s="1">
        <v>3.76</v>
      </c>
      <c r="BJ307" s="1">
        <v>1.737800828749376E-4</v>
      </c>
      <c r="BK307" s="1">
        <v>5.8119433671052829E-11</v>
      </c>
      <c r="BL307" s="1">
        <v>5.8119433671049443E-14</v>
      </c>
      <c r="BM307" s="1">
        <v>0.99999999999994194</v>
      </c>
      <c r="BN307" s="1">
        <v>2.0034786230710688</v>
      </c>
      <c r="BO307" s="1">
        <v>24.956592710411147</v>
      </c>
    </row>
    <row r="308" spans="1:67" ht="15" customHeight="1" x14ac:dyDescent="0.3">
      <c r="A308" s="2">
        <v>3.07</v>
      </c>
      <c r="B308" s="1">
        <f t="shared" si="123"/>
        <v>8.5113803820237646E-4</v>
      </c>
      <c r="C308" s="1">
        <f t="shared" si="124"/>
        <v>1.1866465304889248E-11</v>
      </c>
      <c r="D308" s="1">
        <f t="shared" si="125"/>
        <v>2.100610532203152E-2</v>
      </c>
      <c r="E308" s="1">
        <f t="shared" si="126"/>
        <v>-1.6768422033858676E-4</v>
      </c>
      <c r="F308" s="1">
        <f t="shared" si="127"/>
        <v>6.305594883398932E-4</v>
      </c>
      <c r="G308" s="1">
        <f t="shared" si="128"/>
        <v>-4.1572502451590741E-2</v>
      </c>
      <c r="H308" s="1">
        <f t="shared" si="136"/>
        <v>-0.41572502451590737</v>
      </c>
      <c r="S308" s="2">
        <v>3.07</v>
      </c>
      <c r="T308" s="1">
        <f t="shared" si="129"/>
        <v>8.5113803820237646E-4</v>
      </c>
      <c r="U308" s="1">
        <f t="shared" si="130"/>
        <v>1.1866465304889248E-11</v>
      </c>
      <c r="V308" s="1">
        <f t="shared" si="131"/>
        <v>-6.4876790800682789E-4</v>
      </c>
      <c r="W308" s="1">
        <f t="shared" si="132"/>
        <v>3.3549589302668943E-2</v>
      </c>
      <c r="X308" s="1">
        <f t="shared" si="133"/>
        <v>0.99695456933666149</v>
      </c>
      <c r="Y308" s="1">
        <f t="shared" si="134"/>
        <v>1.0097631888380922</v>
      </c>
      <c r="Z308" s="1">
        <f t="shared" si="135"/>
        <v>50.488159441904607</v>
      </c>
      <c r="AB308"/>
      <c r="AC308"/>
      <c r="AD308"/>
      <c r="AE308"/>
      <c r="AF308"/>
      <c r="AG308"/>
      <c r="AH308"/>
      <c r="AI308"/>
      <c r="AJ308" s="25"/>
      <c r="AK308" s="2">
        <v>3.07</v>
      </c>
      <c r="AL308" s="1">
        <f t="shared" si="137"/>
        <v>8.5113803820237646E-4</v>
      </c>
      <c r="AM308" s="1">
        <f t="shared" si="113"/>
        <v>1.1866465304889248E-11</v>
      </c>
      <c r="AN308" s="1">
        <f t="shared" si="114"/>
        <v>0.9384868772256858</v>
      </c>
      <c r="AO308" s="1">
        <f t="shared" si="115"/>
        <v>6.836280811850814E-5</v>
      </c>
      <c r="AP308" s="1">
        <f t="shared" si="116"/>
        <v>0.90375893750867298</v>
      </c>
      <c r="AQ308" s="1">
        <f t="shared" si="117"/>
        <v>9.0375893750867284</v>
      </c>
      <c r="AR308" s="25"/>
      <c r="AS308" s="2">
        <v>5.04</v>
      </c>
      <c r="AT308" s="1">
        <v>9.1201083935590828E-6</v>
      </c>
      <c r="AU308" s="1">
        <v>1.1074429781046185E-9</v>
      </c>
      <c r="AV308" s="1">
        <v>0.99255611537241439</v>
      </c>
      <c r="AW308" s="1">
        <v>6.7475600615174887E-3</v>
      </c>
      <c r="AX308" s="1">
        <v>1.0056869940544682</v>
      </c>
      <c r="AY308" s="2">
        <v>10.056869940544681</v>
      </c>
      <c r="BA308" s="2">
        <v>3.07</v>
      </c>
      <c r="BB308" s="1">
        <f t="shared" si="122"/>
        <v>8.5113803820237646E-4</v>
      </c>
      <c r="BC308" s="1">
        <f t="shared" si="118"/>
        <v>1.1866465304889248E-11</v>
      </c>
      <c r="BD308" s="1">
        <f t="shared" si="119"/>
        <v>1.1866465304889107E-14</v>
      </c>
      <c r="BE308" s="1">
        <f t="shared" si="120"/>
        <v>0.99999999999998812</v>
      </c>
      <c r="BF308" s="1">
        <f t="shared" si="121"/>
        <v>2.0170955137358075</v>
      </c>
      <c r="BG308" s="1">
        <f>(dpSAWB_Cb*dpSAWB_Vb) /(dpSAWB_Ca * BF308)</f>
        <v>24.788117200953149</v>
      </c>
      <c r="BI308" s="1">
        <v>3.77</v>
      </c>
      <c r="BJ308" s="1">
        <v>1.6982436524617421E-4</v>
      </c>
      <c r="BK308" s="1">
        <v>5.9473209190914565E-11</v>
      </c>
      <c r="BL308" s="1">
        <v>5.9473209190911011E-14</v>
      </c>
      <c r="BM308" s="1">
        <v>0.9999999999999406</v>
      </c>
      <c r="BN308" s="1">
        <v>2.0033993725958559</v>
      </c>
      <c r="BO308" s="1">
        <v>24.95757994334086</v>
      </c>
    </row>
    <row r="309" spans="1:67" ht="15" customHeight="1" x14ac:dyDescent="0.3">
      <c r="A309" s="2">
        <v>3.08</v>
      </c>
      <c r="B309" s="1">
        <f t="shared" si="123"/>
        <v>8.3176377110267033E-4</v>
      </c>
      <c r="C309" s="1">
        <f t="shared" si="124"/>
        <v>1.2142870789635878E-11</v>
      </c>
      <c r="D309" s="1">
        <f t="shared" si="125"/>
        <v>2.0982504017952083E-2</v>
      </c>
      <c r="E309" s="1">
        <f t="shared" si="126"/>
        <v>-1.6375066965868047E-4</v>
      </c>
      <c r="F309" s="1">
        <f t="shared" si="127"/>
        <v>6.4523762863099784E-4</v>
      </c>
      <c r="G309" s="1">
        <f t="shared" si="128"/>
        <v>-4.0605210890919119E-2</v>
      </c>
      <c r="H309" s="1">
        <f t="shared" si="136"/>
        <v>-0.40605210890919119</v>
      </c>
      <c r="S309" s="2">
        <v>3.08</v>
      </c>
      <c r="T309" s="1">
        <f t="shared" si="129"/>
        <v>8.3176377110267033E-4</v>
      </c>
      <c r="U309" s="1">
        <f t="shared" si="130"/>
        <v>1.2142870789635878E-11</v>
      </c>
      <c r="V309" s="1">
        <f t="shared" si="131"/>
        <v>-6.2466949253675824E-4</v>
      </c>
      <c r="W309" s="1">
        <f t="shared" si="132"/>
        <v>3.3541556497512254E-2</v>
      </c>
      <c r="X309" s="1">
        <f t="shared" si="133"/>
        <v>0.99688385319443595</v>
      </c>
      <c r="Y309" s="1">
        <f t="shared" si="134"/>
        <v>1.0093993999801301</v>
      </c>
      <c r="Z309" s="1">
        <f t="shared" si="135"/>
        <v>50.469969999006501</v>
      </c>
      <c r="AB309"/>
      <c r="AC309"/>
      <c r="AD309"/>
      <c r="AE309"/>
      <c r="AF309"/>
      <c r="AG309"/>
      <c r="AH309"/>
      <c r="AI309"/>
      <c r="AJ309" s="25"/>
      <c r="AK309" s="2">
        <v>3.08</v>
      </c>
      <c r="AL309" s="1">
        <f t="shared" si="137"/>
        <v>8.3176377110267033E-4</v>
      </c>
      <c r="AM309" s="1">
        <f t="shared" si="113"/>
        <v>1.2142870789635878E-11</v>
      </c>
      <c r="AN309" s="1">
        <f t="shared" si="114"/>
        <v>0.93979983503595854</v>
      </c>
      <c r="AO309" s="1">
        <f t="shared" si="115"/>
        <v>7.0053050874028828E-5</v>
      </c>
      <c r="AP309" s="1">
        <f t="shared" si="116"/>
        <v>0.9058865895387771</v>
      </c>
      <c r="AQ309" s="1">
        <f t="shared" si="117"/>
        <v>9.0588658953877719</v>
      </c>
      <c r="AR309" s="25"/>
      <c r="AS309" s="2">
        <v>5.05</v>
      </c>
      <c r="AT309" s="1">
        <v>8.9125093813374425E-6</v>
      </c>
      <c r="AU309" s="1">
        <v>1.1332386388449846E-9</v>
      </c>
      <c r="AV309" s="1">
        <v>0.99241586658437764</v>
      </c>
      <c r="AW309" s="1">
        <v>6.90375528322844E-3</v>
      </c>
      <c r="AX309" s="1">
        <v>1.0058674449752181</v>
      </c>
      <c r="AY309" s="2">
        <v>10.05867444975218</v>
      </c>
      <c r="BA309" s="2">
        <v>3.08</v>
      </c>
      <c r="BB309" s="1">
        <f t="shared" si="122"/>
        <v>8.3176377110267033E-4</v>
      </c>
      <c r="BC309" s="1">
        <f t="shared" si="118"/>
        <v>1.2142870789635878E-11</v>
      </c>
      <c r="BD309" s="1">
        <f t="shared" si="119"/>
        <v>1.2142870789635732E-14</v>
      </c>
      <c r="BE309" s="1">
        <f t="shared" si="120"/>
        <v>0.9999999999999879</v>
      </c>
      <c r="BF309" s="1">
        <f t="shared" si="121"/>
        <v>2.0167047471957842</v>
      </c>
      <c r="BG309" s="1">
        <f>(dpSAWB_Cb*dpSAWB_Vb) /(dpSAWB_Ca * BF309)</f>
        <v>24.792920267344385</v>
      </c>
      <c r="BI309" s="1">
        <v>3.78</v>
      </c>
      <c r="BJ309" s="1">
        <v>1.6595869074375585E-4</v>
      </c>
      <c r="BK309" s="1">
        <v>6.0858518193510201E-11</v>
      </c>
      <c r="BL309" s="1">
        <v>6.0858518193506502E-14</v>
      </c>
      <c r="BM309" s="1">
        <v>0.99999999999993905</v>
      </c>
      <c r="BN309" s="1">
        <v>2.0033219291116637</v>
      </c>
      <c r="BO309" s="1">
        <v>24.958544741818695</v>
      </c>
    </row>
    <row r="310" spans="1:67" ht="15" customHeight="1" x14ac:dyDescent="0.3">
      <c r="A310" s="2">
        <v>3.09</v>
      </c>
      <c r="B310" s="1">
        <f t="shared" si="123"/>
        <v>8.1283051616409872E-4</v>
      </c>
      <c r="C310" s="1">
        <f t="shared" si="124"/>
        <v>1.2425714585205061E-11</v>
      </c>
      <c r="D310" s="1">
        <f t="shared" si="125"/>
        <v>2.0959423737906675E-2</v>
      </c>
      <c r="E310" s="1">
        <f t="shared" si="126"/>
        <v>-1.5990395631777896E-4</v>
      </c>
      <c r="F310" s="1">
        <f t="shared" si="127"/>
        <v>6.6025722038808596E-4</v>
      </c>
      <c r="G310" s="1">
        <f t="shared" si="128"/>
        <v>-3.9658908262722087E-2</v>
      </c>
      <c r="H310" s="1">
        <f t="shared" si="136"/>
        <v>-0.39658908262722087</v>
      </c>
      <c r="S310" s="2">
        <v>3.09</v>
      </c>
      <c r="T310" s="1">
        <f t="shared" si="129"/>
        <v>8.1283051616409872E-4</v>
      </c>
      <c r="U310" s="1">
        <f t="shared" si="130"/>
        <v>1.2425714585205061E-11</v>
      </c>
      <c r="V310" s="1">
        <f t="shared" si="131"/>
        <v>-6.0090251265875502E-4</v>
      </c>
      <c r="W310" s="1">
        <f t="shared" si="132"/>
        <v>3.3533634170886256E-2</v>
      </c>
      <c r="X310" s="1">
        <f t="shared" si="133"/>
        <v>0.9968115002462371</v>
      </c>
      <c r="Y310" s="1">
        <f t="shared" si="134"/>
        <v>1.0090407005883799</v>
      </c>
      <c r="Z310" s="1">
        <f t="shared" si="135"/>
        <v>50.452035029419001</v>
      </c>
      <c r="AB310"/>
      <c r="AC310"/>
      <c r="AD310"/>
      <c r="AE310"/>
      <c r="AF310"/>
      <c r="AG310"/>
      <c r="AH310"/>
      <c r="AI310"/>
      <c r="AJ310" s="25"/>
      <c r="AK310" s="2">
        <v>3.09</v>
      </c>
      <c r="AL310" s="1">
        <f t="shared" si="137"/>
        <v>8.1283051616409872E-4</v>
      </c>
      <c r="AM310" s="1">
        <f t="shared" si="113"/>
        <v>1.2425714585205061E-11</v>
      </c>
      <c r="AN310" s="1">
        <f t="shared" si="114"/>
        <v>0.9410863911415458</v>
      </c>
      <c r="AO310" s="1">
        <f t="shared" si="115"/>
        <v>7.178293025479416E-5</v>
      </c>
      <c r="AP310" s="1">
        <f t="shared" si="116"/>
        <v>0.90796867819590266</v>
      </c>
      <c r="AQ310" s="1">
        <f t="shared" si="117"/>
        <v>9.0796867819590261</v>
      </c>
      <c r="AR310" s="25"/>
      <c r="AS310" s="2">
        <v>5.0599999999999996</v>
      </c>
      <c r="AT310" s="1">
        <v>8.7096358995608107E-6</v>
      </c>
      <c r="AU310" s="1">
        <v>1.159635157711851E-9</v>
      </c>
      <c r="AV310" s="1">
        <v>0.99227166785825471</v>
      </c>
      <c r="AW310" s="1">
        <v>7.0635379155532807E-3</v>
      </c>
      <c r="AX310" s="1">
        <v>1.0060509315827257</v>
      </c>
      <c r="AY310" s="2">
        <v>10.060509315827257</v>
      </c>
      <c r="BA310" s="2">
        <v>3.09</v>
      </c>
      <c r="BB310" s="1">
        <f t="shared" si="122"/>
        <v>8.1283051616409872E-4</v>
      </c>
      <c r="BC310" s="1">
        <f t="shared" si="118"/>
        <v>1.2425714585205061E-11</v>
      </c>
      <c r="BD310" s="1">
        <f t="shared" si="119"/>
        <v>1.2425714585204903E-14</v>
      </c>
      <c r="BE310" s="1">
        <f t="shared" si="120"/>
        <v>0.99999999999998745</v>
      </c>
      <c r="BF310" s="1">
        <f t="shared" si="121"/>
        <v>2.0163229490291643</v>
      </c>
      <c r="BG310" s="1">
        <f>(dpSAWB_Cb*dpSAWB_Vb) /(dpSAWB_Ca * BF310)</f>
        <v>24.79761489798765</v>
      </c>
      <c r="BI310" s="1">
        <v>3.79</v>
      </c>
      <c r="BJ310" s="1">
        <v>1.6218100973589279E-4</v>
      </c>
      <c r="BK310" s="1">
        <v>6.227609518800977E-11</v>
      </c>
      <c r="BL310" s="1">
        <v>6.2276095188005891E-14</v>
      </c>
      <c r="BM310" s="1">
        <v>0.99999999999993772</v>
      </c>
      <c r="BN310" s="1">
        <v>2.0032462513497316</v>
      </c>
      <c r="BO310" s="1">
        <v>24.959487614820887</v>
      </c>
    </row>
    <row r="311" spans="1:67" ht="15" customHeight="1" x14ac:dyDescent="0.3">
      <c r="A311" s="2">
        <v>3.1</v>
      </c>
      <c r="B311" s="1">
        <f t="shared" si="123"/>
        <v>7.9432823472428099E-4</v>
      </c>
      <c r="C311" s="1">
        <f t="shared" si="124"/>
        <v>1.2715146659121097E-11</v>
      </c>
      <c r="D311" s="1">
        <f t="shared" si="125"/>
        <v>2.093685224532266E-2</v>
      </c>
      <c r="E311" s="1">
        <f t="shared" si="126"/>
        <v>-1.5614204088710963E-4</v>
      </c>
      <c r="F311" s="1">
        <f t="shared" si="127"/>
        <v>6.7562619602312181E-4</v>
      </c>
      <c r="G311" s="1">
        <f t="shared" si="128"/>
        <v>-3.8733116826219174E-2</v>
      </c>
      <c r="H311" s="1">
        <f t="shared" si="136"/>
        <v>-0.38733116826219172</v>
      </c>
      <c r="S311" s="2">
        <v>3.1</v>
      </c>
      <c r="T311" s="1">
        <f t="shared" si="129"/>
        <v>7.9432823472428099E-4</v>
      </c>
      <c r="U311" s="1">
        <f t="shared" si="130"/>
        <v>1.2715146659121097E-11</v>
      </c>
      <c r="V311" s="1">
        <f t="shared" si="131"/>
        <v>-5.7745439909344864E-4</v>
      </c>
      <c r="W311" s="1">
        <f t="shared" si="132"/>
        <v>3.3525818133031154E-2</v>
      </c>
      <c r="X311" s="1">
        <f t="shared" si="133"/>
        <v>0.99673747285299852</v>
      </c>
      <c r="Y311" s="1">
        <f t="shared" si="134"/>
        <v>1.0086868974220558</v>
      </c>
      <c r="Z311" s="1">
        <f t="shared" si="135"/>
        <v>50.434344871102795</v>
      </c>
      <c r="AB311"/>
      <c r="AC311"/>
      <c r="AD311"/>
      <c r="AE311"/>
      <c r="AF311"/>
      <c r="AG311"/>
      <c r="AH311"/>
      <c r="AI311"/>
      <c r="AJ311" s="25"/>
      <c r="AK311" s="2">
        <v>3.1</v>
      </c>
      <c r="AL311" s="1">
        <f t="shared" si="137"/>
        <v>7.9432823472428099E-4</v>
      </c>
      <c r="AM311" s="1">
        <f t="shared" si="113"/>
        <v>1.2715146659121097E-11</v>
      </c>
      <c r="AN311" s="1">
        <f t="shared" si="114"/>
        <v>0.9423469983513818</v>
      </c>
      <c r="AO311" s="1">
        <f t="shared" si="115"/>
        <v>7.3553364143055694E-5</v>
      </c>
      <c r="AP311" s="1">
        <f t="shared" si="116"/>
        <v>0.91000612948774529</v>
      </c>
      <c r="AQ311" s="1">
        <f t="shared" si="117"/>
        <v>9.1000612948774542</v>
      </c>
      <c r="AR311" s="25"/>
      <c r="AS311" s="2">
        <v>5.07</v>
      </c>
      <c r="AT311" s="1">
        <v>8.5113803820237531E-6</v>
      </c>
      <c r="AU311" s="1">
        <v>1.1866465304889263E-9</v>
      </c>
      <c r="AV311" s="1">
        <v>0.99212344623248816</v>
      </c>
      <c r="AW311" s="1">
        <v>7.226989149295736E-3</v>
      </c>
      <c r="AX311" s="1">
        <v>1.0062375476090457</v>
      </c>
      <c r="AY311" s="2">
        <v>10.062375476090457</v>
      </c>
      <c r="BA311" s="2">
        <v>3.1</v>
      </c>
      <c r="BB311" s="1">
        <f t="shared" si="122"/>
        <v>7.9432823472428099E-4</v>
      </c>
      <c r="BC311" s="1">
        <f t="shared" si="118"/>
        <v>1.2715146659121097E-11</v>
      </c>
      <c r="BD311" s="1">
        <f t="shared" si="119"/>
        <v>1.2715146659120934E-14</v>
      </c>
      <c r="BE311" s="1">
        <f t="shared" si="120"/>
        <v>0.99999999999998723</v>
      </c>
      <c r="BF311" s="1">
        <f t="shared" si="121"/>
        <v>2.0159499117654391</v>
      </c>
      <c r="BG311" s="1">
        <f>(dpSAWB_Cb*dpSAWB_Vb) /(dpSAWB_Ca * BF311)</f>
        <v>24.802203521124795</v>
      </c>
      <c r="BI311" s="1">
        <v>3.8</v>
      </c>
      <c r="BJ311" s="1">
        <v>1.584893192461112E-4</v>
      </c>
      <c r="BK311" s="1">
        <v>6.3726691792499571E-11</v>
      </c>
      <c r="BL311" s="1">
        <v>6.3726691792495503E-14</v>
      </c>
      <c r="BM311" s="1">
        <v>0.99999999999993627</v>
      </c>
      <c r="BN311" s="1">
        <v>2.0031722989868483</v>
      </c>
      <c r="BO311" s="1">
        <v>24.960409059814115</v>
      </c>
    </row>
    <row r="312" spans="1:67" ht="15" customHeight="1" x14ac:dyDescent="0.3">
      <c r="A312" s="2">
        <v>3.11</v>
      </c>
      <c r="B312" s="1">
        <f t="shared" si="123"/>
        <v>7.7624711662869128E-4</v>
      </c>
      <c r="C312" s="1">
        <f t="shared" si="124"/>
        <v>1.301132047210066E-11</v>
      </c>
      <c r="D312" s="1">
        <f t="shared" si="125"/>
        <v>2.0914777573435465E-2</v>
      </c>
      <c r="E312" s="1">
        <f t="shared" si="126"/>
        <v>-1.5246292890591119E-4</v>
      </c>
      <c r="F312" s="1">
        <f t="shared" si="127"/>
        <v>6.9135267172880702E-4</v>
      </c>
      <c r="G312" s="1">
        <f t="shared" si="128"/>
        <v>-3.7827368655576163E-2</v>
      </c>
      <c r="H312" s="1">
        <f t="shared" si="136"/>
        <v>-0.3782736865557616</v>
      </c>
      <c r="S312" s="2">
        <v>3.11</v>
      </c>
      <c r="T312" s="1">
        <f t="shared" si="129"/>
        <v>7.7624711662869128E-4</v>
      </c>
      <c r="U312" s="1">
        <f t="shared" si="130"/>
        <v>1.301132047210066E-11</v>
      </c>
      <c r="V312" s="1">
        <f t="shared" si="131"/>
        <v>-5.5431275314371206E-4</v>
      </c>
      <c r="W312" s="1">
        <f t="shared" si="132"/>
        <v>3.3518104251047905E-2</v>
      </c>
      <c r="X312" s="1">
        <f t="shared" si="133"/>
        <v>0.99666173252171197</v>
      </c>
      <c r="Y312" s="1">
        <f t="shared" si="134"/>
        <v>1.0083378000416368</v>
      </c>
      <c r="Z312" s="1">
        <f t="shared" si="135"/>
        <v>50.416890002081843</v>
      </c>
      <c r="AB312"/>
      <c r="AC312"/>
      <c r="AD312"/>
      <c r="AE312"/>
      <c r="AF312"/>
      <c r="AG312"/>
      <c r="AH312"/>
      <c r="AI312"/>
      <c r="AJ312" s="25"/>
      <c r="AK312" s="2">
        <v>3.11</v>
      </c>
      <c r="AL312" s="1">
        <f t="shared" si="137"/>
        <v>7.7624711662869128E-4</v>
      </c>
      <c r="AM312" s="1">
        <f t="shared" si="113"/>
        <v>1.301132047210066E-11</v>
      </c>
      <c r="AN312" s="1">
        <f t="shared" si="114"/>
        <v>0.94358210484735561</v>
      </c>
      <c r="AO312" s="1">
        <f t="shared" si="115"/>
        <v>7.5365291860426758E-5</v>
      </c>
      <c r="AP312" s="1">
        <f t="shared" si="116"/>
        <v>0.91199985269172201</v>
      </c>
      <c r="AQ312" s="1">
        <f t="shared" si="117"/>
        <v>9.1199985269172199</v>
      </c>
      <c r="AR312" s="25"/>
      <c r="AS312" s="2">
        <v>5.08</v>
      </c>
      <c r="AT312" s="1">
        <v>8.3176377110266992E-6</v>
      </c>
      <c r="AU312" s="1">
        <v>1.2142870789635886E-9</v>
      </c>
      <c r="AV312" s="1">
        <v>0.99197112677790245</v>
      </c>
      <c r="AW312" s="1">
        <v>7.3941919565330937E-3</v>
      </c>
      <c r="AX312" s="1">
        <v>1.0064273882828354</v>
      </c>
      <c r="AY312" s="2">
        <v>10.064273882828353</v>
      </c>
      <c r="BA312" s="2">
        <v>3.11</v>
      </c>
      <c r="BB312" s="1">
        <f t="shared" si="122"/>
        <v>7.7624711662869128E-4</v>
      </c>
      <c r="BC312" s="1">
        <f t="shared" si="118"/>
        <v>1.301132047210066E-11</v>
      </c>
      <c r="BD312" s="1">
        <f t="shared" si="119"/>
        <v>1.3011320472100491E-14</v>
      </c>
      <c r="BE312" s="1">
        <f t="shared" si="120"/>
        <v>0.99999999999998701</v>
      </c>
      <c r="BF312" s="1">
        <f t="shared" si="121"/>
        <v>2.0155854328077125</v>
      </c>
      <c r="BG312" s="1">
        <f>(dpSAWB_Cb*dpSAWB_Vb) /(dpSAWB_Ca * BF312)</f>
        <v>24.806688511510991</v>
      </c>
      <c r="BI312" s="1">
        <v>3.81</v>
      </c>
      <c r="BJ312" s="1">
        <v>1.5488166189124797E-4</v>
      </c>
      <c r="BK312" s="1">
        <v>6.5211077132500267E-11</v>
      </c>
      <c r="BL312" s="1">
        <v>6.5211077132496013E-14</v>
      </c>
      <c r="BM312" s="1">
        <v>0.99999999999993472</v>
      </c>
      <c r="BN312" s="1">
        <v>2.0031000326235509</v>
      </c>
      <c r="BO312" s="1">
        <v>24.961309563014051</v>
      </c>
    </row>
    <row r="313" spans="1:67" ht="15" customHeight="1" x14ac:dyDescent="0.3">
      <c r="A313" s="2">
        <v>3.12</v>
      </c>
      <c r="B313" s="1">
        <f t="shared" si="123"/>
        <v>7.5857757502918277E-4</v>
      </c>
      <c r="C313" s="1">
        <f t="shared" si="124"/>
        <v>1.3314393059419728E-11</v>
      </c>
      <c r="D313" s="1">
        <f t="shared" si="125"/>
        <v>2.0893188018945651E-2</v>
      </c>
      <c r="E313" s="1">
        <f t="shared" si="126"/>
        <v>-1.4886466982427527E-4</v>
      </c>
      <c r="F313" s="1">
        <f t="shared" si="127"/>
        <v>7.0744495171288948E-4</v>
      </c>
      <c r="G313" s="1">
        <f t="shared" si="128"/>
        <v>-3.6941205438542846E-2</v>
      </c>
      <c r="H313" s="1">
        <f t="shared" si="136"/>
        <v>-0.36941205438542846</v>
      </c>
      <c r="S313" s="2">
        <v>3.12</v>
      </c>
      <c r="T313" s="1">
        <f t="shared" si="129"/>
        <v>7.5857757502918277E-4</v>
      </c>
      <c r="U313" s="1">
        <f t="shared" si="130"/>
        <v>1.3314393059419728E-11</v>
      </c>
      <c r="V313" s="1">
        <f t="shared" si="131"/>
        <v>-5.3146534019162721E-4</v>
      </c>
      <c r="W313" s="1">
        <f t="shared" si="132"/>
        <v>3.3510488446730546E-2</v>
      </c>
      <c r="X313" s="1">
        <f t="shared" si="133"/>
        <v>0.99658423988659905</v>
      </c>
      <c r="Y313" s="1">
        <f t="shared" si="134"/>
        <v>1.0079932207016715</v>
      </c>
      <c r="Z313" s="1">
        <f t="shared" si="135"/>
        <v>50.399661035083575</v>
      </c>
      <c r="AB313"/>
      <c r="AC313"/>
      <c r="AD313"/>
      <c r="AE313"/>
      <c r="AF313"/>
      <c r="AG313"/>
      <c r="AH313"/>
      <c r="AI313"/>
      <c r="AJ313" s="25"/>
      <c r="AK313" s="2">
        <v>3.12</v>
      </c>
      <c r="AL313" s="1">
        <f t="shared" si="137"/>
        <v>7.5857757502918277E-4</v>
      </c>
      <c r="AM313" s="1">
        <f t="shared" si="113"/>
        <v>1.3314393059419728E-11</v>
      </c>
      <c r="AN313" s="1">
        <f t="shared" si="114"/>
        <v>0.94479215408296036</v>
      </c>
      <c r="AO313" s="1">
        <f t="shared" si="115"/>
        <v>7.7219674666615415E-5</v>
      </c>
      <c r="AP313" s="1">
        <f t="shared" si="116"/>
        <v>0.91395074058979442</v>
      </c>
      <c r="AQ313" s="1">
        <f t="shared" si="117"/>
        <v>9.1395074058979429</v>
      </c>
      <c r="AR313" s="25"/>
      <c r="AS313" s="2">
        <v>5.09</v>
      </c>
      <c r="AT313" s="1">
        <v>8.128305161640983E-6</v>
      </c>
      <c r="AU313" s="1">
        <v>1.2425714585205067E-9</v>
      </c>
      <c r="AV313" s="1">
        <v>0.99181463256546121</v>
      </c>
      <c r="AW313" s="1">
        <v>7.5652311270562799E-3</v>
      </c>
      <c r="AX313" s="1">
        <v>1.006620550372239</v>
      </c>
      <c r="AY313" s="2">
        <v>10.066205503722388</v>
      </c>
      <c r="BA313" s="2">
        <v>3.12</v>
      </c>
      <c r="BB313" s="1">
        <f t="shared" si="122"/>
        <v>7.5857757502918277E-4</v>
      </c>
      <c r="BC313" s="1">
        <f t="shared" si="118"/>
        <v>1.3314393059419728E-11</v>
      </c>
      <c r="BD313" s="1">
        <f t="shared" si="119"/>
        <v>1.3314393059419553E-14</v>
      </c>
      <c r="BE313" s="1">
        <f t="shared" si="120"/>
        <v>0.99999999999998679</v>
      </c>
      <c r="BF313" s="1">
        <f t="shared" si="121"/>
        <v>2.0152293143148805</v>
      </c>
      <c r="BG313" s="1">
        <f>(dpSAWB_Cb*dpSAWB_Vb) /(dpSAWB_Ca * BF313)</f>
        <v>24.811072191552825</v>
      </c>
      <c r="BI313" s="1">
        <v>3.82</v>
      </c>
      <c r="BJ313" s="1">
        <v>1.5135612484362069E-4</v>
      </c>
      <c r="BK313" s="1">
        <v>6.6730038248767249E-11</v>
      </c>
      <c r="BL313" s="1">
        <v>6.6730038248762796E-14</v>
      </c>
      <c r="BM313" s="1">
        <v>0.99999999999993328</v>
      </c>
      <c r="BN313" s="1">
        <v>2.0030294137628326</v>
      </c>
      <c r="BO313" s="1">
        <v>24.962189599638208</v>
      </c>
    </row>
    <row r="314" spans="1:67" ht="15" customHeight="1" x14ac:dyDescent="0.3">
      <c r="A314" s="2">
        <v>3.13</v>
      </c>
      <c r="B314" s="1">
        <f t="shared" si="123"/>
        <v>7.4131024130091731E-4</v>
      </c>
      <c r="C314" s="1">
        <f t="shared" si="124"/>
        <v>1.3624525114175705E-11</v>
      </c>
      <c r="D314" s="1">
        <f t="shared" si="125"/>
        <v>2.0872072135815711E-2</v>
      </c>
      <c r="E314" s="1">
        <f t="shared" si="126"/>
        <v>-1.4534535596928569E-4</v>
      </c>
      <c r="F314" s="1">
        <f t="shared" si="127"/>
        <v>7.2391153252891294E-4</v>
      </c>
      <c r="G314" s="1">
        <f t="shared" si="128"/>
        <v>-3.6074178278164455E-2</v>
      </c>
      <c r="H314" s="1">
        <f t="shared" si="136"/>
        <v>-0.36074178278164454</v>
      </c>
      <c r="S314" s="2">
        <v>3.13</v>
      </c>
      <c r="T314" s="1">
        <f t="shared" si="129"/>
        <v>7.4131024130091731E-4</v>
      </c>
      <c r="U314" s="1">
        <f t="shared" si="130"/>
        <v>1.3624525114175705E-11</v>
      </c>
      <c r="V314" s="1">
        <f t="shared" si="131"/>
        <v>-5.0890008328566304E-4</v>
      </c>
      <c r="W314" s="1">
        <f t="shared" si="132"/>
        <v>3.3502966694428558E-2</v>
      </c>
      <c r="X314" s="1">
        <f t="shared" si="133"/>
        <v>0.9965049546898922</v>
      </c>
      <c r="Y314" s="1">
        <f t="shared" si="134"/>
        <v>1.0076529742454394</v>
      </c>
      <c r="Z314" s="1">
        <f t="shared" si="135"/>
        <v>50.382648712271966</v>
      </c>
      <c r="AB314"/>
      <c r="AC314"/>
      <c r="AD314"/>
      <c r="AE314"/>
      <c r="AF314"/>
      <c r="AG314"/>
      <c r="AH314"/>
      <c r="AI314"/>
      <c r="AJ314" s="25"/>
      <c r="AK314" s="2">
        <v>3.13</v>
      </c>
      <c r="AL314" s="1">
        <f t="shared" si="137"/>
        <v>7.4131024130091731E-4</v>
      </c>
      <c r="AM314" s="1">
        <f t="shared" si="113"/>
        <v>1.3624525114175705E-11</v>
      </c>
      <c r="AN314" s="1">
        <f t="shared" si="114"/>
        <v>0.94597758469048687</v>
      </c>
      <c r="AO314" s="1">
        <f t="shared" si="115"/>
        <v>7.9117496269692504E-5</v>
      </c>
      <c r="AP314" s="1">
        <f t="shared" si="116"/>
        <v>0.91585966970186983</v>
      </c>
      <c r="AQ314" s="1">
        <f t="shared" si="117"/>
        <v>9.1585966970186963</v>
      </c>
      <c r="AR314" s="25"/>
      <c r="AS314" s="2">
        <v>5.0999999999999996</v>
      </c>
      <c r="AT314" s="1">
        <v>7.9432823472428065E-6</v>
      </c>
      <c r="AU314" s="1">
        <v>1.2715146659121102E-9</v>
      </c>
      <c r="AV314" s="1">
        <v>0.99165388463331028</v>
      </c>
      <c r="AW314" s="1">
        <v>7.7401933054295179E-3</v>
      </c>
      <c r="AX314" s="1">
        <v>1.0068171322282462</v>
      </c>
      <c r="AY314" s="2">
        <v>10.068171322282462</v>
      </c>
      <c r="BA314" s="2">
        <v>3.13</v>
      </c>
      <c r="BB314" s="1">
        <f t="shared" si="122"/>
        <v>7.4131024130091731E-4</v>
      </c>
      <c r="BC314" s="1">
        <f t="shared" si="118"/>
        <v>1.3624525114175705E-11</v>
      </c>
      <c r="BD314" s="1">
        <f t="shared" si="119"/>
        <v>1.3624525114175516E-14</v>
      </c>
      <c r="BE314" s="1">
        <f t="shared" si="120"/>
        <v>0.99999999999998634</v>
      </c>
      <c r="BF314" s="1">
        <f t="shared" si="121"/>
        <v>2.0148813630868041</v>
      </c>
      <c r="BG314" s="1">
        <f>(dpSAWB_Cb*dpSAWB_Vb) /(dpSAWB_Ca * BF314)</f>
        <v>24.815356832424044</v>
      </c>
      <c r="BI314" s="1">
        <v>3.83</v>
      </c>
      <c r="BJ314" s="1">
        <v>1.4791083881682062E-4</v>
      </c>
      <c r="BK314" s="1">
        <v>6.8284380514590213E-11</v>
      </c>
      <c r="BL314" s="1">
        <v>6.8284380514585537E-14</v>
      </c>
      <c r="BM314" s="1">
        <v>0.99999999999993161</v>
      </c>
      <c r="BN314" s="1">
        <v>2.0029604047893481</v>
      </c>
      <c r="BO314" s="1">
        <v>24.963049634153158</v>
      </c>
    </row>
    <row r="315" spans="1:67" ht="15" customHeight="1" x14ac:dyDescent="0.3">
      <c r="A315" s="2">
        <v>3.14</v>
      </c>
      <c r="B315" s="1">
        <f t="shared" si="123"/>
        <v>7.2443596007498929E-4</v>
      </c>
      <c r="C315" s="1">
        <f t="shared" si="124"/>
        <v>1.394188107248915E-11</v>
      </c>
      <c r="D315" s="1">
        <f t="shared" si="125"/>
        <v>2.0851418729203437E-2</v>
      </c>
      <c r="E315" s="1">
        <f t="shared" si="126"/>
        <v>-1.4190312153390618E-4</v>
      </c>
      <c r="F315" s="1">
        <f t="shared" si="127"/>
        <v>7.4076110750556667E-4</v>
      </c>
      <c r="G315" s="1">
        <f t="shared" si="128"/>
        <v>-3.5225847497547577E-2</v>
      </c>
      <c r="H315" s="1">
        <f t="shared" si="136"/>
        <v>-0.35225847497547574</v>
      </c>
      <c r="S315" s="2">
        <v>3.14</v>
      </c>
      <c r="T315" s="1">
        <f t="shared" si="129"/>
        <v>7.2443596007498929E-4</v>
      </c>
      <c r="U315" s="1">
        <f t="shared" si="130"/>
        <v>1.394188107248915E-11</v>
      </c>
      <c r="V315" s="1">
        <f t="shared" si="131"/>
        <v>-4.8660505681519001E-4</v>
      </c>
      <c r="W315" s="1">
        <f t="shared" si="132"/>
        <v>3.3495535018938399E-2</v>
      </c>
      <c r="X315" s="1">
        <f t="shared" si="133"/>
        <v>0.99642383576222038</v>
      </c>
      <c r="Y315" s="1">
        <f t="shared" si="134"/>
        <v>1.0073168780014057</v>
      </c>
      <c r="Z315" s="1">
        <f t="shared" si="135"/>
        <v>50.365843900070288</v>
      </c>
      <c r="AB315"/>
      <c r="AC315"/>
      <c r="AD315"/>
      <c r="AE315"/>
      <c r="AF315"/>
      <c r="AG315"/>
      <c r="AH315"/>
      <c r="AI315"/>
      <c r="AJ315" s="25"/>
      <c r="AK315" s="2">
        <v>3.14</v>
      </c>
      <c r="AL315" s="1">
        <f t="shared" si="137"/>
        <v>7.2443596007498929E-4</v>
      </c>
      <c r="AM315" s="1">
        <f t="shared" si="113"/>
        <v>1.394188107248915E-11</v>
      </c>
      <c r="AN315" s="1">
        <f t="shared" si="114"/>
        <v>0.94713883039645508</v>
      </c>
      <c r="AO315" s="1">
        <f t="shared" si="115"/>
        <v>8.105976334816621E-5</v>
      </c>
      <c r="AP315" s="1">
        <f t="shared" si="116"/>
        <v>0.91772750051779572</v>
      </c>
      <c r="AQ315" s="1">
        <f t="shared" si="117"/>
        <v>9.1772750051779575</v>
      </c>
      <c r="AR315" s="25"/>
      <c r="AS315" s="2">
        <v>5.1100000000000003</v>
      </c>
      <c r="AT315" s="1">
        <v>7.7624711662868956E-6</v>
      </c>
      <c r="AU315" s="1">
        <v>1.3011320472100688E-9</v>
      </c>
      <c r="AV315" s="1">
        <v>0.99148880195310607</v>
      </c>
      <c r="AW315" s="1">
        <v>7.9191670286741008E-3</v>
      </c>
      <c r="AX315" s="1">
        <v>1.0070172338285339</v>
      </c>
      <c r="AY315" s="2">
        <v>10.070172338285339</v>
      </c>
      <c r="BA315" s="2">
        <v>3.14</v>
      </c>
      <c r="BB315" s="1">
        <f t="shared" si="122"/>
        <v>7.2443596007498929E-4</v>
      </c>
      <c r="BC315" s="1">
        <f t="shared" si="118"/>
        <v>1.394188107248915E-11</v>
      </c>
      <c r="BD315" s="1">
        <f t="shared" si="119"/>
        <v>1.3941881072488956E-14</v>
      </c>
      <c r="BE315" s="1">
        <f t="shared" si="120"/>
        <v>0.99999999999998612</v>
      </c>
      <c r="BF315" s="1">
        <f t="shared" si="121"/>
        <v>2.0145413904524005</v>
      </c>
      <c r="BG315" s="1">
        <f>(dpSAWB_Cb*dpSAWB_Vb) /(dpSAWB_Ca * BF315)</f>
        <v>24.819544655159266</v>
      </c>
      <c r="BI315" s="1">
        <v>3.84</v>
      </c>
      <c r="BJ315" s="1">
        <v>1.4454397707459266E-4</v>
      </c>
      <c r="BK315" s="1">
        <v>6.987492806281262E-11</v>
      </c>
      <c r="BL315" s="1">
        <v>6.9874928062807748E-14</v>
      </c>
      <c r="BM315" s="1">
        <v>0.99999999999993017</v>
      </c>
      <c r="BN315" s="1">
        <v>2.0028929689491002</v>
      </c>
      <c r="BO315" s="1">
        <v>24.963890120516297</v>
      </c>
    </row>
    <row r="316" spans="1:67" ht="15" customHeight="1" x14ac:dyDescent="0.3">
      <c r="A316" s="2">
        <v>3.15</v>
      </c>
      <c r="B316" s="1">
        <f t="shared" si="123"/>
        <v>7.079457843841378E-4</v>
      </c>
      <c r="C316" s="1">
        <f t="shared" si="124"/>
        <v>1.4266629200689819E-11</v>
      </c>
      <c r="D316" s="1">
        <f t="shared" si="125"/>
        <v>2.083121684952852E-2</v>
      </c>
      <c r="E316" s="1">
        <f t="shared" si="126"/>
        <v>-1.3853614158808685E-4</v>
      </c>
      <c r="F316" s="1">
        <f t="shared" si="127"/>
        <v>7.5800257127679846E-4</v>
      </c>
      <c r="G316" s="1">
        <f t="shared" si="128"/>
        <v>-3.4395782447661595E-2</v>
      </c>
      <c r="H316" s="1">
        <f t="shared" si="136"/>
        <v>-0.34395782447661594</v>
      </c>
      <c r="S316" s="2">
        <v>3.15</v>
      </c>
      <c r="T316" s="1">
        <f t="shared" si="129"/>
        <v>7.079457843841378E-4</v>
      </c>
      <c r="U316" s="1">
        <f t="shared" si="130"/>
        <v>1.4266629200689819E-11</v>
      </c>
      <c r="V316" s="1">
        <f t="shared" si="131"/>
        <v>-4.6456848026844703E-4</v>
      </c>
      <c r="W316" s="1">
        <f t="shared" si="132"/>
        <v>3.3488189493422818E-2</v>
      </c>
      <c r="X316" s="1">
        <f t="shared" si="133"/>
        <v>0.99634084100259146</v>
      </c>
      <c r="Y316" s="1">
        <f t="shared" si="134"/>
        <v>1.006984751681395</v>
      </c>
      <c r="Z316" s="1">
        <f t="shared" si="135"/>
        <v>50.349237584069755</v>
      </c>
      <c r="AB316"/>
      <c r="AC316"/>
      <c r="AD316"/>
      <c r="AE316"/>
      <c r="AF316"/>
      <c r="AG316"/>
      <c r="AH316"/>
      <c r="AI316"/>
      <c r="AJ316" s="25"/>
      <c r="AK316" s="2">
        <v>3.15</v>
      </c>
      <c r="AL316" s="1">
        <f t="shared" si="137"/>
        <v>7.079457843841378E-4</v>
      </c>
      <c r="AM316" s="1">
        <f t="shared" si="113"/>
        <v>1.4266629200689819E-11</v>
      </c>
      <c r="AN316" s="1">
        <f t="shared" si="114"/>
        <v>0.94827631994496542</v>
      </c>
      <c r="AO316" s="1">
        <f t="shared" si="115"/>
        <v>8.3047506085135705E-5</v>
      </c>
      <c r="AP316" s="1">
        <f t="shared" si="116"/>
        <v>0.91955507772793599</v>
      </c>
      <c r="AQ316" s="1">
        <f t="shared" si="117"/>
        <v>9.1955507772793599</v>
      </c>
      <c r="AR316" s="25"/>
      <c r="AS316" s="2">
        <v>5.12</v>
      </c>
      <c r="AT316" s="1">
        <v>7.5857757502918323E-6</v>
      </c>
      <c r="AU316" s="1">
        <v>1.331439305941972E-9</v>
      </c>
      <c r="AV316" s="1">
        <v>0.99131930139562585</v>
      </c>
      <c r="AW316" s="1">
        <v>8.1022427645800511E-3</v>
      </c>
      <c r="AX316" s="1">
        <v>1.0072209568217954</v>
      </c>
      <c r="AY316" s="2">
        <v>10.072209568217954</v>
      </c>
      <c r="BA316" s="2">
        <v>3.15</v>
      </c>
      <c r="BB316" s="1">
        <f t="shared" si="122"/>
        <v>7.079457843841378E-4</v>
      </c>
      <c r="BC316" s="1">
        <f t="shared" si="118"/>
        <v>1.4266629200689819E-11</v>
      </c>
      <c r="BD316" s="1">
        <f t="shared" si="119"/>
        <v>1.4266629200689613E-14</v>
      </c>
      <c r="BE316" s="1">
        <f t="shared" si="120"/>
        <v>0.99999999999998568</v>
      </c>
      <c r="BF316" s="1">
        <f t="shared" si="121"/>
        <v>2.0142092121605644</v>
      </c>
      <c r="BG316" s="1">
        <f>(dpSAWB_Cb*dpSAWB_Vb) /(dpSAWB_Ca * BF316)</f>
        <v>24.823637831725996</v>
      </c>
      <c r="BI316" s="1">
        <v>3.85</v>
      </c>
      <c r="BJ316" s="1">
        <v>1.4125375446227535E-4</v>
      </c>
      <c r="BK316" s="1">
        <v>7.1502524222797965E-11</v>
      </c>
      <c r="BL316" s="1">
        <v>7.1502524222792847E-14</v>
      </c>
      <c r="BM316" s="1">
        <v>0.9999999999999285</v>
      </c>
      <c r="BN316" s="1">
        <v>2.0028270703296034</v>
      </c>
      <c r="BO316" s="1">
        <v>24.964711502412207</v>
      </c>
    </row>
    <row r="317" spans="1:67" ht="15" customHeight="1" x14ac:dyDescent="0.3">
      <c r="A317" s="2">
        <v>3.16</v>
      </c>
      <c r="B317" s="1">
        <f t="shared" si="123"/>
        <v>6.9183097091893579E-4</v>
      </c>
      <c r="C317" s="1">
        <f t="shared" si="124"/>
        <v>1.4598941684533881E-11</v>
      </c>
      <c r="D317" s="1">
        <f t="shared" si="125"/>
        <v>2.081145578666934E-2</v>
      </c>
      <c r="E317" s="1">
        <f t="shared" si="126"/>
        <v>-1.3524263111155683E-4</v>
      </c>
      <c r="F317" s="1">
        <f t="shared" si="127"/>
        <v>7.7564502441496261E-4</v>
      </c>
      <c r="G317" s="1">
        <f t="shared" si="128"/>
        <v>-3.3583561318151059E-2</v>
      </c>
      <c r="H317" s="1">
        <f t="shared" si="136"/>
        <v>-0.33583561318151056</v>
      </c>
      <c r="S317" s="2">
        <v>3.16</v>
      </c>
      <c r="T317" s="1">
        <f t="shared" si="129"/>
        <v>6.9183097091893579E-4</v>
      </c>
      <c r="U317" s="1">
        <f t="shared" si="130"/>
        <v>1.4598941684533881E-11</v>
      </c>
      <c r="V317" s="1">
        <f t="shared" si="131"/>
        <v>-4.4277871207172489E-4</v>
      </c>
      <c r="W317" s="1">
        <f t="shared" si="132"/>
        <v>3.3480926237357239E-2</v>
      </c>
      <c r="X317" s="1">
        <f t="shared" si="133"/>
        <v>0.9962559273579642</v>
      </c>
      <c r="Y317" s="1">
        <f t="shared" si="134"/>
        <v>1.006656417280428</v>
      </c>
      <c r="Z317" s="1">
        <f t="shared" si="135"/>
        <v>50.3328208640214</v>
      </c>
      <c r="AB317"/>
      <c r="AC317"/>
      <c r="AD317"/>
      <c r="AE317"/>
      <c r="AF317"/>
      <c r="AG317"/>
      <c r="AH317"/>
      <c r="AI317"/>
      <c r="AJ317" s="25"/>
      <c r="AK317" s="2">
        <v>3.16</v>
      </c>
      <c r="AL317" s="1">
        <f t="shared" si="137"/>
        <v>6.9183097091893579E-4</v>
      </c>
      <c r="AM317" s="1">
        <f t="shared" si="113"/>
        <v>1.4598941684533881E-11</v>
      </c>
      <c r="AN317" s="1">
        <f t="shared" si="114"/>
        <v>0.94939047702867452</v>
      </c>
      <c r="AO317" s="1">
        <f t="shared" si="115"/>
        <v>8.5081778714811107E-5</v>
      </c>
      <c r="AP317" s="1">
        <f t="shared" si="116"/>
        <v>0.92134323045233235</v>
      </c>
      <c r="AQ317" s="1">
        <f t="shared" si="117"/>
        <v>9.2134323045233231</v>
      </c>
      <c r="AR317" s="25"/>
      <c r="AS317" s="2">
        <v>5.13</v>
      </c>
      <c r="AT317" s="1">
        <v>7.4131024130091704E-6</v>
      </c>
      <c r="AU317" s="1">
        <v>1.3624525114175708E-9</v>
      </c>
      <c r="AV317" s="1">
        <v>0.99114529769565896</v>
      </c>
      <c r="AW317" s="1">
        <v>8.2895129506495371E-3</v>
      </c>
      <c r="AX317" s="1">
        <v>1.0074284045725681</v>
      </c>
      <c r="AY317" s="2">
        <v>10.07428404572568</v>
      </c>
      <c r="BA317" s="2">
        <v>3.16</v>
      </c>
      <c r="BB317" s="1">
        <f t="shared" si="122"/>
        <v>6.9183097091893579E-4</v>
      </c>
      <c r="BC317" s="1">
        <f t="shared" si="118"/>
        <v>1.4598941684533881E-11</v>
      </c>
      <c r="BD317" s="1">
        <f t="shared" si="119"/>
        <v>1.4598941684533669E-14</v>
      </c>
      <c r="BE317" s="1">
        <f t="shared" si="120"/>
        <v>0.99999999999998535</v>
      </c>
      <c r="BF317" s="1">
        <f t="shared" si="121"/>
        <v>2.0138846482738524</v>
      </c>
      <c r="BG317" s="1">
        <f>(dpSAWB_Cb*dpSAWB_Vb) /(dpSAWB_Ca * BF317)</f>
        <v>24.827638486075241</v>
      </c>
      <c r="BI317" s="1">
        <v>3.86</v>
      </c>
      <c r="BJ317" s="1">
        <v>1.3803842646028844E-4</v>
      </c>
      <c r="BK317" s="1">
        <v>7.3168031967574022E-11</v>
      </c>
      <c r="BL317" s="1">
        <v>7.316803196756866E-14</v>
      </c>
      <c r="BM317" s="1">
        <v>0.99999999999992695</v>
      </c>
      <c r="BN317" s="1">
        <v>2.0027626738405102</v>
      </c>
      <c r="BO317" s="1">
        <v>24.965514213483761</v>
      </c>
    </row>
    <row r="318" spans="1:67" ht="15" customHeight="1" x14ac:dyDescent="0.3">
      <c r="A318" s="2">
        <v>3.17</v>
      </c>
      <c r="B318" s="1">
        <f t="shared" si="123"/>
        <v>6.7608297539198121E-4</v>
      </c>
      <c r="C318" s="1">
        <f t="shared" si="124"/>
        <v>1.4938994720498906E-11</v>
      </c>
      <c r="D318" s="1">
        <f t="shared" si="125"/>
        <v>2.079212506428681E-2</v>
      </c>
      <c r="E318" s="1">
        <f t="shared" si="126"/>
        <v>-1.3202084404780176E-4</v>
      </c>
      <c r="F318" s="1">
        <f t="shared" si="127"/>
        <v>7.93697778169244E-4</v>
      </c>
      <c r="G318" s="1">
        <f t="shared" si="128"/>
        <v>-3.2788770951137483E-2</v>
      </c>
      <c r="H318" s="1">
        <f t="shared" si="136"/>
        <v>-0.3278877095113748</v>
      </c>
      <c r="S318" s="2">
        <v>3.17</v>
      </c>
      <c r="T318" s="1">
        <f t="shared" si="129"/>
        <v>6.7608297539198121E-4</v>
      </c>
      <c r="U318" s="1">
        <f t="shared" si="130"/>
        <v>1.4938994720498906E-11</v>
      </c>
      <c r="V318" s="1">
        <f t="shared" si="131"/>
        <v>-4.2122424350582124E-4</v>
      </c>
      <c r="W318" s="1">
        <f t="shared" si="132"/>
        <v>3.3473741414501941E-2</v>
      </c>
      <c r="X318" s="1">
        <f t="shared" si="133"/>
        <v>0.99616905080240403</v>
      </c>
      <c r="Y318" s="1">
        <f t="shared" si="134"/>
        <v>1.0063316989781481</v>
      </c>
      <c r="Z318" s="1">
        <f t="shared" si="135"/>
        <v>50.316584948907405</v>
      </c>
      <c r="AB318"/>
      <c r="AC318"/>
      <c r="AD318"/>
      <c r="AE318"/>
      <c r="AF318"/>
      <c r="AG318"/>
      <c r="AH318"/>
      <c r="AI318"/>
      <c r="AJ318" s="25"/>
      <c r="AK318" s="2">
        <v>3.17</v>
      </c>
      <c r="AL318" s="1">
        <f t="shared" si="137"/>
        <v>6.7608297539198121E-4</v>
      </c>
      <c r="AM318" s="1">
        <f t="shared" si="113"/>
        <v>1.4938994720498906E-11</v>
      </c>
      <c r="AN318" s="1">
        <f t="shared" si="114"/>
        <v>0.95048172022708621</v>
      </c>
      <c r="AO318" s="1">
        <f t="shared" si="115"/>
        <v>8.7163660081682759E-5</v>
      </c>
      <c r="AP318" s="1">
        <f t="shared" si="116"/>
        <v>0.92309277246843235</v>
      </c>
      <c r="AQ318" s="1">
        <f t="shared" si="117"/>
        <v>9.2309277246843244</v>
      </c>
      <c r="AR318" s="25"/>
      <c r="AS318" s="2">
        <v>5.14</v>
      </c>
      <c r="AT318" s="1">
        <v>7.2443596007498957E-6</v>
      </c>
      <c r="AU318" s="1">
        <v>1.3941881072489145E-9</v>
      </c>
      <c r="AV318" s="1">
        <v>0.99096670341617776</v>
      </c>
      <c r="AW318" s="1">
        <v>8.4810720336747358E-3</v>
      </c>
      <c r="AX318" s="1">
        <v>1.0076396822065614</v>
      </c>
      <c r="AY318" s="2">
        <v>10.076396822065613</v>
      </c>
      <c r="BA318" s="2">
        <v>3.17</v>
      </c>
      <c r="BB318" s="1">
        <f t="shared" si="122"/>
        <v>6.7608297539198121E-4</v>
      </c>
      <c r="BC318" s="1">
        <f t="shared" si="118"/>
        <v>1.4938994720498906E-11</v>
      </c>
      <c r="BD318" s="1">
        <f t="shared" si="119"/>
        <v>1.4938994720498685E-14</v>
      </c>
      <c r="BE318" s="1">
        <f t="shared" si="120"/>
        <v>0.99999999999998501</v>
      </c>
      <c r="BF318" s="1">
        <f t="shared" si="121"/>
        <v>2.0135675230648431</v>
      </c>
      <c r="BG318" s="1">
        <f>(dpSAWB_Cb*dpSAWB_Vb) /(dpSAWB_Ca * BF318)</f>
        <v>24.831548695171247</v>
      </c>
      <c r="BI318" s="1">
        <v>3.87</v>
      </c>
      <c r="BJ318" s="1">
        <v>1.3489628825916533E-4</v>
      </c>
      <c r="BK318" s="1">
        <v>7.4872334371392682E-11</v>
      </c>
      <c r="BL318" s="1">
        <v>7.4872334371387065E-14</v>
      </c>
      <c r="BM318" s="1">
        <v>0.99999999999992506</v>
      </c>
      <c r="BN318" s="1">
        <v>2.0026997451946809</v>
      </c>
      <c r="BO318" s="1">
        <v>24.966298677558147</v>
      </c>
    </row>
    <row r="319" spans="1:67" ht="15" customHeight="1" x14ac:dyDescent="0.3">
      <c r="A319" s="2">
        <v>3.18</v>
      </c>
      <c r="B319" s="1">
        <f t="shared" si="123"/>
        <v>6.606934480075955E-4</v>
      </c>
      <c r="C319" s="1">
        <f t="shared" si="124"/>
        <v>1.5286968609205713E-11</v>
      </c>
      <c r="D319" s="1">
        <f t="shared" si="125"/>
        <v>2.077321443427229E-2</v>
      </c>
      <c r="E319" s="1">
        <f t="shared" si="126"/>
        <v>-1.2886907237871485E-4</v>
      </c>
      <c r="F319" s="1">
        <f t="shared" si="127"/>
        <v>8.1217035931172694E-4</v>
      </c>
      <c r="G319" s="1">
        <f t="shared" si="128"/>
        <v>-3.2011006657982566E-2</v>
      </c>
      <c r="H319" s="1">
        <f t="shared" si="136"/>
        <v>-0.32011006657982566</v>
      </c>
      <c r="S319" s="2">
        <v>3.18</v>
      </c>
      <c r="T319" s="1">
        <f t="shared" si="129"/>
        <v>6.606934480075955E-4</v>
      </c>
      <c r="U319" s="1">
        <f t="shared" si="130"/>
        <v>1.5286968609205713E-11</v>
      </c>
      <c r="V319" s="1">
        <f t="shared" si="131"/>
        <v>-3.9989369269714109E-4</v>
      </c>
      <c r="W319" s="1">
        <f t="shared" si="132"/>
        <v>3.3466631230899047E-2</v>
      </c>
      <c r="X319" s="1">
        <f t="shared" si="133"/>
        <v>0.99608016631581409</v>
      </c>
      <c r="Y319" s="1">
        <f t="shared" si="134"/>
        <v>1.0060104230417812</v>
      </c>
      <c r="Z319" s="1">
        <f t="shared" si="135"/>
        <v>50.300521152089068</v>
      </c>
      <c r="AB319"/>
      <c r="AC319"/>
      <c r="AD319"/>
      <c r="AE319"/>
      <c r="AF319"/>
      <c r="AG319"/>
      <c r="AH319"/>
      <c r="AI319"/>
      <c r="AJ319" s="25"/>
      <c r="AK319" s="2">
        <v>3.18</v>
      </c>
      <c r="AL319" s="1">
        <f t="shared" si="137"/>
        <v>6.606934480075955E-4</v>
      </c>
      <c r="AM319" s="1">
        <f t="shared" si="113"/>
        <v>1.5286968609205713E-11</v>
      </c>
      <c r="AN319" s="1">
        <f t="shared" si="114"/>
        <v>0.95155046295187229</v>
      </c>
      <c r="AO319" s="1">
        <f t="shared" si="115"/>
        <v>8.9294254212640307E-5</v>
      </c>
      <c r="AP319" s="1">
        <f t="shared" si="116"/>
        <v>0.92480450243737455</v>
      </c>
      <c r="AQ319" s="1">
        <f t="shared" si="117"/>
        <v>9.2480450243737451</v>
      </c>
      <c r="AR319" s="25"/>
      <c r="AS319" s="2">
        <v>5.15</v>
      </c>
      <c r="AT319" s="1">
        <v>7.0794578438413623E-6</v>
      </c>
      <c r="AU319" s="1">
        <v>1.4266629200689851E-9</v>
      </c>
      <c r="AV319" s="1">
        <v>0.99078342891178828</v>
      </c>
      <c r="AW319" s="1">
        <v>8.6770165099534381E-3</v>
      </c>
      <c r="AX319" s="1">
        <v>1.0078548966564929</v>
      </c>
      <c r="AY319" s="2">
        <v>10.078548966564927</v>
      </c>
      <c r="BA319" s="2">
        <v>3.18</v>
      </c>
      <c r="BB319" s="1">
        <f t="shared" si="122"/>
        <v>6.606934480075955E-4</v>
      </c>
      <c r="BC319" s="1">
        <f t="shared" si="118"/>
        <v>1.5286968609205713E-11</v>
      </c>
      <c r="BD319" s="1">
        <f t="shared" si="119"/>
        <v>1.528696860920548E-14</v>
      </c>
      <c r="BE319" s="1">
        <f t="shared" si="120"/>
        <v>0.99999999999998468</v>
      </c>
      <c r="BF319" s="1">
        <f t="shared" si="121"/>
        <v>2.0132576649151099</v>
      </c>
      <c r="BG319" s="1">
        <f>(dpSAWB_Cb*dpSAWB_Vb) /(dpSAWB_Ca * BF319)</f>
        <v>24.835370490000479</v>
      </c>
      <c r="BI319" s="1">
        <v>3.88</v>
      </c>
      <c r="BJ319" s="1">
        <v>1.3182567385564069E-4</v>
      </c>
      <c r="BK319" s="1">
        <v>7.6616335077947569E-11</v>
      </c>
      <c r="BL319" s="1">
        <v>7.6616335077941707E-14</v>
      </c>
      <c r="BM319" s="1">
        <v>0.99999999999992351</v>
      </c>
      <c r="BN319" s="1">
        <v>2.0026382508897056</v>
      </c>
      <c r="BO319" s="1">
        <v>24.96706530886777</v>
      </c>
    </row>
    <row r="320" spans="1:67" ht="15" customHeight="1" x14ac:dyDescent="0.3">
      <c r="A320" s="2">
        <v>3.19</v>
      </c>
      <c r="B320" s="1">
        <f t="shared" si="123"/>
        <v>6.4565422903465513E-4</v>
      </c>
      <c r="C320" s="1">
        <f t="shared" si="124"/>
        <v>1.5643047851016069E-11</v>
      </c>
      <c r="D320" s="1">
        <f t="shared" si="125"/>
        <v>2.0754713871316645E-2</v>
      </c>
      <c r="E320" s="1">
        <f t="shared" si="126"/>
        <v>-1.257856452194406E-4</v>
      </c>
      <c r="F320" s="1">
        <f t="shared" si="127"/>
        <v>8.3107251509345712E-4</v>
      </c>
      <c r="G320" s="1">
        <f t="shared" si="128"/>
        <v>-3.12498720389877E-2</v>
      </c>
      <c r="H320" s="1">
        <f t="shared" si="136"/>
        <v>-0.31249872038987697</v>
      </c>
      <c r="S320" s="2">
        <v>3.19</v>
      </c>
      <c r="T320" s="1">
        <f t="shared" si="129"/>
        <v>6.4565422903465513E-4</v>
      </c>
      <c r="U320" s="1">
        <f t="shared" si="130"/>
        <v>1.5643047851016069E-11</v>
      </c>
      <c r="V320" s="1">
        <f t="shared" si="131"/>
        <v>-3.787757986806034E-4</v>
      </c>
      <c r="W320" s="1">
        <f t="shared" si="132"/>
        <v>3.3459591932893537E-2</v>
      </c>
      <c r="X320" s="1">
        <f t="shared" si="133"/>
        <v>0.99598922786223587</v>
      </c>
      <c r="Y320" s="1">
        <f t="shared" si="134"/>
        <v>1.0056924177305706</v>
      </c>
      <c r="Z320" s="1">
        <f t="shared" si="135"/>
        <v>50.284620886528529</v>
      </c>
      <c r="AB320"/>
      <c r="AC320"/>
      <c r="AD320"/>
      <c r="AE320"/>
      <c r="AF320"/>
      <c r="AG320"/>
      <c r="AH320"/>
      <c r="AI320"/>
      <c r="AJ320" s="25"/>
      <c r="AK320" s="2">
        <v>3.19</v>
      </c>
      <c r="AL320" s="1">
        <f t="shared" si="137"/>
        <v>6.4565422903465513E-4</v>
      </c>
      <c r="AM320" s="1">
        <f t="shared" si="113"/>
        <v>1.5643047851016069E-11</v>
      </c>
      <c r="AN320" s="1">
        <f t="shared" si="114"/>
        <v>0.95259711339892683</v>
      </c>
      <c r="AO320" s="1">
        <f t="shared" si="115"/>
        <v>9.1474690902339597E-5</v>
      </c>
      <c r="AP320" s="1">
        <f t="shared" si="116"/>
        <v>0.9264792041288058</v>
      </c>
      <c r="AQ320" s="1">
        <f t="shared" si="117"/>
        <v>9.2647920412880591</v>
      </c>
      <c r="AR320" s="25"/>
      <c r="AS320" s="2">
        <v>5.16</v>
      </c>
      <c r="AT320" s="1">
        <v>6.9183097091893498E-6</v>
      </c>
      <c r="AU320" s="1">
        <v>1.4598941684533898E-9</v>
      </c>
      <c r="AV320" s="1">
        <v>0.99059538229145672</v>
      </c>
      <c r="AW320" s="1">
        <v>8.8774449661443121E-3</v>
      </c>
      <c r="AX320" s="1">
        <v>1.0080741567084379</v>
      </c>
      <c r="AY320" s="2">
        <v>10.080741567084379</v>
      </c>
      <c r="BA320" s="2">
        <v>3.19</v>
      </c>
      <c r="BB320" s="1">
        <f t="shared" si="122"/>
        <v>6.4565422903465513E-4</v>
      </c>
      <c r="BC320" s="1">
        <f t="shared" si="118"/>
        <v>1.5643047851016069E-11</v>
      </c>
      <c r="BD320" s="1">
        <f t="shared" si="119"/>
        <v>1.5643047851015825E-14</v>
      </c>
      <c r="BE320" s="1">
        <f t="shared" si="120"/>
        <v>0.99999999999998435</v>
      </c>
      <c r="BF320" s="1">
        <f t="shared" si="121"/>
        <v>2.0129549062167311</v>
      </c>
      <c r="BG320" s="1">
        <f>(dpSAWB_Cb*dpSAWB_Vb) /(dpSAWB_Ca * BF320)</f>
        <v>24.839105856560401</v>
      </c>
      <c r="BI320" s="1">
        <v>3.89</v>
      </c>
      <c r="BJ320" s="1">
        <v>1.2882495516931315E-4</v>
      </c>
      <c r="BK320" s="1">
        <v>7.8400958779498012E-11</v>
      </c>
      <c r="BL320" s="1">
        <v>7.8400958779491854E-14</v>
      </c>
      <c r="BM320" s="1">
        <v>0.99999999999992162</v>
      </c>
      <c r="BN320" s="1">
        <v>2.0025781581898445</v>
      </c>
      <c r="BO320" s="1">
        <v>24.96781451226634</v>
      </c>
    </row>
    <row r="321" spans="1:67" ht="15" customHeight="1" x14ac:dyDescent="0.3">
      <c r="A321" s="2">
        <v>3.2</v>
      </c>
      <c r="B321" s="1">
        <f t="shared" si="123"/>
        <v>6.3095734448019244E-4</v>
      </c>
      <c r="C321" s="1">
        <f t="shared" si="124"/>
        <v>1.6007421243857267E-11</v>
      </c>
      <c r="D321" s="1">
        <f t="shared" si="125"/>
        <v>2.073661356759756E-2</v>
      </c>
      <c r="E321" s="1">
        <f t="shared" si="126"/>
        <v>-1.2276892793292623E-4</v>
      </c>
      <c r="F321" s="1">
        <f t="shared" si="127"/>
        <v>8.5041421831294288E-4</v>
      </c>
      <c r="G321" s="1">
        <f t="shared" si="128"/>
        <v>-3.0504978806000095E-2</v>
      </c>
      <c r="H321" s="1">
        <f t="shared" si="136"/>
        <v>-0.30504978806000094</v>
      </c>
      <c r="S321" s="2">
        <v>3.2</v>
      </c>
      <c r="T321" s="1">
        <f t="shared" si="129"/>
        <v>6.3095734448019244E-4</v>
      </c>
      <c r="U321" s="1">
        <f t="shared" si="130"/>
        <v>1.6007421243857267E-11</v>
      </c>
      <c r="V321" s="1">
        <f t="shared" si="131"/>
        <v>-3.5785941553090166E-4</v>
      </c>
      <c r="W321" s="1">
        <f t="shared" si="132"/>
        <v>3.345261980517697E-2</v>
      </c>
      <c r="X321" s="1">
        <f t="shared" si="133"/>
        <v>0.99589618836771099</v>
      </c>
      <c r="Y321" s="1">
        <f t="shared" si="134"/>
        <v>1.0053775132016203</v>
      </c>
      <c r="Z321" s="1">
        <f t="shared" si="135"/>
        <v>50.268875660081008</v>
      </c>
      <c r="AB321"/>
      <c r="AC321"/>
      <c r="AD321"/>
      <c r="AE321"/>
      <c r="AF321"/>
      <c r="AG321"/>
      <c r="AH321"/>
      <c r="AI321"/>
      <c r="AJ321" s="25"/>
      <c r="AK321" s="2">
        <v>3.2</v>
      </c>
      <c r="AL321" s="1">
        <f t="shared" si="137"/>
        <v>6.3095734448019244E-4</v>
      </c>
      <c r="AM321" s="1">
        <f t="shared" ref="AM321:AM384" si="138">Kw/AL321</f>
        <v>1.6007421243857267E-11</v>
      </c>
      <c r="AN321" s="1">
        <f t="shared" ref="AN321:AN384" si="139">(AL321*dpWASB_Ka1)/((AL321^2)+(AL321*dpWASB_Ka1)+(dpWASB_Ka1*dpWASB_Ka2))</f>
        <v>0.95362207450687619</v>
      </c>
      <c r="AO321" s="1">
        <f t="shared" ref="AO321:AO384" si="140">(dpWASB_Ka1*dpWASB_Ka2)/((AL321^2)+(AL321*dpWASB_Ka1)+(dpWASB_Ka1*dpWASB_Ka2))</f>
        <v>9.3706126312128875E-5</v>
      </c>
      <c r="AP321" s="1">
        <f t="shared" ref="AP321:AP384" si="141">(AN321+(2*AO321) - ((AL321-AM321)/dpWASB_Ca))/(1-((AL321-AM321)/dpWASB_Cb))</f>
        <v>0.92811764664421259</v>
      </c>
      <c r="AQ321" s="1">
        <f t="shared" ref="AQ321:AQ384" si="142">AP321*dpWASB_Ca*dpWASB_Va/dpWASB_Cb</f>
        <v>9.2811764664421261</v>
      </c>
      <c r="AR321" s="25"/>
      <c r="AS321" s="2">
        <v>5.17</v>
      </c>
      <c r="AT321" s="1">
        <v>6.7608297539198155E-6</v>
      </c>
      <c r="AU321" s="1">
        <v>1.4938994720498899E-9</v>
      </c>
      <c r="AV321" s="1">
        <v>0.99040246938051713</v>
      </c>
      <c r="AW321" s="1">
        <v>9.0824581207640236E-3</v>
      </c>
      <c r="AX321" s="1">
        <v>1.0082975730486974</v>
      </c>
      <c r="AY321" s="2">
        <v>10.082975730486973</v>
      </c>
      <c r="BA321" s="2">
        <v>3.2</v>
      </c>
      <c r="BB321" s="1">
        <f t="shared" si="122"/>
        <v>6.3095734448019244E-4</v>
      </c>
      <c r="BC321" s="1">
        <f t="shared" ref="BC321:BC384" si="143">Kw/BB321</f>
        <v>1.6007421243857267E-11</v>
      </c>
      <c r="BD321" s="1">
        <f t="shared" ref="BD321:BD384" si="144">(BB321*(Kw/dpSAWB_Kb1))/(BB321^2+(BB321*(Kw/dpSAWB_Kb1))+((Kw/dpSAWB_Kb1)*(Kw/dpSAWB_Kb2)))</f>
        <v>1.6007421243857009E-14</v>
      </c>
      <c r="BE321" s="1">
        <f t="shared" ref="BE321:BE384" si="145">BB321^2 / (BB321^2+(BB321*(Kw/dpSAWB_Kb1))+((Kw/dpSAWB_Kb1)*(Kw/dpSAWB_Kb2)))</f>
        <v>0.99999999999998401</v>
      </c>
      <c r="BF321" s="1">
        <f t="shared" ref="BF321:BF384" si="146">(BD321+(2*BE321)+((BB321-BC321)/dpSAWB_Cb))/(1-((BB321-BC321)/dpSAWB_Ca))</f>
        <v>2.0126590832762639</v>
      </c>
      <c r="BG321" s="1">
        <f>(dpSAWB_Cb*dpSAWB_Vb) /(dpSAWB_Ca * BF321)</f>
        <v>24.842756736828264</v>
      </c>
      <c r="BI321" s="1">
        <v>3.9</v>
      </c>
      <c r="BJ321" s="1">
        <v>1.2589254117941672E-4</v>
      </c>
      <c r="BK321" s="1">
        <v>8.0227151707152435E-11</v>
      </c>
      <c r="BL321" s="1">
        <v>8.0227151707145989E-14</v>
      </c>
      <c r="BM321" s="1">
        <v>0.99999999999991984</v>
      </c>
      <c r="BN321" s="1">
        <v>2.002519435108395</v>
      </c>
      <c r="BO321" s="1">
        <v>24.968546683440067</v>
      </c>
    </row>
    <row r="322" spans="1:67" ht="15" customHeight="1" x14ac:dyDescent="0.3">
      <c r="A322" s="2">
        <v>3.21</v>
      </c>
      <c r="B322" s="1">
        <f t="shared" si="123"/>
        <v>6.1659500186148184E-4</v>
      </c>
      <c r="C322" s="1">
        <f t="shared" si="124"/>
        <v>1.6380281983325199E-11</v>
      </c>
      <c r="D322" s="1">
        <f t="shared" si="125"/>
        <v>2.0718903927582299E-2</v>
      </c>
      <c r="E322" s="1">
        <f t="shared" si="126"/>
        <v>-1.1981732126371625E-4</v>
      </c>
      <c r="F322" s="1">
        <f t="shared" si="127"/>
        <v>8.7020567249956036E-4</v>
      </c>
      <c r="G322" s="1">
        <f t="shared" si="128"/>
        <v>-2.9775946607896581E-2</v>
      </c>
      <c r="H322" s="1">
        <f t="shared" si="136"/>
        <v>-0.29775946607896581</v>
      </c>
      <c r="S322" s="2">
        <v>3.21</v>
      </c>
      <c r="T322" s="1">
        <f t="shared" si="129"/>
        <v>6.1659500186148184E-4</v>
      </c>
      <c r="U322" s="1">
        <f t="shared" si="130"/>
        <v>1.6380281983325199E-11</v>
      </c>
      <c r="V322" s="1">
        <f t="shared" si="131"/>
        <v>-3.3713350655974222E-4</v>
      </c>
      <c r="W322" s="1">
        <f t="shared" si="132"/>
        <v>3.3445711168853247E-2</v>
      </c>
      <c r="X322" s="1">
        <f t="shared" si="133"/>
        <v>0.99580099969769853</v>
      </c>
      <c r="Y322" s="1">
        <f t="shared" si="134"/>
        <v>1.005065541417099</v>
      </c>
      <c r="Z322" s="1">
        <f t="shared" si="135"/>
        <v>50.253277070854949</v>
      </c>
      <c r="AB322"/>
      <c r="AC322"/>
      <c r="AD322"/>
      <c r="AE322"/>
      <c r="AF322"/>
      <c r="AG322"/>
      <c r="AH322"/>
      <c r="AI322"/>
      <c r="AJ322" s="25"/>
      <c r="AK322" s="2">
        <v>3.21</v>
      </c>
      <c r="AL322" s="1">
        <f t="shared" si="137"/>
        <v>6.1659500186148184E-4</v>
      </c>
      <c r="AM322" s="1">
        <f t="shared" si="138"/>
        <v>1.6380281983325199E-11</v>
      </c>
      <c r="AN322" s="1">
        <f t="shared" si="139"/>
        <v>0.95462574392176636</v>
      </c>
      <c r="AO322" s="1">
        <f t="shared" si="140"/>
        <v>9.5989743582848295E-5</v>
      </c>
      <c r="AP322" s="1">
        <f t="shared" si="141"/>
        <v>0.92972058463874097</v>
      </c>
      <c r="AQ322" s="1">
        <f t="shared" si="142"/>
        <v>9.2972058463874099</v>
      </c>
      <c r="AR322" s="25"/>
      <c r="AS322" s="2">
        <v>5.18</v>
      </c>
      <c r="AT322" s="1">
        <v>6.6069344800759593E-6</v>
      </c>
      <c r="AU322" s="1">
        <v>1.5286968609205703E-9</v>
      </c>
      <c r="AV322" s="1">
        <v>0.99020459368195524</v>
      </c>
      <c r="AW322" s="1">
        <v>9.2921588663272756E-3</v>
      </c>
      <c r="AX322" s="1">
        <v>1.0085252583111866</v>
      </c>
      <c r="AY322" s="2">
        <v>10.085252583111865</v>
      </c>
      <c r="BA322" s="2">
        <v>3.21</v>
      </c>
      <c r="BB322" s="1">
        <f t="shared" ref="BB322:BB385" si="147">10^-BA322</f>
        <v>6.1659500186148184E-4</v>
      </c>
      <c r="BC322" s="1">
        <f t="shared" si="143"/>
        <v>1.6380281983325199E-11</v>
      </c>
      <c r="BD322" s="1">
        <f t="shared" si="144"/>
        <v>1.638028198332493E-14</v>
      </c>
      <c r="BE322" s="1">
        <f t="shared" si="145"/>
        <v>0.99999999999998357</v>
      </c>
      <c r="BF322" s="1">
        <f t="shared" si="146"/>
        <v>2.0123700362211281</v>
      </c>
      <c r="BG322" s="1">
        <f>(dpSAWB_Cb*dpSAWB_Vb) /(dpSAWB_Ca * BF322)</f>
        <v>24.846325029710279</v>
      </c>
      <c r="BI322" s="1">
        <v>3.91</v>
      </c>
      <c r="BJ322" s="1">
        <v>1.2302687708123794E-4</v>
      </c>
      <c r="BK322" s="1">
        <v>8.2095882132574157E-11</v>
      </c>
      <c r="BL322" s="1">
        <v>8.2095882132567414E-14</v>
      </c>
      <c r="BM322" s="1">
        <v>0.99999999999991784</v>
      </c>
      <c r="BN322" s="1">
        <v>2.0024620503904678</v>
      </c>
      <c r="BO322" s="1">
        <v>24.969262209114181</v>
      </c>
    </row>
    <row r="323" spans="1:67" ht="15" customHeight="1" x14ac:dyDescent="0.3">
      <c r="A323" s="2">
        <v>3.22</v>
      </c>
      <c r="B323" s="1">
        <f t="shared" ref="B323:B386" si="148">10^(-A323)</f>
        <v>6.0255958607435703E-4</v>
      </c>
      <c r="C323" s="1">
        <f t="shared" ref="C323:C386" si="149">Kw/B323</f>
        <v>1.6761827765119381E-11</v>
      </c>
      <c r="D323" s="1">
        <f t="shared" ref="D323:D386" si="150">((WASB_Ca*WASB_Va)-(WASB_Cb*H323))/(WASB_Va+H323)</f>
        <v>2.0701575562943168E-2</v>
      </c>
      <c r="E323" s="1">
        <f t="shared" ref="E323:E386" si="151">(WASB_Ca*H323)/(WASB_Va+H323)</f>
        <v>-1.1692926049052816E-4</v>
      </c>
      <c r="F323" s="1">
        <f t="shared" ref="F323:F386" si="152">WASB_Ka/(B323+WASB_Ka)</f>
        <v>8.9045731721441076E-4</v>
      </c>
      <c r="G323" s="1">
        <f t="shared" ref="G323:G386" si="153">(F323-((B323-C323)/WASB_Ca)) / (1 + ((B323-C323)/WASB_Cb))</f>
        <v>-2.9062402858913514E-2</v>
      </c>
      <c r="H323" s="1">
        <f t="shared" si="136"/>
        <v>-0.29062402858913511</v>
      </c>
      <c r="S323" s="2">
        <v>3.22</v>
      </c>
      <c r="T323" s="1">
        <f t="shared" ref="T323:T386" si="154">10^-S323</f>
        <v>6.0255958607435703E-4</v>
      </c>
      <c r="U323" s="1">
        <f t="shared" ref="U323:U386" si="155">Kw/T323</f>
        <v>1.6761827765119381E-11</v>
      </c>
      <c r="V323" s="1">
        <f t="shared" ref="V323:V386" si="156">((SAWB_Cb*SAWB_Vb)-(SAWB_Ca*Z323))/(Z323+SAWB_Vb)</f>
        <v>-3.1658713857593746E-4</v>
      </c>
      <c r="W323" s="1">
        <f t="shared" ref="W323:W386" si="157">(SAWB_Cb*Z323)/(Z323+SAWB_Vb)</f>
        <v>3.3438862379525314E-2</v>
      </c>
      <c r="X323" s="1">
        <f t="shared" ref="X323:X386" si="158">T323/(T323+SAWB_Ka)</f>
        <v>0.99570361263403917</v>
      </c>
      <c r="Y323" s="1">
        <f t="shared" ref="Y323:Y386" si="159">(X323+((T323-U323)/SAWB_Cb))/(1-((T323-U323)/SAWB_Ca))</f>
        <v>1.0047563360527443</v>
      </c>
      <c r="Z323" s="1">
        <f t="shared" ref="Z323:Z386" si="160">(Y323*SAWB_Cb*SAWB_Vb)/SAWB_Ca</f>
        <v>50.237816802637212</v>
      </c>
      <c r="AB323"/>
      <c r="AC323"/>
      <c r="AD323"/>
      <c r="AE323"/>
      <c r="AF323"/>
      <c r="AG323"/>
      <c r="AH323"/>
      <c r="AI323"/>
      <c r="AJ323" s="25"/>
      <c r="AK323" s="2">
        <v>3.22</v>
      </c>
      <c r="AL323" s="1">
        <f t="shared" si="137"/>
        <v>6.0255958607435703E-4</v>
      </c>
      <c r="AM323" s="1">
        <f t="shared" si="138"/>
        <v>1.6761827765119381E-11</v>
      </c>
      <c r="AN323" s="1">
        <f t="shared" si="139"/>
        <v>0.955608513967655</v>
      </c>
      <c r="AO323" s="1">
        <f t="shared" si="140"/>
        <v>9.8326753461828282E-5</v>
      </c>
      <c r="AP323" s="1">
        <f t="shared" si="141"/>
        <v>0.93128875854147575</v>
      </c>
      <c r="AQ323" s="1">
        <f t="shared" si="142"/>
        <v>9.3128875854147566</v>
      </c>
      <c r="AR323" s="25"/>
      <c r="AS323" s="2">
        <v>5.19</v>
      </c>
      <c r="AT323" s="1">
        <v>6.456542290346543E-6</v>
      </c>
      <c r="AU323" s="1">
        <v>1.564304785101609E-9</v>
      </c>
      <c r="AV323" s="1">
        <v>0.9900016563369729</v>
      </c>
      <c r="AW323" s="1">
        <v>9.5066523121306538E-3</v>
      </c>
      <c r="AX323" s="1">
        <v>1.0087573271253498</v>
      </c>
      <c r="AY323" s="2">
        <v>10.087573271253497</v>
      </c>
      <c r="BA323" s="2">
        <v>3.22</v>
      </c>
      <c r="BB323" s="1">
        <f t="shared" si="147"/>
        <v>6.0255958607435703E-4</v>
      </c>
      <c r="BC323" s="1">
        <f t="shared" si="143"/>
        <v>1.6761827765119381E-11</v>
      </c>
      <c r="BD323" s="1">
        <f t="shared" si="144"/>
        <v>1.67618277651191E-14</v>
      </c>
      <c r="BE323" s="1">
        <f t="shared" si="145"/>
        <v>0.99999999999998324</v>
      </c>
      <c r="BF323" s="1">
        <f t="shared" si="146"/>
        <v>2.0120876089083226</v>
      </c>
      <c r="BG323" s="1">
        <f>(dpSAWB_Cb*dpSAWB_Vb) /(dpSAWB_Ca * BF323)</f>
        <v>24.849812591971567</v>
      </c>
      <c r="BI323" s="1">
        <v>3.92</v>
      </c>
      <c r="BJ323" s="1">
        <v>1.202264434617413E-4</v>
      </c>
      <c r="BK323" s="1">
        <v>8.4008140881369759E-11</v>
      </c>
      <c r="BL323" s="1">
        <v>8.4008140881362691E-14</v>
      </c>
      <c r="BM323" s="1">
        <v>0.99999999999991596</v>
      </c>
      <c r="BN323" s="1">
        <v>2.0024059734961597</v>
      </c>
      <c r="BO323" s="1">
        <v>24.96996146725483</v>
      </c>
    </row>
    <row r="324" spans="1:67" ht="15" customHeight="1" x14ac:dyDescent="0.3">
      <c r="A324" s="2">
        <v>3.23</v>
      </c>
      <c r="B324" s="1">
        <f t="shared" si="148"/>
        <v>5.8884365535558883E-4</v>
      </c>
      <c r="C324" s="1">
        <f t="shared" si="149"/>
        <v>1.7152260889863622E-11</v>
      </c>
      <c r="D324" s="1">
        <f t="shared" si="150"/>
        <v>2.0684619287582993E-2</v>
      </c>
      <c r="E324" s="1">
        <f t="shared" si="151"/>
        <v>-1.1410321459716582E-4</v>
      </c>
      <c r="F324" s="1">
        <f t="shared" si="152"/>
        <v>9.1117983347118131E-4</v>
      </c>
      <c r="G324" s="1">
        <f t="shared" si="153"/>
        <v>-2.8363982569791894E-2</v>
      </c>
      <c r="H324" s="1">
        <f t="shared" ref="H324:H387" si="161">G324*(WASB_Va * WASB_Ca)/WASB_Cb</f>
        <v>-0.2836398256979189</v>
      </c>
      <c r="S324" s="2">
        <v>3.23</v>
      </c>
      <c r="T324" s="1">
        <f t="shared" si="154"/>
        <v>5.8884365535558883E-4</v>
      </c>
      <c r="U324" s="1">
        <f t="shared" si="155"/>
        <v>1.7152260889863622E-11</v>
      </c>
      <c r="V324" s="1">
        <f t="shared" si="156"/>
        <v>-2.9620947620543486E-4</v>
      </c>
      <c r="W324" s="1">
        <f t="shared" si="157"/>
        <v>3.3432069825401811E-2</v>
      </c>
      <c r="X324" s="1">
        <f t="shared" si="158"/>
        <v>0.99560397685146051</v>
      </c>
      <c r="Y324" s="1">
        <f t="shared" si="159"/>
        <v>1.00444973240761</v>
      </c>
      <c r="Z324" s="1">
        <f t="shared" si="160"/>
        <v>50.222486620380501</v>
      </c>
      <c r="AB324"/>
      <c r="AC324"/>
      <c r="AD324"/>
      <c r="AE324"/>
      <c r="AF324"/>
      <c r="AG324"/>
      <c r="AH324"/>
      <c r="AI324"/>
      <c r="AJ324" s="25"/>
      <c r="AK324" s="2">
        <v>3.23</v>
      </c>
      <c r="AL324" s="1">
        <f t="shared" ref="AL324:AL387" si="162">10^(-AK324)</f>
        <v>5.8884365535558883E-4</v>
      </c>
      <c r="AM324" s="1">
        <f t="shared" si="138"/>
        <v>1.7152260889863622E-11</v>
      </c>
      <c r="AN324" s="1">
        <f t="shared" si="139"/>
        <v>0.95657077162284698</v>
      </c>
      <c r="AO324" s="1">
        <f t="shared" si="140"/>
        <v>1.0071839494441385E-4</v>
      </c>
      <c r="AP324" s="1">
        <f t="shared" si="141"/>
        <v>0.93282289477415115</v>
      </c>
      <c r="AQ324" s="1">
        <f t="shared" si="142"/>
        <v>9.3282289477415112</v>
      </c>
      <c r="AR324" s="25"/>
      <c r="AS324" s="2">
        <v>5.2</v>
      </c>
      <c r="AT324" s="1">
        <v>6.3095734448019212E-6</v>
      </c>
      <c r="AU324" s="1">
        <v>1.6007421243857275E-9</v>
      </c>
      <c r="AV324" s="1">
        <v>0.9897935560848341</v>
      </c>
      <c r="AW324" s="1">
        <v>9.72604582768055E-3</v>
      </c>
      <c r="AX324" s="1">
        <v>1.0089938961646032</v>
      </c>
      <c r="AY324" s="2">
        <v>10.089938961646032</v>
      </c>
      <c r="BA324" s="2">
        <v>3.23</v>
      </c>
      <c r="BB324" s="1">
        <f t="shared" si="147"/>
        <v>5.8884365535558883E-4</v>
      </c>
      <c r="BC324" s="1">
        <f t="shared" si="143"/>
        <v>1.7152260889863622E-11</v>
      </c>
      <c r="BD324" s="1">
        <f t="shared" si="144"/>
        <v>1.7152260889863325E-14</v>
      </c>
      <c r="BE324" s="1">
        <f t="shared" si="145"/>
        <v>0.9999999999999829</v>
      </c>
      <c r="BF324" s="1">
        <f t="shared" si="146"/>
        <v>2.0118116488354163</v>
      </c>
      <c r="BG324" s="1">
        <f>(dpSAWB_Cb*dpSAWB_Vb) /(dpSAWB_Ca * BF324)</f>
        <v>24.853221239147139</v>
      </c>
      <c r="BI324" s="1">
        <v>3.93</v>
      </c>
      <c r="BJ324" s="1">
        <v>1.1748975549395278E-4</v>
      </c>
      <c r="BK324" s="1">
        <v>8.5964941858440138E-11</v>
      </c>
      <c r="BL324" s="1">
        <v>8.5964941858432764E-14</v>
      </c>
      <c r="BM324" s="1">
        <v>0.99999999999991407</v>
      </c>
      <c r="BN324" s="1">
        <v>2.0023511745841187</v>
      </c>
      <c r="BO324" s="1">
        <v>24.970644827266536</v>
      </c>
    </row>
    <row r="325" spans="1:67" ht="15" customHeight="1" x14ac:dyDescent="0.3">
      <c r="A325" s="2">
        <v>3.24</v>
      </c>
      <c r="B325" s="1">
        <f t="shared" si="148"/>
        <v>5.7543993733715632E-4</v>
      </c>
      <c r="C325" s="1">
        <f t="shared" si="149"/>
        <v>1.7551788370368709E-11</v>
      </c>
      <c r="D325" s="1">
        <f t="shared" si="150"/>
        <v>2.0668026112767957E-2</v>
      </c>
      <c r="E325" s="1">
        <f t="shared" si="151"/>
        <v>-1.1133768546132652E-4</v>
      </c>
      <c r="F325" s="1">
        <f t="shared" si="152"/>
        <v>9.3238414927968136E-4</v>
      </c>
      <c r="G325" s="1">
        <f t="shared" si="153"/>
        <v>-2.7680328181703594E-2</v>
      </c>
      <c r="H325" s="1">
        <f t="shared" si="161"/>
        <v>-0.2768032818170359</v>
      </c>
      <c r="S325" s="2">
        <v>3.24</v>
      </c>
      <c r="T325" s="1">
        <f t="shared" si="154"/>
        <v>5.7543993733715632E-4</v>
      </c>
      <c r="U325" s="1">
        <f t="shared" si="155"/>
        <v>1.7551788370368709E-11</v>
      </c>
      <c r="V325" s="1">
        <f t="shared" si="156"/>
        <v>-2.7598977626884828E-4</v>
      </c>
      <c r="W325" s="1">
        <f t="shared" si="157"/>
        <v>3.342532992542295E-2</v>
      </c>
      <c r="X325" s="1">
        <f t="shared" si="158"/>
        <v>0.99550204089361483</v>
      </c>
      <c r="Y325" s="1">
        <f t="shared" si="159"/>
        <v>1.0041455673150115</v>
      </c>
      <c r="Z325" s="1">
        <f t="shared" si="160"/>
        <v>50.207278365750575</v>
      </c>
      <c r="AB325"/>
      <c r="AC325"/>
      <c r="AD325"/>
      <c r="AE325"/>
      <c r="AF325"/>
      <c r="AG325"/>
      <c r="AH325"/>
      <c r="AI325"/>
      <c r="AJ325" s="25"/>
      <c r="AK325" s="2">
        <v>3.24</v>
      </c>
      <c r="AL325" s="1">
        <f t="shared" si="162"/>
        <v>5.7543993733715632E-4</v>
      </c>
      <c r="AM325" s="1">
        <f t="shared" si="138"/>
        <v>1.7551788370368709E-11</v>
      </c>
      <c r="AN325" s="1">
        <f t="shared" si="139"/>
        <v>0.95751289850151344</v>
      </c>
      <c r="AO325" s="1">
        <f t="shared" si="140"/>
        <v>1.031659359303572E-4</v>
      </c>
      <c r="AP325" s="1">
        <f t="shared" si="141"/>
        <v>0.93432370596826519</v>
      </c>
      <c r="AQ325" s="1">
        <f t="shared" si="142"/>
        <v>9.3432370596826519</v>
      </c>
      <c r="AR325" s="25"/>
      <c r="AS325" s="2">
        <v>5.21</v>
      </c>
      <c r="AT325" s="1">
        <v>6.1659500186148109E-6</v>
      </c>
      <c r="AU325" s="1">
        <v>1.638028198332522E-9</v>
      </c>
      <c r="AV325" s="1">
        <v>0.98958018922199242</v>
      </c>
      <c r="AW325" s="1">
        <v>9.950449086764861E-3</v>
      </c>
      <c r="AX325" s="1">
        <v>1.0092350841953079</v>
      </c>
      <c r="AY325" s="2">
        <v>10.092350841953079</v>
      </c>
      <c r="BA325" s="2">
        <v>3.24</v>
      </c>
      <c r="BB325" s="1">
        <f t="shared" si="147"/>
        <v>5.7543993733715632E-4</v>
      </c>
      <c r="BC325" s="1">
        <f t="shared" si="143"/>
        <v>1.7551788370368709E-11</v>
      </c>
      <c r="BD325" s="1">
        <f t="shared" si="144"/>
        <v>1.7551788370368401E-14</v>
      </c>
      <c r="BE325" s="1">
        <f t="shared" si="145"/>
        <v>0.99999999999998246</v>
      </c>
      <c r="BF325" s="1">
        <f t="shared" si="146"/>
        <v>2.0115420070537557</v>
      </c>
      <c r="BG325" s="1">
        <f>(dpSAWB_Cb*dpSAWB_Vb) /(dpSAWB_Ca * BF325)</f>
        <v>24.8565527464343</v>
      </c>
      <c r="BI325" s="1">
        <v>3.94</v>
      </c>
      <c r="BJ325" s="1">
        <v>1.148153621496881E-4</v>
      </c>
      <c r="BK325" s="1">
        <v>8.796732258556427E-11</v>
      </c>
      <c r="BL325" s="1">
        <v>8.7967322585556524E-14</v>
      </c>
      <c r="BM325" s="1">
        <v>0.99999999999991207</v>
      </c>
      <c r="BN325" s="1">
        <v>2.0022976244954913</v>
      </c>
      <c r="BO325" s="1">
        <v>24.97131265018518</v>
      </c>
    </row>
    <row r="326" spans="1:67" ht="15" customHeight="1" x14ac:dyDescent="0.3">
      <c r="A326" s="2">
        <v>3.25</v>
      </c>
      <c r="B326" s="1">
        <f t="shared" si="148"/>
        <v>5.6234132519034856E-4</v>
      </c>
      <c r="C326" s="1">
        <f t="shared" si="149"/>
        <v>1.7960622041393135E-11</v>
      </c>
      <c r="D326" s="1">
        <f t="shared" si="150"/>
        <v>2.0651787242365275E-2</v>
      </c>
      <c r="E326" s="1">
        <f t="shared" si="151"/>
        <v>-1.0863120706087872E-4</v>
      </c>
      <c r="F326" s="1">
        <f t="shared" si="152"/>
        <v>9.5408144531470022E-4</v>
      </c>
      <c r="G326" s="1">
        <f t="shared" si="153"/>
        <v>-2.7011089402926222E-2</v>
      </c>
      <c r="H326" s="1">
        <f t="shared" si="161"/>
        <v>-0.27011089402926219</v>
      </c>
      <c r="S326" s="2">
        <v>3.25</v>
      </c>
      <c r="T326" s="1">
        <f t="shared" si="154"/>
        <v>5.6234132519034856E-4</v>
      </c>
      <c r="U326" s="1">
        <f t="shared" si="155"/>
        <v>1.7960622041393135E-11</v>
      </c>
      <c r="V326" s="1">
        <f t="shared" si="156"/>
        <v>-2.559173822134049E-4</v>
      </c>
      <c r="W326" s="1">
        <f t="shared" si="157"/>
        <v>3.3418639127404469E-2</v>
      </c>
      <c r="X326" s="1">
        <f t="shared" si="158"/>
        <v>0.99539775214864323</v>
      </c>
      <c r="Y326" s="1">
        <f t="shared" si="159"/>
        <v>1.0038436790546097</v>
      </c>
      <c r="Z326" s="1">
        <f t="shared" si="160"/>
        <v>50.192183952730481</v>
      </c>
      <c r="AB326"/>
      <c r="AC326"/>
      <c r="AD326"/>
      <c r="AE326"/>
      <c r="AF326"/>
      <c r="AG326"/>
      <c r="AH326"/>
      <c r="AI326"/>
      <c r="AJ326" s="25"/>
      <c r="AK326" s="2">
        <v>3.25</v>
      </c>
      <c r="AL326" s="1">
        <f t="shared" si="162"/>
        <v>5.6234132519034856E-4</v>
      </c>
      <c r="AM326" s="1">
        <f t="shared" si="138"/>
        <v>1.7960622041393135E-11</v>
      </c>
      <c r="AN326" s="1">
        <f t="shared" si="139"/>
        <v>0.95843527084044422</v>
      </c>
      <c r="AO326" s="1">
        <f t="shared" si="140"/>
        <v>1.056706738954198E-4</v>
      </c>
      <c r="AP326" s="1">
        <f t="shared" si="141"/>
        <v>0.93579189118056338</v>
      </c>
      <c r="AQ326" s="1">
        <f t="shared" si="142"/>
        <v>9.3579189118056334</v>
      </c>
      <c r="AR326" s="25"/>
      <c r="AS326" s="2">
        <v>5.22</v>
      </c>
      <c r="AT326" s="1">
        <v>6.0255958607435782E-6</v>
      </c>
      <c r="AU326" s="1">
        <v>1.676182776511936E-9</v>
      </c>
      <c r="AV326" s="1">
        <v>0.98936144956050576</v>
      </c>
      <c r="AW326" s="1">
        <v>1.0179974112167181E-2</v>
      </c>
      <c r="AX326" s="1">
        <v>1.0094810121262765</v>
      </c>
      <c r="AY326" s="2">
        <v>10.094810121262764</v>
      </c>
      <c r="BA326" s="2">
        <v>3.25</v>
      </c>
      <c r="BB326" s="1">
        <f t="shared" si="147"/>
        <v>5.6234132519034856E-4</v>
      </c>
      <c r="BC326" s="1">
        <f t="shared" si="143"/>
        <v>1.7960622041393135E-11</v>
      </c>
      <c r="BD326" s="1">
        <f t="shared" si="144"/>
        <v>1.7960622041392811E-14</v>
      </c>
      <c r="BE326" s="1">
        <f t="shared" si="145"/>
        <v>0.99999999999998213</v>
      </c>
      <c r="BF326" s="1">
        <f t="shared" si="146"/>
        <v>2.011278538083825</v>
      </c>
      <c r="BG326" s="1">
        <f>(dpSAWB_Cb*dpSAWB_Vb) /(dpSAWB_Ca * BF326)</f>
        <v>24.859808849566775</v>
      </c>
      <c r="BI326" s="1">
        <v>3.95</v>
      </c>
      <c r="BJ326" s="1">
        <v>1.1220184543019618E-4</v>
      </c>
      <c r="BK326" s="1">
        <v>9.0016344751508423E-11</v>
      </c>
      <c r="BL326" s="1">
        <v>9.001634475150032E-14</v>
      </c>
      <c r="BM326" s="1">
        <v>0.99999999999990996</v>
      </c>
      <c r="BN326" s="1">
        <v>2.0022452947382421</v>
      </c>
      <c r="BO326" s="1">
        <v>24.97196528886667</v>
      </c>
    </row>
    <row r="327" spans="1:67" ht="15" customHeight="1" x14ac:dyDescent="0.3">
      <c r="A327" s="2">
        <v>3.26</v>
      </c>
      <c r="B327" s="1">
        <f t="shared" si="148"/>
        <v>5.4954087385762466E-4</v>
      </c>
      <c r="C327" s="1">
        <f t="shared" si="149"/>
        <v>1.8378978671960827E-11</v>
      </c>
      <c r="D327" s="1">
        <f t="shared" si="150"/>
        <v>2.0635894068183114E-2</v>
      </c>
      <c r="E327" s="1">
        <f t="shared" si="151"/>
        <v>-1.0598234469718519E-4</v>
      </c>
      <c r="F327" s="1">
        <f t="shared" si="152"/>
        <v>9.7628316071296886E-4</v>
      </c>
      <c r="G327" s="1">
        <f t="shared" si="153"/>
        <v>-2.6355923048230791E-2</v>
      </c>
      <c r="H327" s="1">
        <f t="shared" si="161"/>
        <v>-0.26355923048230789</v>
      </c>
      <c r="S327" s="2">
        <v>3.26</v>
      </c>
      <c r="T327" s="1">
        <f t="shared" si="154"/>
        <v>5.4954087385762466E-4</v>
      </c>
      <c r="U327" s="1">
        <f t="shared" si="155"/>
        <v>1.8378978671960827E-11</v>
      </c>
      <c r="V327" s="1">
        <f t="shared" si="156"/>
        <v>-2.3598171859697971E-4</v>
      </c>
      <c r="W327" s="1">
        <f t="shared" si="157"/>
        <v>3.3411993906198992E-2</v>
      </c>
      <c r="X327" s="1">
        <f t="shared" si="158"/>
        <v>0.99529105682425822</v>
      </c>
      <c r="Y327" s="1">
        <f t="shared" si="159"/>
        <v>1.0035439072655901</v>
      </c>
      <c r="Z327" s="1">
        <f t="shared" si="160"/>
        <v>50.177195363279502</v>
      </c>
      <c r="AB327"/>
      <c r="AC327"/>
      <c r="AD327"/>
      <c r="AE327"/>
      <c r="AF327"/>
      <c r="AG327"/>
      <c r="AH327"/>
      <c r="AI327"/>
      <c r="AJ327" s="25"/>
      <c r="AK327" s="2">
        <v>3.26</v>
      </c>
      <c r="AL327" s="1">
        <f t="shared" si="162"/>
        <v>5.4954087385762466E-4</v>
      </c>
      <c r="AM327" s="1">
        <f t="shared" si="138"/>
        <v>1.8378978671960827E-11</v>
      </c>
      <c r="AN327" s="1">
        <f t="shared" si="139"/>
        <v>0.95933825949068585</v>
      </c>
      <c r="AO327" s="1">
        <f t="shared" si="140"/>
        <v>1.0823393657854167E-4</v>
      </c>
      <c r="AP327" s="1">
        <f t="shared" si="141"/>
        <v>0.93722813610685896</v>
      </c>
      <c r="AQ327" s="1">
        <f t="shared" si="142"/>
        <v>9.3722813610685893</v>
      </c>
      <c r="AR327" s="25"/>
      <c r="AS327" s="2">
        <v>5.23</v>
      </c>
      <c r="AT327" s="1">
        <v>5.8884365535558799E-6</v>
      </c>
      <c r="AU327" s="1">
        <v>1.7152260889863644E-9</v>
      </c>
      <c r="AV327" s="1">
        <v>0.9891372283857387</v>
      </c>
      <c r="AW327" s="1">
        <v>1.0414735321022054E-2</v>
      </c>
      <c r="AX327" s="1">
        <v>1.0097318030588103</v>
      </c>
      <c r="AY327" s="2">
        <v>10.097318030588102</v>
      </c>
      <c r="BA327" s="2">
        <v>3.26</v>
      </c>
      <c r="BB327" s="1">
        <f t="shared" si="147"/>
        <v>5.4954087385762466E-4</v>
      </c>
      <c r="BC327" s="1">
        <f t="shared" si="143"/>
        <v>1.8378978671960827E-11</v>
      </c>
      <c r="BD327" s="1">
        <f t="shared" si="144"/>
        <v>1.8378978671960486E-14</v>
      </c>
      <c r="BE327" s="1">
        <f t="shared" si="145"/>
        <v>0.99999999999998157</v>
      </c>
      <c r="BF327" s="1">
        <f t="shared" si="146"/>
        <v>2.0110210998327065</v>
      </c>
      <c r="BG327" s="1">
        <f>(dpSAWB_Cb*dpSAWB_Vb) /(dpSAWB_Ca * BF327)</f>
        <v>24.862991245670877</v>
      </c>
      <c r="BI327" s="1">
        <v>3.96</v>
      </c>
      <c r="BJ327" s="1">
        <v>1.0964781961431837E-4</v>
      </c>
      <c r="BK327" s="1">
        <v>9.2113094774946995E-11</v>
      </c>
      <c r="BL327" s="1">
        <v>9.2113094774938504E-14</v>
      </c>
      <c r="BM327" s="1">
        <v>0.99999999999990796</v>
      </c>
      <c r="BN327" s="1">
        <v>2.0021941574718354</v>
      </c>
      <c r="BO327" s="1">
        <v>24.972603088171454</v>
      </c>
    </row>
    <row r="328" spans="1:67" ht="15" customHeight="1" x14ac:dyDescent="0.3">
      <c r="A328" s="2">
        <v>3.27</v>
      </c>
      <c r="B328" s="1">
        <f t="shared" si="148"/>
        <v>5.3703179637025239E-4</v>
      </c>
      <c r="C328" s="1">
        <f t="shared" si="149"/>
        <v>1.8807080080294973E-11</v>
      </c>
      <c r="D328" s="1">
        <f t="shared" si="150"/>
        <v>2.0620338165410389E-2</v>
      </c>
      <c r="E328" s="1">
        <f t="shared" si="151"/>
        <v>-1.0338969423506498E-4</v>
      </c>
      <c r="F328" s="1">
        <f t="shared" si="152"/>
        <v>9.9900099900099922E-4</v>
      </c>
      <c r="G328" s="1">
        <f t="shared" si="153"/>
        <v>-2.5714492880947702E-2</v>
      </c>
      <c r="H328" s="1">
        <f t="shared" si="161"/>
        <v>-0.25714492880947698</v>
      </c>
      <c r="S328" s="2">
        <v>3.27</v>
      </c>
      <c r="T328" s="1">
        <f t="shared" si="154"/>
        <v>5.3703179637025239E-4</v>
      </c>
      <c r="U328" s="1">
        <f t="shared" si="155"/>
        <v>1.8807080080294973E-11</v>
      </c>
      <c r="V328" s="1">
        <f t="shared" si="156"/>
        <v>-2.1617228562115844E-4</v>
      </c>
      <c r="W328" s="1">
        <f t="shared" si="157"/>
        <v>3.3405390761873717E-2</v>
      </c>
      <c r="X328" s="1">
        <f t="shared" si="158"/>
        <v>0.99518189992233885</v>
      </c>
      <c r="Y328" s="1">
        <f t="shared" si="159"/>
        <v>1.0032460928608826</v>
      </c>
      <c r="Z328" s="1">
        <f t="shared" si="160"/>
        <v>50.162304643044138</v>
      </c>
      <c r="AB328"/>
      <c r="AC328"/>
      <c r="AD328"/>
      <c r="AE328"/>
      <c r="AF328"/>
      <c r="AG328"/>
      <c r="AH328"/>
      <c r="AI328"/>
      <c r="AJ328" s="25"/>
      <c r="AK328" s="2">
        <v>3.27</v>
      </c>
      <c r="AL328" s="1">
        <f t="shared" si="162"/>
        <v>5.3703179637025239E-4</v>
      </c>
      <c r="AM328" s="1">
        <f t="shared" si="138"/>
        <v>1.8807080080294973E-11</v>
      </c>
      <c r="AN328" s="1">
        <f t="shared" si="139"/>
        <v>0.96022222991383233</v>
      </c>
      <c r="AO328" s="1">
        <f t="shared" si="140"/>
        <v>1.1085708268493752E-4</v>
      </c>
      <c r="AP328" s="1">
        <f t="shared" si="141"/>
        <v>0.93863311329416366</v>
      </c>
      <c r="AQ328" s="1">
        <f t="shared" si="142"/>
        <v>9.3863311329416366</v>
      </c>
      <c r="AR328" s="25"/>
      <c r="AS328" s="2">
        <v>5.24</v>
      </c>
      <c r="AT328" s="1">
        <v>5.7543993733715608E-6</v>
      </c>
      <c r="AU328" s="1">
        <v>1.7551788370368717E-9</v>
      </c>
      <c r="AV328" s="1">
        <v>0.98890741441335905</v>
      </c>
      <c r="AW328" s="1">
        <v>1.0654849570808428E-2</v>
      </c>
      <c r="AX328" s="1">
        <v>1.0099875823372702</v>
      </c>
      <c r="AY328" s="2">
        <v>10.099875823372701</v>
      </c>
      <c r="BA328" s="2">
        <v>3.27</v>
      </c>
      <c r="BB328" s="1">
        <f t="shared" si="147"/>
        <v>5.3703179637025239E-4</v>
      </c>
      <c r="BC328" s="1">
        <f t="shared" si="143"/>
        <v>1.8807080080294973E-11</v>
      </c>
      <c r="BD328" s="1">
        <f t="shared" si="144"/>
        <v>1.8807080080294617E-14</v>
      </c>
      <c r="BE328" s="1">
        <f t="shared" si="145"/>
        <v>0.99999999999998124</v>
      </c>
      <c r="BF328" s="1">
        <f t="shared" si="146"/>
        <v>2.0107695535135797</v>
      </c>
      <c r="BG328" s="1">
        <f>(dpSAWB_Cb*dpSAWB_Vb) /(dpSAWB_Ca * BF328)</f>
        <v>24.866101594104094</v>
      </c>
      <c r="BI328" s="1">
        <v>3.97</v>
      </c>
      <c r="BJ328" s="1">
        <v>1.0715193052376051E-4</v>
      </c>
      <c r="BK328" s="1">
        <v>9.4258684380496202E-11</v>
      </c>
      <c r="BL328" s="1">
        <v>9.4258684380487334E-14</v>
      </c>
      <c r="BM328" s="1">
        <v>0.99999999999990574</v>
      </c>
      <c r="BN328" s="1">
        <v>2.0021441854922712</v>
      </c>
      <c r="BO328" s="1">
        <v>24.97322638514488</v>
      </c>
    </row>
    <row r="329" spans="1:67" ht="15" customHeight="1" x14ac:dyDescent="0.3">
      <c r="A329" s="2">
        <v>3.28</v>
      </c>
      <c r="B329" s="1">
        <f t="shared" si="148"/>
        <v>5.2480746024977229E-4</v>
      </c>
      <c r="C329" s="1">
        <f t="shared" si="149"/>
        <v>1.9245153251428806E-11</v>
      </c>
      <c r="D329" s="1">
        <f t="shared" si="150"/>
        <v>2.0605111288153954E-2</v>
      </c>
      <c r="E329" s="1">
        <f t="shared" si="151"/>
        <v>-1.0085188135899254E-4</v>
      </c>
      <c r="F329" s="1">
        <f t="shared" si="152"/>
        <v>1.0222469341566512E-3</v>
      </c>
      <c r="G329" s="1">
        <f t="shared" si="153"/>
        <v>-2.5086469457675068E-2</v>
      </c>
      <c r="H329" s="1">
        <f t="shared" si="161"/>
        <v>-0.25086469457675065</v>
      </c>
      <c r="S329" s="2">
        <v>3.28</v>
      </c>
      <c r="T329" s="1">
        <f t="shared" si="154"/>
        <v>5.2480746024977229E-4</v>
      </c>
      <c r="U329" s="1">
        <f t="shared" si="155"/>
        <v>1.9245153251428806E-11</v>
      </c>
      <c r="V329" s="1">
        <f t="shared" si="156"/>
        <v>-1.9647865371095943E-4</v>
      </c>
      <c r="W329" s="1">
        <f t="shared" si="157"/>
        <v>3.3398826217903653E-2</v>
      </c>
      <c r="X329" s="1">
        <f t="shared" si="158"/>
        <v>0.99507022521302857</v>
      </c>
      <c r="Y329" s="1">
        <f t="shared" si="159"/>
        <v>1.0029500779423766</v>
      </c>
      <c r="Z329" s="1">
        <f t="shared" si="160"/>
        <v>50.147503897118831</v>
      </c>
      <c r="AB329"/>
      <c r="AC329"/>
      <c r="AD329"/>
      <c r="AE329"/>
      <c r="AF329"/>
      <c r="AG329"/>
      <c r="AH329"/>
      <c r="AI329"/>
      <c r="AJ329" s="25"/>
      <c r="AK329" s="2">
        <v>3.28</v>
      </c>
      <c r="AL329" s="1">
        <f t="shared" si="162"/>
        <v>5.2480746024977229E-4</v>
      </c>
      <c r="AM329" s="1">
        <f t="shared" si="138"/>
        <v>1.9245153251428806E-11</v>
      </c>
      <c r="AN329" s="1">
        <f t="shared" si="139"/>
        <v>0.96108754218273174</v>
      </c>
      <c r="AO329" s="1">
        <f t="shared" si="140"/>
        <v>1.1354150260548858E-4</v>
      </c>
      <c r="AP329" s="1">
        <f t="shared" si="141"/>
        <v>0.94000748235109044</v>
      </c>
      <c r="AQ329" s="1">
        <f t="shared" si="142"/>
        <v>9.400074823510904</v>
      </c>
      <c r="AR329" s="25"/>
      <c r="AS329" s="2">
        <v>5.25</v>
      </c>
      <c r="AT329" s="1">
        <v>5.6234132519034836E-6</v>
      </c>
      <c r="AU329" s="1">
        <v>1.7960622041393141E-9</v>
      </c>
      <c r="AV329" s="1">
        <v>0.98867189374563103</v>
      </c>
      <c r="AW329" s="1">
        <v>1.0900436205978695E-2</v>
      </c>
      <c r="AX329" s="1">
        <v>1.0102484776001792</v>
      </c>
      <c r="AY329" s="2">
        <v>10.102484776001791</v>
      </c>
      <c r="BA329" s="2">
        <v>3.28</v>
      </c>
      <c r="BB329" s="1">
        <f t="shared" si="147"/>
        <v>5.2480746024977229E-4</v>
      </c>
      <c r="BC329" s="1">
        <f t="shared" si="143"/>
        <v>1.9245153251428806E-11</v>
      </c>
      <c r="BD329" s="1">
        <f t="shared" si="144"/>
        <v>1.9245153251428435E-14</v>
      </c>
      <c r="BE329" s="1">
        <f t="shared" si="145"/>
        <v>0.99999999999998079</v>
      </c>
      <c r="BF329" s="1">
        <f t="shared" si="146"/>
        <v>2.0105237635672104</v>
      </c>
      <c r="BG329" s="1">
        <f>(dpSAWB_Cb*dpSAWB_Vb) /(dpSAWB_Ca * BF329)</f>
        <v>24.869141517276343</v>
      </c>
      <c r="BI329" s="1">
        <v>3.98</v>
      </c>
      <c r="BJ329" s="1">
        <v>1.0471285480508985E-4</v>
      </c>
      <c r="BK329" s="1">
        <v>9.6454251188165112E-11</v>
      </c>
      <c r="BL329" s="1">
        <v>9.6454251188155803E-14</v>
      </c>
      <c r="BM329" s="1">
        <v>0.99999999999990363</v>
      </c>
      <c r="BN329" s="1">
        <v>2.0020953522174727</v>
      </c>
      <c r="BO329" s="1">
        <v>24.973835509193506</v>
      </c>
    </row>
    <row r="330" spans="1:67" ht="15" customHeight="1" x14ac:dyDescent="0.3">
      <c r="A330" s="2">
        <v>3.29</v>
      </c>
      <c r="B330" s="1">
        <f t="shared" si="148"/>
        <v>5.1286138399136462E-4</v>
      </c>
      <c r="C330" s="1">
        <f t="shared" si="149"/>
        <v>1.9693430457556266E-11</v>
      </c>
      <c r="D330" s="1">
        <f t="shared" si="150"/>
        <v>2.0590205365070825E-2</v>
      </c>
      <c r="E330" s="1">
        <f t="shared" si="151"/>
        <v>-9.8367560845137261E-5</v>
      </c>
      <c r="F330" s="1">
        <f t="shared" si="152"/>
        <v>1.0460332168073709E-3</v>
      </c>
      <c r="G330" s="1">
        <f t="shared" si="153"/>
        <v>-2.4471529975591936E-2</v>
      </c>
      <c r="H330" s="1">
        <f t="shared" si="161"/>
        <v>-0.24471529975591935</v>
      </c>
      <c r="S330" s="2">
        <v>3.29</v>
      </c>
      <c r="T330" s="1">
        <f t="shared" si="154"/>
        <v>5.1286138399136462E-4</v>
      </c>
      <c r="U330" s="1">
        <f t="shared" si="155"/>
        <v>1.9693430457556266E-11</v>
      </c>
      <c r="V330" s="1">
        <f t="shared" si="156"/>
        <v>-1.7689045813882662E-4</v>
      </c>
      <c r="W330" s="1">
        <f t="shared" si="157"/>
        <v>3.3392296819379608E-2</v>
      </c>
      <c r="X330" s="1">
        <f t="shared" si="158"/>
        <v>0.99495597520833201</v>
      </c>
      <c r="Y330" s="1">
        <f t="shared" si="159"/>
        <v>1.0026557057170873</v>
      </c>
      <c r="Z330" s="1">
        <f t="shared" si="160"/>
        <v>50.132785285854361</v>
      </c>
      <c r="AB330"/>
      <c r="AC330"/>
      <c r="AD330"/>
      <c r="AE330"/>
      <c r="AF330"/>
      <c r="AG330"/>
      <c r="AH330"/>
      <c r="AI330"/>
      <c r="AJ330" s="25"/>
      <c r="AK330" s="2">
        <v>3.29</v>
      </c>
      <c r="AL330" s="1">
        <f t="shared" si="162"/>
        <v>5.1286138399136462E-4</v>
      </c>
      <c r="AM330" s="1">
        <f t="shared" si="138"/>
        <v>1.9693430457556266E-11</v>
      </c>
      <c r="AN330" s="1">
        <f t="shared" si="139"/>
        <v>0.96193455098638636</v>
      </c>
      <c r="AO330" s="1">
        <f t="shared" si="140"/>
        <v>1.1628861915281215E-4</v>
      </c>
      <c r="AP330" s="1">
        <f t="shared" si="141"/>
        <v>0.94135189015649623</v>
      </c>
      <c r="AQ330" s="1">
        <f t="shared" si="142"/>
        <v>9.4135189015649612</v>
      </c>
      <c r="AR330" s="25"/>
      <c r="AS330" s="2">
        <v>5.26</v>
      </c>
      <c r="AT330" s="1">
        <v>5.4954087385762383E-6</v>
      </c>
      <c r="AU330" s="1">
        <v>1.8378978671960855E-9</v>
      </c>
      <c r="AV330" s="1">
        <v>0.98843054982701251</v>
      </c>
      <c r="AW330" s="1">
        <v>1.1151617105218638E-2</v>
      </c>
      <c r="AX330" s="1">
        <v>1.0105146188318554</v>
      </c>
      <c r="AY330" s="2">
        <v>10.105146188318553</v>
      </c>
      <c r="BA330" s="2">
        <v>3.29</v>
      </c>
      <c r="BB330" s="1">
        <f t="shared" si="147"/>
        <v>5.1286138399136462E-4</v>
      </c>
      <c r="BC330" s="1">
        <f t="shared" si="143"/>
        <v>1.9693430457556266E-11</v>
      </c>
      <c r="BD330" s="1">
        <f t="shared" si="144"/>
        <v>1.9693430457555876E-14</v>
      </c>
      <c r="BE330" s="1">
        <f t="shared" si="145"/>
        <v>0.99999999999998024</v>
      </c>
      <c r="BF330" s="1">
        <f t="shared" si="146"/>
        <v>2.0102835975853766</v>
      </c>
      <c r="BG330" s="1">
        <f>(dpSAWB_Cb*dpSAWB_Vb) /(dpSAWB_Ca * BF330)</f>
        <v>24.872112601454234</v>
      </c>
      <c r="BI330" s="1">
        <v>3.99</v>
      </c>
      <c r="BJ330" s="1">
        <v>1.0232929922807532E-4</v>
      </c>
      <c r="BK330" s="1">
        <v>9.8700959316536969E-11</v>
      </c>
      <c r="BL330" s="1">
        <v>9.8700959316527216E-14</v>
      </c>
      <c r="BM330" s="1">
        <v>0.9999999999999013</v>
      </c>
      <c r="BN330" s="1">
        <v>2.0020476316730038</v>
      </c>
      <c r="BO330" s="1">
        <v>24.9744307822575</v>
      </c>
    </row>
    <row r="331" spans="1:67" ht="15" customHeight="1" x14ac:dyDescent="0.3">
      <c r="A331" s="2">
        <v>3.3</v>
      </c>
      <c r="B331" s="1">
        <f t="shared" si="148"/>
        <v>5.0118723362727209E-4</v>
      </c>
      <c r="C331" s="1">
        <f t="shared" si="149"/>
        <v>2.0152149381185689E-11</v>
      </c>
      <c r="D331" s="1">
        <f t="shared" si="150"/>
        <v>2.0575612495093182E-2</v>
      </c>
      <c r="E331" s="1">
        <f t="shared" si="151"/>
        <v>-9.5935415848863816E-5</v>
      </c>
      <c r="F331" s="1">
        <f t="shared" si="152"/>
        <v>1.0703723805680345E-3</v>
      </c>
      <c r="G331" s="1">
        <f t="shared" si="153"/>
        <v>-2.3869358122340346E-2</v>
      </c>
      <c r="H331" s="1">
        <f t="shared" si="161"/>
        <v>-0.23869358122340345</v>
      </c>
      <c r="S331" s="2">
        <v>3.3</v>
      </c>
      <c r="T331" s="1">
        <f t="shared" si="154"/>
        <v>5.0118723362727209E-4</v>
      </c>
      <c r="U331" s="1">
        <f t="shared" si="155"/>
        <v>2.0152149381185689E-11</v>
      </c>
      <c r="V331" s="1">
        <f t="shared" si="156"/>
        <v>-1.5739739368993301E-4</v>
      </c>
      <c r="W331" s="1">
        <f t="shared" si="157"/>
        <v>3.3385799131229979E-2</v>
      </c>
      <c r="X331" s="1">
        <f t="shared" si="158"/>
        <v>0.99483909113520019</v>
      </c>
      <c r="Y331" s="1">
        <f t="shared" si="159"/>
        <v>1.0023628204142236</v>
      </c>
      <c r="Z331" s="1">
        <f t="shared" si="160"/>
        <v>50.118141020711185</v>
      </c>
      <c r="AB331"/>
      <c r="AC331"/>
      <c r="AD331"/>
      <c r="AE331"/>
      <c r="AF331"/>
      <c r="AG331"/>
      <c r="AH331"/>
      <c r="AI331"/>
      <c r="AJ331" s="25"/>
      <c r="AK331" s="2">
        <v>3.3</v>
      </c>
      <c r="AL331" s="1">
        <f t="shared" si="162"/>
        <v>5.0118723362727209E-4</v>
      </c>
      <c r="AM331" s="1">
        <f t="shared" si="138"/>
        <v>2.0152149381185689E-11</v>
      </c>
      <c r="AN331" s="1">
        <f t="shared" si="139"/>
        <v>0.96276360563882846</v>
      </c>
      <c r="AO331" s="1">
        <f t="shared" si="140"/>
        <v>1.1909988831439233E-4</v>
      </c>
      <c r="AP331" s="1">
        <f t="shared" si="141"/>
        <v>0.94266697106633879</v>
      </c>
      <c r="AQ331" s="1">
        <f t="shared" si="142"/>
        <v>9.4266697106633881</v>
      </c>
      <c r="AR331" s="25"/>
      <c r="AS331" s="2">
        <v>5.27</v>
      </c>
      <c r="AT331" s="1">
        <v>5.3703179637025301E-6</v>
      </c>
      <c r="AU331" s="1">
        <v>1.8807080080294951E-9</v>
      </c>
      <c r="AV331" s="1">
        <v>0.98818326339906148</v>
      </c>
      <c r="AW331" s="1">
        <v>1.1408516729333736E-2</v>
      </c>
      <c r="AX331" s="1">
        <v>1.0107861384145744</v>
      </c>
      <c r="AY331" s="2">
        <v>10.107861384145744</v>
      </c>
      <c r="BA331" s="2">
        <v>3.3</v>
      </c>
      <c r="BB331" s="1">
        <f t="shared" si="147"/>
        <v>5.0118723362727209E-4</v>
      </c>
      <c r="BC331" s="1">
        <f t="shared" si="143"/>
        <v>2.0152149381185689E-11</v>
      </c>
      <c r="BD331" s="1">
        <f t="shared" si="144"/>
        <v>2.0152149381185282E-14</v>
      </c>
      <c r="BE331" s="1">
        <f t="shared" si="145"/>
        <v>0.99999999999997979</v>
      </c>
      <c r="BF331" s="1">
        <f t="shared" si="146"/>
        <v>2.010048926236176</v>
      </c>
      <c r="BG331" s="1">
        <f>(dpSAWB_Cb*dpSAWB_Vb) /(dpSAWB_Ca * BF331)</f>
        <v>24.875016397548681</v>
      </c>
      <c r="BI331" s="1">
        <v>4</v>
      </c>
      <c r="BJ331" s="1">
        <v>1E-4</v>
      </c>
      <c r="BK331" s="1">
        <v>1.0099999999999999E-10</v>
      </c>
      <c r="BL331" s="1">
        <v>1.0099999999998979E-13</v>
      </c>
      <c r="BM331" s="1">
        <v>0.99999999999989897</v>
      </c>
      <c r="BN331" s="1">
        <v>2.0020009984781275</v>
      </c>
      <c r="BO331" s="1">
        <v>24.975012518979153</v>
      </c>
    </row>
    <row r="332" spans="1:67" ht="15" customHeight="1" x14ac:dyDescent="0.3">
      <c r="A332" s="2">
        <v>3.31</v>
      </c>
      <c r="B332" s="1">
        <f t="shared" si="148"/>
        <v>4.8977881936844566E-4</v>
      </c>
      <c r="C332" s="1">
        <f t="shared" si="149"/>
        <v>2.0621553241162266E-11</v>
      </c>
      <c r="D332" s="1">
        <f t="shared" si="150"/>
        <v>2.0561324943243885E-2</v>
      </c>
      <c r="E332" s="1">
        <f t="shared" si="151"/>
        <v>-9.3554157207313891E-5</v>
      </c>
      <c r="F332" s="1">
        <f t="shared" si="152"/>
        <v>1.0952772485214501E-3</v>
      </c>
      <c r="G332" s="1">
        <f t="shared" si="153"/>
        <v>-2.3279643928437909E-2</v>
      </c>
      <c r="H332" s="1">
        <f t="shared" si="161"/>
        <v>-0.23279643928437907</v>
      </c>
      <c r="S332" s="2">
        <v>3.31</v>
      </c>
      <c r="T332" s="1">
        <f t="shared" si="154"/>
        <v>4.8977881936844566E-4</v>
      </c>
      <c r="U332" s="1">
        <f t="shared" si="155"/>
        <v>2.0621553241162266E-11</v>
      </c>
      <c r="V332" s="1">
        <f t="shared" si="156"/>
        <v>-1.3798920936653909E-4</v>
      </c>
      <c r="W332" s="1">
        <f t="shared" si="157"/>
        <v>3.3379329736455514E-2</v>
      </c>
      <c r="X332" s="1">
        <f t="shared" si="158"/>
        <v>0.99471951290810012</v>
      </c>
      <c r="Y332" s="1">
        <f t="shared" si="159"/>
        <v>1.0020712672031167</v>
      </c>
      <c r="Z332" s="1">
        <f t="shared" si="160"/>
        <v>50.103563360155839</v>
      </c>
      <c r="AB332"/>
      <c r="AC332"/>
      <c r="AD332"/>
      <c r="AE332"/>
      <c r="AF332"/>
      <c r="AG332"/>
      <c r="AH332"/>
      <c r="AI332"/>
      <c r="AJ332" s="25"/>
      <c r="AK332" s="2">
        <v>3.31</v>
      </c>
      <c r="AL332" s="1">
        <f t="shared" si="162"/>
        <v>4.8977881936844566E-4</v>
      </c>
      <c r="AM332" s="1">
        <f t="shared" si="138"/>
        <v>2.0621553241162266E-11</v>
      </c>
      <c r="AN332" s="1">
        <f t="shared" si="139"/>
        <v>0.96357505009175903</v>
      </c>
      <c r="AO332" s="1">
        <f t="shared" si="140"/>
        <v>1.2197680002316971E-4</v>
      </c>
      <c r="AP332" s="1">
        <f t="shared" si="141"/>
        <v>0.94395334711870982</v>
      </c>
      <c r="AQ332" s="1">
        <f t="shared" si="142"/>
        <v>9.4395334711870973</v>
      </c>
      <c r="AR332" s="25"/>
      <c r="AS332" s="2">
        <v>5.28</v>
      </c>
      <c r="AT332" s="1">
        <v>5.2480746024977206E-6</v>
      </c>
      <c r="AU332" s="1">
        <v>1.9245153251428814E-9</v>
      </c>
      <c r="AV332" s="1">
        <v>0.98792991245465933</v>
      </c>
      <c r="AW332" s="1">
        <v>1.1671262169755994E-2</v>
      </c>
      <c r="AX332" s="1">
        <v>1.0110631711812488</v>
      </c>
      <c r="AY332" s="2">
        <v>10.110631711812488</v>
      </c>
      <c r="BA332" s="2">
        <v>3.31</v>
      </c>
      <c r="BB332" s="1">
        <f t="shared" si="147"/>
        <v>4.8977881936844566E-4</v>
      </c>
      <c r="BC332" s="1">
        <f t="shared" si="143"/>
        <v>2.0621553241162266E-11</v>
      </c>
      <c r="BD332" s="1">
        <f t="shared" si="144"/>
        <v>2.0621553241161846E-14</v>
      </c>
      <c r="BE332" s="1">
        <f t="shared" si="145"/>
        <v>0.99999999999997946</v>
      </c>
      <c r="BF332" s="1">
        <f t="shared" si="146"/>
        <v>2.0098196231911709</v>
      </c>
      <c r="BG332" s="1">
        <f>(dpSAWB_Cb*dpSAWB_Vb) /(dpSAWB_Ca * BF332)</f>
        <v>24.877854421886134</v>
      </c>
      <c r="BI332" s="1">
        <v>4.01</v>
      </c>
      <c r="BJ332" s="1">
        <v>9.7723722095581001E-5</v>
      </c>
      <c r="BK332" s="1">
        <v>1.0335259222035623E-10</v>
      </c>
      <c r="BL332" s="1">
        <v>1.0335259222034552E-13</v>
      </c>
      <c r="BM332" s="1">
        <v>0.99999999999989653</v>
      </c>
      <c r="BN332" s="1">
        <v>2.0019554278321761</v>
      </c>
      <c r="BO332" s="1">
        <v>24.975581026867648</v>
      </c>
    </row>
    <row r="333" spans="1:67" ht="15" customHeight="1" x14ac:dyDescent="0.3">
      <c r="A333" s="2">
        <v>3.32</v>
      </c>
      <c r="B333" s="1">
        <f t="shared" si="148"/>
        <v>4.7863009232263827E-4</v>
      </c>
      <c r="C333" s="1">
        <f t="shared" si="149"/>
        <v>2.11018909216258E-11</v>
      </c>
      <c r="D333" s="1">
        <f t="shared" si="150"/>
        <v>2.054733513654022E-2</v>
      </c>
      <c r="E333" s="1">
        <f t="shared" si="151"/>
        <v>-9.1222522756703107E-5</v>
      </c>
      <c r="F333" s="1">
        <f t="shared" si="152"/>
        <v>1.1207609398445964E-3</v>
      </c>
      <c r="G333" s="1">
        <f t="shared" si="153"/>
        <v>-2.270208362218332E-2</v>
      </c>
      <c r="H333" s="1">
        <f t="shared" si="161"/>
        <v>-0.22702083622183319</v>
      </c>
      <c r="S333" s="2">
        <v>3.32</v>
      </c>
      <c r="T333" s="1">
        <f t="shared" si="154"/>
        <v>4.7863009232263827E-4</v>
      </c>
      <c r="U333" s="1">
        <f t="shared" si="155"/>
        <v>2.11018909216258E-11</v>
      </c>
      <c r="V333" s="1">
        <f t="shared" si="156"/>
        <v>-1.1865570312889919E-4</v>
      </c>
      <c r="W333" s="1">
        <f t="shared" si="157"/>
        <v>3.3372885234376301E-2</v>
      </c>
      <c r="X333" s="1">
        <f t="shared" si="158"/>
        <v>0.99459717910105905</v>
      </c>
      <c r="Y333" s="1">
        <f t="shared" si="159"/>
        <v>1.0017808921119622</v>
      </c>
      <c r="Z333" s="1">
        <f t="shared" si="160"/>
        <v>50.089044605598104</v>
      </c>
      <c r="AB333"/>
      <c r="AC333"/>
      <c r="AD333"/>
      <c r="AE333"/>
      <c r="AF333"/>
      <c r="AG333"/>
      <c r="AH333"/>
      <c r="AI333"/>
      <c r="AJ333" s="25"/>
      <c r="AK333" s="2">
        <v>3.32</v>
      </c>
      <c r="AL333" s="1">
        <f t="shared" si="162"/>
        <v>4.7863009232263827E-4</v>
      </c>
      <c r="AM333" s="1">
        <f t="shared" si="138"/>
        <v>2.11018909216258E-11</v>
      </c>
      <c r="AN333" s="1">
        <f t="shared" si="139"/>
        <v>0.96436922295074434</v>
      </c>
      <c r="AO333" s="1">
        <f t="shared" si="140"/>
        <v>1.2492087894599383E-4</v>
      </c>
      <c r="AP333" s="1">
        <f t="shared" si="141"/>
        <v>0.94521162823701654</v>
      </c>
      <c r="AQ333" s="1">
        <f t="shared" si="142"/>
        <v>9.4521162823701648</v>
      </c>
      <c r="AR333" s="25"/>
      <c r="AS333" s="2">
        <v>5.29</v>
      </c>
      <c r="AT333" s="1">
        <v>5.1286138399136439E-6</v>
      </c>
      <c r="AU333" s="1">
        <v>1.9693430457556274E-9</v>
      </c>
      <c r="AV333" s="1">
        <v>0.98767037219155929</v>
      </c>
      <c r="AW333" s="1">
        <v>1.1939983197664141E-2</v>
      </c>
      <c r="AX333" s="1">
        <v>1.0113458544686365</v>
      </c>
      <c r="AY333" s="2">
        <v>10.113458544686363</v>
      </c>
      <c r="BA333" s="2">
        <v>3.32</v>
      </c>
      <c r="BB333" s="1">
        <f t="shared" si="147"/>
        <v>4.7863009232263827E-4</v>
      </c>
      <c r="BC333" s="1">
        <f t="shared" si="143"/>
        <v>2.11018909216258E-11</v>
      </c>
      <c r="BD333" s="1">
        <f t="shared" si="144"/>
        <v>2.110189092162535E-14</v>
      </c>
      <c r="BE333" s="1">
        <f t="shared" si="145"/>
        <v>0.99999999999997891</v>
      </c>
      <c r="BF333" s="1">
        <f t="shared" si="146"/>
        <v>2.0095955650543207</v>
      </c>
      <c r="BG333" s="1">
        <f>(dpSAWB_Cb*dpSAWB_Vb) /(dpSAWB_Ca * BF333)</f>
        <v>24.880628156963745</v>
      </c>
      <c r="BI333" s="1">
        <v>4.0199999999999996</v>
      </c>
      <c r="BJ333" s="1">
        <v>9.5499258602143526E-5</v>
      </c>
      <c r="BK333" s="1">
        <v>1.0575998335314092E-10</v>
      </c>
      <c r="BL333" s="1">
        <v>1.0575998335312973E-13</v>
      </c>
      <c r="BM333" s="1">
        <v>0.9999999999998942</v>
      </c>
      <c r="BN333" s="1">
        <v>2.0019108955012448</v>
      </c>
      <c r="BO333" s="1">
        <v>24.97613660646012</v>
      </c>
    </row>
    <row r="334" spans="1:67" ht="15" customHeight="1" x14ac:dyDescent="0.3">
      <c r="A334" s="2">
        <v>3.33</v>
      </c>
      <c r="B334" s="1">
        <f t="shared" si="148"/>
        <v>4.677351412871977E-4</v>
      </c>
      <c r="C334" s="1">
        <f t="shared" si="149"/>
        <v>2.1593417103972565E-11</v>
      </c>
      <c r="D334" s="1">
        <f t="shared" si="150"/>
        <v>2.0533635659983819E-2</v>
      </c>
      <c r="E334" s="1">
        <f t="shared" si="151"/>
        <v>-8.8939276663970064E-5</v>
      </c>
      <c r="F334" s="1">
        <f t="shared" si="152"/>
        <v>1.1468368765837674E-3</v>
      </c>
      <c r="G334" s="1">
        <f t="shared" si="153"/>
        <v>-2.21363794870158E-2</v>
      </c>
      <c r="H334" s="1">
        <f t="shared" si="161"/>
        <v>-0.221363794870158</v>
      </c>
      <c r="S334" s="2">
        <v>3.33</v>
      </c>
      <c r="T334" s="1">
        <f t="shared" si="154"/>
        <v>4.677351412871977E-4</v>
      </c>
      <c r="U334" s="1">
        <f t="shared" si="155"/>
        <v>2.1593417103972565E-11</v>
      </c>
      <c r="V334" s="1">
        <f t="shared" si="156"/>
        <v>-9.9386716670467397E-5</v>
      </c>
      <c r="W334" s="1">
        <f t="shared" si="157"/>
        <v>3.3366462238890157E-2</v>
      </c>
      <c r="X334" s="1">
        <f t="shared" si="158"/>
        <v>0.99447202691917846</v>
      </c>
      <c r="Y334" s="1">
        <f t="shared" si="159"/>
        <v>1.0014915419473416</v>
      </c>
      <c r="Z334" s="1">
        <f t="shared" si="160"/>
        <v>50.074577097367076</v>
      </c>
      <c r="AB334"/>
      <c r="AC334"/>
      <c r="AD334"/>
      <c r="AE334"/>
      <c r="AF334"/>
      <c r="AG334"/>
      <c r="AH334"/>
      <c r="AI334"/>
      <c r="AJ334" s="25"/>
      <c r="AK334" s="2">
        <v>3.33</v>
      </c>
      <c r="AL334" s="1">
        <f t="shared" si="162"/>
        <v>4.677351412871977E-4</v>
      </c>
      <c r="AM334" s="1">
        <f t="shared" si="138"/>
        <v>2.1593417103972565E-11</v>
      </c>
      <c r="AN334" s="1">
        <f t="shared" si="139"/>
        <v>0.96514645749477457</v>
      </c>
      <c r="AO334" s="1">
        <f t="shared" si="140"/>
        <v>1.2793368529035487E-4</v>
      </c>
      <c r="AP334" s="1">
        <f t="shared" si="141"/>
        <v>0.94644241243128446</v>
      </c>
      <c r="AQ334" s="1">
        <f t="shared" si="142"/>
        <v>9.4644241243128455</v>
      </c>
      <c r="AR334" s="25"/>
      <c r="AS334" s="2">
        <v>5.3</v>
      </c>
      <c r="AT334" s="1">
        <v>5.011872336272719E-6</v>
      </c>
      <c r="AU334" s="1">
        <v>2.0152149381185696E-9</v>
      </c>
      <c r="AV334" s="1">
        <v>0.98740451496526949</v>
      </c>
      <c r="AW334" s="1">
        <v>1.2214812313710039E-2</v>
      </c>
      <c r="AX334" s="1">
        <v>1.0116343281710545</v>
      </c>
      <c r="AY334" s="2">
        <v>10.116343281710543</v>
      </c>
      <c r="BA334" s="2">
        <v>3.33</v>
      </c>
      <c r="BB334" s="1">
        <f t="shared" si="147"/>
        <v>4.677351412871977E-4</v>
      </c>
      <c r="BC334" s="1">
        <f t="shared" si="143"/>
        <v>2.1593417103972565E-11</v>
      </c>
      <c r="BD334" s="1">
        <f t="shared" si="144"/>
        <v>2.1593417103972097E-14</v>
      </c>
      <c r="BE334" s="1">
        <f t="shared" si="145"/>
        <v>0.99999999999997846</v>
      </c>
      <c r="BF334" s="1">
        <f t="shared" si="146"/>
        <v>2.0093766312926542</v>
      </c>
      <c r="BG334" s="1">
        <f>(dpSAWB_Cb*dpSAWB_Vb) /(dpSAWB_Ca * BF334)</f>
        <v>24.883339052188763</v>
      </c>
      <c r="BI334" s="1">
        <v>4.03</v>
      </c>
      <c r="BJ334" s="1">
        <v>9.3325430079699046E-5</v>
      </c>
      <c r="BK334" s="1">
        <v>1.0822344982899831E-10</v>
      </c>
      <c r="BL334" s="1">
        <v>1.0822344982898658E-13</v>
      </c>
      <c r="BM334" s="1">
        <v>0.99999999999989175</v>
      </c>
      <c r="BN334" s="1">
        <v>2.0018673778051901</v>
      </c>
      <c r="BO334" s="1">
        <v>24.976679551479112</v>
      </c>
    </row>
    <row r="335" spans="1:67" ht="15" customHeight="1" x14ac:dyDescent="0.3">
      <c r="A335" s="2">
        <v>3.34</v>
      </c>
      <c r="B335" s="1">
        <f t="shared" si="148"/>
        <v>4.5708818961487499E-4</v>
      </c>
      <c r="C335" s="1">
        <f t="shared" si="149"/>
        <v>2.2096392401890481E-11</v>
      </c>
      <c r="D335" s="1">
        <f t="shared" si="150"/>
        <v>2.0520219252634579E-2</v>
      </c>
      <c r="E335" s="1">
        <f t="shared" si="151"/>
        <v>-8.6703208772429696E-5</v>
      </c>
      <c r="F335" s="1">
        <f t="shared" si="152"/>
        <v>1.1735187905817987E-3</v>
      </c>
      <c r="G335" s="1">
        <f t="shared" si="153"/>
        <v>-2.1582239721290836E-2</v>
      </c>
      <c r="H335" s="1">
        <f t="shared" si="161"/>
        <v>-0.21582239721290836</v>
      </c>
      <c r="S335" s="2">
        <v>3.34</v>
      </c>
      <c r="T335" s="1">
        <f t="shared" si="154"/>
        <v>4.5708818961487499E-4</v>
      </c>
      <c r="U335" s="1">
        <f t="shared" si="155"/>
        <v>2.2096392401890481E-11</v>
      </c>
      <c r="V335" s="1">
        <f t="shared" si="156"/>
        <v>-8.0172130224526221E-5</v>
      </c>
      <c r="W335" s="1">
        <f t="shared" si="157"/>
        <v>3.3360057376741505E-2</v>
      </c>
      <c r="X335" s="1">
        <f t="shared" si="158"/>
        <v>0.994343992169609</v>
      </c>
      <c r="Y335" s="1">
        <f t="shared" si="159"/>
        <v>1.0012030642144722</v>
      </c>
      <c r="Z335" s="1">
        <f t="shared" si="160"/>
        <v>50.060153210723612</v>
      </c>
      <c r="AB335"/>
      <c r="AC335"/>
      <c r="AD335"/>
      <c r="AE335"/>
      <c r="AF335"/>
      <c r="AG335"/>
      <c r="AH335"/>
      <c r="AI335"/>
      <c r="AJ335" s="25"/>
      <c r="AK335" s="2">
        <v>3.34</v>
      </c>
      <c r="AL335" s="1">
        <f t="shared" si="162"/>
        <v>4.5708818961487499E-4</v>
      </c>
      <c r="AM335" s="1">
        <f t="shared" si="138"/>
        <v>2.2096392401890481E-11</v>
      </c>
      <c r="AN335" s="1">
        <f t="shared" si="139"/>
        <v>0.96590708169898731</v>
      </c>
      <c r="AO335" s="1">
        <f t="shared" si="140"/>
        <v>1.3101681562981328E-4</v>
      </c>
      <c r="AP335" s="1">
        <f t="shared" si="141"/>
        <v>0.94764628599754597</v>
      </c>
      <c r="AQ335" s="1">
        <f t="shared" si="142"/>
        <v>9.4764628599754595</v>
      </c>
      <c r="AR335" s="25"/>
      <c r="AS335" s="2">
        <v>5.31</v>
      </c>
      <c r="AT335" s="1">
        <v>4.8977881936844583E-6</v>
      </c>
      <c r="AU335" s="1">
        <v>2.0621553241162262E-9</v>
      </c>
      <c r="AV335" s="1">
        <v>0.9871322102412794</v>
      </c>
      <c r="AW335" s="1">
        <v>1.2495884798341747E-2</v>
      </c>
      <c r="AX335" s="1">
        <v>1.011928734794604</v>
      </c>
      <c r="AY335" s="2">
        <v>10.11928734794604</v>
      </c>
      <c r="BA335" s="2">
        <v>3.34</v>
      </c>
      <c r="BB335" s="1">
        <f t="shared" si="147"/>
        <v>4.5708818961487499E-4</v>
      </c>
      <c r="BC335" s="1">
        <f t="shared" si="143"/>
        <v>2.2096392401890481E-11</v>
      </c>
      <c r="BD335" s="1">
        <f t="shared" si="144"/>
        <v>2.2096392401889995E-14</v>
      </c>
      <c r="BE335" s="1">
        <f t="shared" si="145"/>
        <v>0.99999999999997791</v>
      </c>
      <c r="BF335" s="1">
        <f t="shared" si="146"/>
        <v>2.0091627041686375</v>
      </c>
      <c r="BG335" s="1">
        <f>(dpSAWB_Cb*dpSAWB_Vb) /(dpSAWB_Ca * BF335)</f>
        <v>24.885988524602478</v>
      </c>
      <c r="BI335" s="1">
        <v>4.04</v>
      </c>
      <c r="BJ335" s="1">
        <v>9.1201083935590923E-5</v>
      </c>
      <c r="BK335" s="1">
        <v>1.1074429781046174E-10</v>
      </c>
      <c r="BL335" s="1">
        <v>1.1074429781044947E-13</v>
      </c>
      <c r="BM335" s="1">
        <v>0.9999999999998892</v>
      </c>
      <c r="BN335" s="1">
        <v>2.0018248516049266</v>
      </c>
      <c r="BO335" s="1">
        <v>24.977210148986515</v>
      </c>
    </row>
    <row r="336" spans="1:67" ht="15" customHeight="1" x14ac:dyDescent="0.3">
      <c r="A336" s="2">
        <v>3.35</v>
      </c>
      <c r="B336" s="1">
        <f t="shared" si="148"/>
        <v>4.4668359215096267E-4</v>
      </c>
      <c r="C336" s="1">
        <f t="shared" si="149"/>
        <v>2.2611083499540251E-11</v>
      </c>
      <c r="D336" s="1">
        <f t="shared" si="150"/>
        <v>2.0507078803766482E-2</v>
      </c>
      <c r="E336" s="1">
        <f t="shared" si="151"/>
        <v>-8.451313396107999E-5</v>
      </c>
      <c r="F336" s="1">
        <f t="shared" si="152"/>
        <v>1.2008207305607089E-3</v>
      </c>
      <c r="G336" s="1">
        <f t="shared" si="153"/>
        <v>-2.1039378300431885E-2</v>
      </c>
      <c r="H336" s="1">
        <f t="shared" si="161"/>
        <v>-0.21039378300431885</v>
      </c>
      <c r="S336" s="2">
        <v>3.35</v>
      </c>
      <c r="T336" s="1">
        <f t="shared" si="154"/>
        <v>4.4668359215096267E-4</v>
      </c>
      <c r="U336" s="1">
        <f t="shared" si="155"/>
        <v>2.2611083499540251E-11</v>
      </c>
      <c r="V336" s="1">
        <f t="shared" si="156"/>
        <v>-6.1001857400484752E-5</v>
      </c>
      <c r="W336" s="1">
        <f t="shared" si="157"/>
        <v>3.3353667285800158E-2</v>
      </c>
      <c r="X336" s="1">
        <f t="shared" si="158"/>
        <v>0.99421300923198108</v>
      </c>
      <c r="Y336" s="1">
        <f t="shared" si="159"/>
        <v>1.0009153070381542</v>
      </c>
      <c r="Z336" s="1">
        <f t="shared" si="160"/>
        <v>50.045765351907718</v>
      </c>
      <c r="AB336"/>
      <c r="AC336"/>
      <c r="AD336"/>
      <c r="AE336"/>
      <c r="AF336"/>
      <c r="AG336"/>
      <c r="AH336"/>
      <c r="AI336"/>
      <c r="AJ336" s="25"/>
      <c r="AK336" s="2">
        <v>3.35</v>
      </c>
      <c r="AL336" s="1">
        <f t="shared" si="162"/>
        <v>4.4668359215096267E-4</v>
      </c>
      <c r="AM336" s="1">
        <f t="shared" si="138"/>
        <v>2.2611083499540251E-11</v>
      </c>
      <c r="AN336" s="1">
        <f t="shared" si="139"/>
        <v>0.96665141826037704</v>
      </c>
      <c r="AO336" s="1">
        <f t="shared" si="140"/>
        <v>1.3417190374856756E-4</v>
      </c>
      <c r="AP336" s="1">
        <f t="shared" si="141"/>
        <v>0.9488238237152965</v>
      </c>
      <c r="AQ336" s="1">
        <f t="shared" si="142"/>
        <v>9.4882382371529648</v>
      </c>
      <c r="AR336" s="25"/>
      <c r="AS336" s="2">
        <v>5.32</v>
      </c>
      <c r="AT336" s="1">
        <v>4.7863009232263716E-6</v>
      </c>
      <c r="AU336" s="1">
        <v>2.1101890921625851E-9</v>
      </c>
      <c r="AV336" s="1">
        <v>0.98685332454664276</v>
      </c>
      <c r="AW336" s="1">
        <v>1.278333876271366E-2</v>
      </c>
      <c r="AX336" s="1">
        <v>1.0122292195118914</v>
      </c>
      <c r="AY336" s="2">
        <v>10.122292195118913</v>
      </c>
      <c r="BA336" s="2">
        <v>3.35</v>
      </c>
      <c r="BB336" s="1">
        <f t="shared" si="147"/>
        <v>4.4668359215096267E-4</v>
      </c>
      <c r="BC336" s="1">
        <f t="shared" si="143"/>
        <v>2.2611083499540251E-11</v>
      </c>
      <c r="BD336" s="1">
        <f t="shared" si="144"/>
        <v>2.2611083499539739E-14</v>
      </c>
      <c r="BE336" s="1">
        <f t="shared" si="145"/>
        <v>0.99999999999997746</v>
      </c>
      <c r="BF336" s="1">
        <f t="shared" si="146"/>
        <v>2.0089536686741942</v>
      </c>
      <c r="BG336" s="1">
        <f>(dpSAWB_Cb*dpSAWB_Vb) /(dpSAWB_Ca * BF336)</f>
        <v>24.888577959588993</v>
      </c>
      <c r="BI336" s="1">
        <v>4.05</v>
      </c>
      <c r="BJ336" s="1">
        <v>8.912509381337452E-5</v>
      </c>
      <c r="BK336" s="1">
        <v>1.1332386388449834E-10</v>
      </c>
      <c r="BL336" s="1">
        <v>1.1332386388448551E-13</v>
      </c>
      <c r="BM336" s="1">
        <v>0.99999999999988665</v>
      </c>
      <c r="BN336" s="1">
        <v>2.0017832942900209</v>
      </c>
      <c r="BO336" s="1">
        <v>24.977728679534046</v>
      </c>
    </row>
    <row r="337" spans="1:67" ht="15" customHeight="1" x14ac:dyDescent="0.3">
      <c r="A337" s="2">
        <v>3.36</v>
      </c>
      <c r="B337" s="1">
        <f t="shared" si="148"/>
        <v>4.3651583224016562E-4</v>
      </c>
      <c r="C337" s="1">
        <f t="shared" si="149"/>
        <v>2.3137763292954523E-11</v>
      </c>
      <c r="D337" s="1">
        <f t="shared" si="150"/>
        <v>2.0494207349103382E-2</v>
      </c>
      <c r="E337" s="1">
        <f t="shared" si="151"/>
        <v>-8.2367891517230285E-5</v>
      </c>
      <c r="F337" s="1">
        <f t="shared" si="152"/>
        <v>1.2287570693630295E-3</v>
      </c>
      <c r="G337" s="1">
        <f t="shared" si="153"/>
        <v>-2.0507514841420268E-2</v>
      </c>
      <c r="H337" s="1">
        <f t="shared" si="161"/>
        <v>-0.20507514841420266</v>
      </c>
      <c r="S337" s="2">
        <v>3.36</v>
      </c>
      <c r="T337" s="1">
        <f t="shared" si="154"/>
        <v>4.3651583224016562E-4</v>
      </c>
      <c r="U337" s="1">
        <f t="shared" si="155"/>
        <v>2.3137763292954523E-11</v>
      </c>
      <c r="V337" s="1">
        <f t="shared" si="156"/>
        <v>-4.1865840047052414E-5</v>
      </c>
      <c r="W337" s="1">
        <f t="shared" si="157"/>
        <v>3.334728861334902E-2</v>
      </c>
      <c r="X337" s="1">
        <f t="shared" si="158"/>
        <v>0.99407901102828378</v>
      </c>
      <c r="Y337" s="1">
        <f t="shared" si="159"/>
        <v>1.0006281190843713</v>
      </c>
      <c r="Z337" s="1">
        <f t="shared" si="160"/>
        <v>50.031405954218563</v>
      </c>
      <c r="AB337"/>
      <c r="AC337"/>
      <c r="AD337"/>
      <c r="AE337"/>
      <c r="AF337"/>
      <c r="AG337"/>
      <c r="AH337"/>
      <c r="AI337"/>
      <c r="AJ337" s="25"/>
      <c r="AK337" s="2">
        <v>3.36</v>
      </c>
      <c r="AL337" s="1">
        <f t="shared" si="162"/>
        <v>4.3651583224016562E-4</v>
      </c>
      <c r="AM337" s="1">
        <f t="shared" si="138"/>
        <v>2.3137763292954523E-11</v>
      </c>
      <c r="AN337" s="1">
        <f t="shared" si="139"/>
        <v>0.96737978462630492</v>
      </c>
      <c r="AO337" s="1">
        <f t="shared" si="140"/>
        <v>1.3740062150559523E-4</v>
      </c>
      <c r="AP337" s="1">
        <f t="shared" si="141"/>
        <v>0.94997558904298218</v>
      </c>
      <c r="AQ337" s="1">
        <f t="shared" si="142"/>
        <v>9.4997558904298209</v>
      </c>
      <c r="AR337" s="25"/>
      <c r="AS337" s="2">
        <v>5.33</v>
      </c>
      <c r="AT337" s="1">
        <v>4.6773514128719787E-6</v>
      </c>
      <c r="AU337" s="1">
        <v>2.1593417103972556E-9</v>
      </c>
      <c r="AV337" s="1">
        <v>0.98656772142092908</v>
      </c>
      <c r="AW337" s="1">
        <v>1.307731520017219E-2</v>
      </c>
      <c r="AX337" s="1">
        <v>1.0125359302172428</v>
      </c>
      <c r="AY337" s="2">
        <v>10.125359302172427</v>
      </c>
      <c r="BA337" s="2">
        <v>3.36</v>
      </c>
      <c r="BB337" s="1">
        <f t="shared" si="147"/>
        <v>4.3651583224016562E-4</v>
      </c>
      <c r="BC337" s="1">
        <f t="shared" si="143"/>
        <v>2.3137763292954523E-11</v>
      </c>
      <c r="BD337" s="1">
        <f t="shared" si="144"/>
        <v>2.3137763292953988E-14</v>
      </c>
      <c r="BE337" s="1">
        <f t="shared" si="145"/>
        <v>0.9999999999999768</v>
      </c>
      <c r="BF337" s="1">
        <f t="shared" si="146"/>
        <v>2.0087494124663343</v>
      </c>
      <c r="BG337" s="1">
        <f>(dpSAWB_Cb*dpSAWB_Vb) /(dpSAWB_Ca * BF337)</f>
        <v>24.891108711569057</v>
      </c>
      <c r="BI337" s="1">
        <v>4.0599999999999996</v>
      </c>
      <c r="BJ337" s="1">
        <v>8.7096358995608029E-5</v>
      </c>
      <c r="BK337" s="1">
        <v>1.159635157711852E-10</v>
      </c>
      <c r="BL337" s="1">
        <v>1.1596351577117171E-13</v>
      </c>
      <c r="BM337" s="1">
        <v>0.99999999999988398</v>
      </c>
      <c r="BN337" s="1">
        <v>2.0017426837665702</v>
      </c>
      <c r="BO337" s="1">
        <v>24.978235417310341</v>
      </c>
    </row>
    <row r="338" spans="1:67" ht="15" customHeight="1" x14ac:dyDescent="0.3">
      <c r="A338" s="2">
        <v>3.37</v>
      </c>
      <c r="B338" s="1">
        <f t="shared" si="148"/>
        <v>4.2657951880159235E-4</v>
      </c>
      <c r="C338" s="1">
        <f t="shared" si="149"/>
        <v>2.3676711034731227E-11</v>
      </c>
      <c r="D338" s="1">
        <f t="shared" si="150"/>
        <v>2.0481598067132692E-2</v>
      </c>
      <c r="E338" s="1">
        <f t="shared" si="151"/>
        <v>-8.0266344522115338E-5</v>
      </c>
      <c r="F338" s="1">
        <f t="shared" si="152"/>
        <v>1.257342511355293E-3</v>
      </c>
      <c r="G338" s="1">
        <f t="shared" si="153"/>
        <v>-1.9986374469582659E-2</v>
      </c>
      <c r="H338" s="1">
        <f t="shared" si="161"/>
        <v>-0.19986374469582657</v>
      </c>
      <c r="S338" s="2">
        <v>3.37</v>
      </c>
      <c r="T338" s="1">
        <f t="shared" si="154"/>
        <v>4.2657951880159235E-4</v>
      </c>
      <c r="U338" s="1">
        <f t="shared" si="155"/>
        <v>2.3676711034731227E-11</v>
      </c>
      <c r="V338" s="1">
        <f t="shared" si="156"/>
        <v>-2.2754043140218024E-5</v>
      </c>
      <c r="W338" s="1">
        <f t="shared" si="157"/>
        <v>3.3340918014380071E-2</v>
      </c>
      <c r="X338" s="1">
        <f t="shared" si="158"/>
        <v>0.99394192899218481</v>
      </c>
      <c r="Y338" s="1">
        <f t="shared" si="159"/>
        <v>1.0003413494825075</v>
      </c>
      <c r="Z338" s="1">
        <f t="shared" si="160"/>
        <v>50.017067474125376</v>
      </c>
      <c r="AB338"/>
      <c r="AC338"/>
      <c r="AD338"/>
      <c r="AE338"/>
      <c r="AF338"/>
      <c r="AG338"/>
      <c r="AH338"/>
      <c r="AI338"/>
      <c r="AJ338" s="25"/>
      <c r="AK338" s="2">
        <v>3.37</v>
      </c>
      <c r="AL338" s="1">
        <f t="shared" si="162"/>
        <v>4.2657951880159235E-4</v>
      </c>
      <c r="AM338" s="1">
        <f t="shared" si="138"/>
        <v>2.3676711034731227E-11</v>
      </c>
      <c r="AN338" s="1">
        <f t="shared" si="139"/>
        <v>0.96809249302564182</v>
      </c>
      <c r="AO338" s="1">
        <f t="shared" si="140"/>
        <v>1.4070467971882792E-4</v>
      </c>
      <c r="AP338" s="1">
        <f t="shared" si="141"/>
        <v>0.95110213431150337</v>
      </c>
      <c r="AQ338" s="1">
        <f t="shared" si="142"/>
        <v>9.5110213431150346</v>
      </c>
      <c r="AR338" s="25"/>
      <c r="AS338" s="2">
        <v>5.34</v>
      </c>
      <c r="AT338" s="1">
        <v>4.5708818961487476E-6</v>
      </c>
      <c r="AU338" s="1">
        <v>2.2096392401890494E-9</v>
      </c>
      <c r="AV338" s="1">
        <v>0.98627526136655652</v>
      </c>
      <c r="AW338" s="1">
        <v>1.3377958038305124E-2</v>
      </c>
      <c r="AX338" s="1">
        <v>1.0128490175823921</v>
      </c>
      <c r="AY338" s="2">
        <v>10.12849017582392</v>
      </c>
      <c r="BA338" s="2">
        <v>3.37</v>
      </c>
      <c r="BB338" s="1">
        <f t="shared" si="147"/>
        <v>4.2657951880159235E-4</v>
      </c>
      <c r="BC338" s="1">
        <f t="shared" si="143"/>
        <v>2.3676711034731227E-11</v>
      </c>
      <c r="BD338" s="1">
        <f t="shared" si="144"/>
        <v>2.3676711034730667E-14</v>
      </c>
      <c r="BE338" s="1">
        <f t="shared" si="145"/>
        <v>0.99999999999997624</v>
      </c>
      <c r="BF338" s="1">
        <f t="shared" si="146"/>
        <v>2.0085498258043488</v>
      </c>
      <c r="BG338" s="1">
        <f>(dpSAWB_Cb*dpSAWB_Vb) /(dpSAWB_Ca * BF338)</f>
        <v>24.893582104679368</v>
      </c>
      <c r="BI338" s="1">
        <v>4.07</v>
      </c>
      <c r="BJ338" s="1">
        <v>8.5113803820237487E-5</v>
      </c>
      <c r="BK338" s="1">
        <v>1.1866465304889271E-10</v>
      </c>
      <c r="BL338" s="1">
        <v>1.1866465304887861E-13</v>
      </c>
      <c r="BM338" s="1">
        <v>0.99999999999988132</v>
      </c>
      <c r="BN338" s="1">
        <v>2.0017029984453605</v>
      </c>
      <c r="BO338" s="1">
        <v>24.978730630284772</v>
      </c>
    </row>
    <row r="339" spans="1:67" ht="15" customHeight="1" x14ac:dyDescent="0.3">
      <c r="A339" s="2">
        <v>3.38</v>
      </c>
      <c r="B339" s="1">
        <f t="shared" si="148"/>
        <v>4.1686938347033518E-4</v>
      </c>
      <c r="C339" s="1">
        <f t="shared" si="149"/>
        <v>2.4228212482096864E-11</v>
      </c>
      <c r="D339" s="1">
        <f t="shared" si="150"/>
        <v>2.0469244275495055E-2</v>
      </c>
      <c r="E339" s="1">
        <f t="shared" si="151"/>
        <v>-7.8207379249175445E-5</v>
      </c>
      <c r="F339" s="1">
        <f t="shared" si="152"/>
        <v>1.2865920999971007E-3</v>
      </c>
      <c r="G339" s="1">
        <f t="shared" si="153"/>
        <v>-1.9475687687637584E-2</v>
      </c>
      <c r="H339" s="1">
        <f t="shared" si="161"/>
        <v>-0.19475687687637583</v>
      </c>
      <c r="S339" s="2">
        <v>3.38</v>
      </c>
      <c r="T339" s="1">
        <f t="shared" si="154"/>
        <v>4.1686938347033518E-4</v>
      </c>
      <c r="U339" s="1">
        <f t="shared" si="155"/>
        <v>2.4228212482096864E-11</v>
      </c>
      <c r="V339" s="1">
        <f t="shared" si="156"/>
        <v>-3.6564496936925532E-6</v>
      </c>
      <c r="W339" s="1">
        <f t="shared" si="157"/>
        <v>3.3334552149897903E-2</v>
      </c>
      <c r="X339" s="1">
        <f t="shared" si="158"/>
        <v>0.99380169303778554</v>
      </c>
      <c r="Y339" s="1">
        <f t="shared" si="159"/>
        <v>1.0000548477481455</v>
      </c>
      <c r="Z339" s="1">
        <f t="shared" si="160"/>
        <v>50.002742387407274</v>
      </c>
      <c r="AB339"/>
      <c r="AC339"/>
      <c r="AD339"/>
      <c r="AE339"/>
      <c r="AF339"/>
      <c r="AG339"/>
      <c r="AH339"/>
      <c r="AI339"/>
      <c r="AJ339" s="25"/>
      <c r="AK339" s="2">
        <v>3.38</v>
      </c>
      <c r="AL339" s="1">
        <f t="shared" si="162"/>
        <v>4.1686938347033518E-4</v>
      </c>
      <c r="AM339" s="1">
        <f t="shared" si="138"/>
        <v>2.4228212482096864E-11</v>
      </c>
      <c r="AN339" s="1">
        <f t="shared" si="139"/>
        <v>0.96878985050237321</v>
      </c>
      <c r="AO339" s="1">
        <f t="shared" si="140"/>
        <v>1.4408582906981802E-4</v>
      </c>
      <c r="AP339" s="1">
        <f t="shared" si="141"/>
        <v>0.9522040009157019</v>
      </c>
      <c r="AQ339" s="1">
        <f t="shared" si="142"/>
        <v>9.5220400091570188</v>
      </c>
      <c r="AR339" s="25"/>
      <c r="AS339" s="2">
        <v>5.35</v>
      </c>
      <c r="AT339" s="1">
        <v>4.4668359215096296E-6</v>
      </c>
      <c r="AU339" s="1">
        <v>2.2611083499540238E-9</v>
      </c>
      <c r="AV339" s="1">
        <v>0.98597580179852062</v>
      </c>
      <c r="AW339" s="1">
        <v>1.3685414191539942E-2</v>
      </c>
      <c r="AX339" s="1">
        <v>1.0131686351126405</v>
      </c>
      <c r="AY339" s="2">
        <v>10.131686351126405</v>
      </c>
      <c r="BA339" s="2">
        <v>3.38</v>
      </c>
      <c r="BB339" s="1">
        <f t="shared" si="147"/>
        <v>4.1686938347033518E-4</v>
      </c>
      <c r="BC339" s="1">
        <f t="shared" si="143"/>
        <v>2.4228212482096864E-11</v>
      </c>
      <c r="BD339" s="1">
        <f t="shared" si="144"/>
        <v>2.4228212482096279E-14</v>
      </c>
      <c r="BE339" s="1">
        <f t="shared" si="145"/>
        <v>0.9999999999999758</v>
      </c>
      <c r="BF339" s="1">
        <f t="shared" si="146"/>
        <v>2.008354801488534</v>
      </c>
      <c r="BG339" s="1">
        <f>(dpSAWB_Cb*dpSAWB_Vb) /(dpSAWB_Ca * BF339)</f>
        <v>24.895999433437485</v>
      </c>
      <c r="BI339" s="1">
        <v>4.08</v>
      </c>
      <c r="BJ339" s="1">
        <v>8.3176377110266955E-5</v>
      </c>
      <c r="BK339" s="1">
        <v>1.2142870789635891E-10</v>
      </c>
      <c r="BL339" s="1">
        <v>1.2142870789634416E-13</v>
      </c>
      <c r="BM339" s="1">
        <v>0.99999999999987854</v>
      </c>
      <c r="BN339" s="1">
        <v>2.001664217230299</v>
      </c>
      <c r="BO339" s="1">
        <v>24.979214580348025</v>
      </c>
    </row>
    <row r="340" spans="1:67" ht="15" customHeight="1" x14ac:dyDescent="0.3">
      <c r="A340" s="2">
        <v>3.39</v>
      </c>
      <c r="B340" s="1">
        <f t="shared" si="148"/>
        <v>4.0738027780411217E-4</v>
      </c>
      <c r="C340" s="1">
        <f t="shared" si="149"/>
        <v>2.479256004841884E-11</v>
      </c>
      <c r="D340" s="1">
        <f t="shared" si="150"/>
        <v>2.0457139427448104E-2</v>
      </c>
      <c r="E340" s="1">
        <f t="shared" si="151"/>
        <v>-7.6189904574683589E-5</v>
      </c>
      <c r="F340" s="1">
        <f t="shared" si="152"/>
        <v>1.3165212255793356E-3</v>
      </c>
      <c r="G340" s="1">
        <f t="shared" si="153"/>
        <v>-1.8975190246960778E-2</v>
      </c>
      <c r="H340" s="1">
        <f t="shared" si="161"/>
        <v>-0.18975190246960777</v>
      </c>
      <c r="S340" s="2">
        <v>3.39</v>
      </c>
      <c r="T340" s="1">
        <f t="shared" si="154"/>
        <v>4.0738027780411217E-4</v>
      </c>
      <c r="U340" s="1">
        <f t="shared" si="155"/>
        <v>2.479256004841884E-11</v>
      </c>
      <c r="V340" s="1">
        <f t="shared" si="156"/>
        <v>1.5436944310380748E-5</v>
      </c>
      <c r="W340" s="1">
        <f t="shared" si="157"/>
        <v>3.3328187685229875E-2</v>
      </c>
      <c r="X340" s="1">
        <f t="shared" si="158"/>
        <v>0.99365823152780464</v>
      </c>
      <c r="Y340" s="1">
        <f t="shared" si="159"/>
        <v>0.99976846370640848</v>
      </c>
      <c r="Z340" s="1">
        <f t="shared" si="160"/>
        <v>49.988423185320428</v>
      </c>
      <c r="AB340"/>
      <c r="AC340"/>
      <c r="AD340"/>
      <c r="AE340"/>
      <c r="AF340"/>
      <c r="AG340"/>
      <c r="AH340"/>
      <c r="AI340"/>
      <c r="AJ340" s="25"/>
      <c r="AK340" s="2">
        <v>3.39</v>
      </c>
      <c r="AL340" s="1">
        <f t="shared" si="162"/>
        <v>4.0738027780411217E-4</v>
      </c>
      <c r="AM340" s="1">
        <f t="shared" si="138"/>
        <v>2.479256004841884E-11</v>
      </c>
      <c r="AN340" s="1">
        <f t="shared" si="139"/>
        <v>0.96947215895150773</v>
      </c>
      <c r="AO340" s="1">
        <f t="shared" si="140"/>
        <v>1.4754586102937444E-4</v>
      </c>
      <c r="AP340" s="1">
        <f t="shared" si="141"/>
        <v>0.95328171950381646</v>
      </c>
      <c r="AQ340" s="1">
        <f t="shared" si="142"/>
        <v>9.5328171950381648</v>
      </c>
      <c r="AR340" s="25"/>
      <c r="AS340" s="2">
        <v>5.36</v>
      </c>
      <c r="AT340" s="1">
        <v>4.3651583224016507E-6</v>
      </c>
      <c r="AU340" s="1">
        <v>2.3137763292954554E-9</v>
      </c>
      <c r="AV340" s="1">
        <v>0.98566919699353905</v>
      </c>
      <c r="AW340" s="1">
        <v>1.3999833614276952E-2</v>
      </c>
      <c r="AX340" s="1">
        <v>1.0134949392034691</v>
      </c>
      <c r="AY340" s="2">
        <v>10.13494939203469</v>
      </c>
      <c r="BA340" s="2">
        <v>3.39</v>
      </c>
      <c r="BB340" s="1">
        <f t="shared" si="147"/>
        <v>4.0738027780411217E-4</v>
      </c>
      <c r="BC340" s="1">
        <f t="shared" si="143"/>
        <v>2.479256004841884E-11</v>
      </c>
      <c r="BD340" s="1">
        <f t="shared" si="144"/>
        <v>2.4792560048418223E-14</v>
      </c>
      <c r="BE340" s="1">
        <f t="shared" si="145"/>
        <v>0.99999999999997524</v>
      </c>
      <c r="BF340" s="1">
        <f t="shared" si="146"/>
        <v>2.0081642348003994</v>
      </c>
      <c r="BG340" s="1">
        <f>(dpSAWB_Cb*dpSAWB_Vb) /(dpSAWB_Ca * BF340)</f>
        <v>24.898361963392762</v>
      </c>
      <c r="BI340" s="1">
        <v>4.09</v>
      </c>
      <c r="BJ340" s="1">
        <v>8.1283051616409918E-5</v>
      </c>
      <c r="BK340" s="1">
        <v>1.2425714585205054E-10</v>
      </c>
      <c r="BL340" s="1">
        <v>1.242571458520351E-13</v>
      </c>
      <c r="BM340" s="1">
        <v>0.99999999999987577</v>
      </c>
      <c r="BN340" s="1">
        <v>2.0016263195071127</v>
      </c>
      <c r="BO340" s="1">
        <v>24.979687523449517</v>
      </c>
    </row>
    <row r="341" spans="1:67" ht="15" customHeight="1" x14ac:dyDescent="0.3">
      <c r="A341" s="2">
        <v>3.4</v>
      </c>
      <c r="B341" s="1">
        <f t="shared" si="148"/>
        <v>3.9810717055349708E-4</v>
      </c>
      <c r="C341" s="1">
        <f t="shared" si="149"/>
        <v>2.537005295824677E-11</v>
      </c>
      <c r="D341" s="1">
        <f t="shared" si="150"/>
        <v>2.0445277108402465E-2</v>
      </c>
      <c r="E341" s="1">
        <f t="shared" si="151"/>
        <v>-7.421285140041107E-5</v>
      </c>
      <c r="F341" s="1">
        <f t="shared" si="152"/>
        <v>1.3471456331351087E-3</v>
      </c>
      <c r="G341" s="1">
        <f t="shared" si="153"/>
        <v>-1.8484623021030152E-2</v>
      </c>
      <c r="H341" s="1">
        <f t="shared" si="161"/>
        <v>-0.1848462302103015</v>
      </c>
      <c r="S341" s="2">
        <v>3.4</v>
      </c>
      <c r="T341" s="1">
        <f t="shared" si="154"/>
        <v>3.9810717055349708E-4</v>
      </c>
      <c r="U341" s="1">
        <f t="shared" si="155"/>
        <v>2.537005295824677E-11</v>
      </c>
      <c r="V341" s="1">
        <f t="shared" si="156"/>
        <v>3.4536134972595129E-5</v>
      </c>
      <c r="W341" s="1">
        <f t="shared" si="157"/>
        <v>3.3321821288342469E-2</v>
      </c>
      <c r="X341" s="1">
        <f t="shared" si="158"/>
        <v>0.99351147124118433</v>
      </c>
      <c r="Y341" s="1">
        <f t="shared" si="159"/>
        <v>0.99948204741581281</v>
      </c>
      <c r="Z341" s="1">
        <f t="shared" si="160"/>
        <v>49.974102370790639</v>
      </c>
      <c r="AB341"/>
      <c r="AC341"/>
      <c r="AD341"/>
      <c r="AE341"/>
      <c r="AF341"/>
      <c r="AG341"/>
      <c r="AH341"/>
      <c r="AI341"/>
      <c r="AJ341" s="25"/>
      <c r="AK341" s="2">
        <v>3.4</v>
      </c>
      <c r="AL341" s="1">
        <f t="shared" si="162"/>
        <v>3.9810717055349708E-4</v>
      </c>
      <c r="AM341" s="1">
        <f t="shared" si="138"/>
        <v>2.537005295824677E-11</v>
      </c>
      <c r="AN341" s="1">
        <f t="shared" si="139"/>
        <v>0.97013971515713515</v>
      </c>
      <c r="AO341" s="1">
        <f t="shared" si="140"/>
        <v>1.510866088046502E-4</v>
      </c>
      <c r="AP341" s="1">
        <f t="shared" si="141"/>
        <v>0.954335810164883</v>
      </c>
      <c r="AQ341" s="1">
        <f t="shared" si="142"/>
        <v>9.5433581016488294</v>
      </c>
      <c r="AR341" s="25"/>
      <c r="AS341" s="2">
        <v>5.37</v>
      </c>
      <c r="AT341" s="1">
        <v>4.2657951880159181E-6</v>
      </c>
      <c r="AU341" s="1">
        <v>2.3676711034731257E-9</v>
      </c>
      <c r="AV341" s="1">
        <v>0.98535529803862476</v>
      </c>
      <c r="AW341" s="1">
        <v>1.4321369354539851E-2</v>
      </c>
      <c r="AX341" s="1">
        <v>1.0138280891975879</v>
      </c>
      <c r="AY341" s="2">
        <v>10.138280891975878</v>
      </c>
      <c r="BA341" s="2">
        <v>3.4</v>
      </c>
      <c r="BB341" s="1">
        <f t="shared" si="147"/>
        <v>3.9810717055349708E-4</v>
      </c>
      <c r="BC341" s="1">
        <f t="shared" si="143"/>
        <v>2.537005295824677E-11</v>
      </c>
      <c r="BD341" s="1">
        <f t="shared" si="144"/>
        <v>2.5370052958246119E-14</v>
      </c>
      <c r="BE341" s="1">
        <f t="shared" si="145"/>
        <v>0.99999999999997458</v>
      </c>
      <c r="BF341" s="1">
        <f t="shared" si="146"/>
        <v>2.0079780234443314</v>
      </c>
      <c r="BG341" s="1">
        <f>(dpSAWB_Cb*dpSAWB_Vb) /(dpSAWB_Ca * BF341)</f>
        <v>24.900670931763404</v>
      </c>
      <c r="BI341" s="1">
        <v>4.0999999999999996</v>
      </c>
      <c r="BJ341" s="1">
        <v>7.9432823472428153E-5</v>
      </c>
      <c r="BK341" s="1">
        <v>1.2715146659121088E-10</v>
      </c>
      <c r="BL341" s="1">
        <v>1.271514665911947E-13</v>
      </c>
      <c r="BM341" s="1">
        <v>0.99999999999987288</v>
      </c>
      <c r="BN341" s="1">
        <v>2.0015892851323089</v>
      </c>
      <c r="BO341" s="1">
        <v>24.980149709731734</v>
      </c>
    </row>
    <row r="342" spans="1:67" ht="15" customHeight="1" x14ac:dyDescent="0.3">
      <c r="A342" s="2">
        <v>3.41</v>
      </c>
      <c r="B342" s="1">
        <f t="shared" si="148"/>
        <v>3.8904514499428012E-4</v>
      </c>
      <c r="C342" s="1">
        <f t="shared" si="149"/>
        <v>2.5960997405965556E-11</v>
      </c>
      <c r="D342" s="1">
        <f t="shared" si="150"/>
        <v>2.0433651032528151E-2</v>
      </c>
      <c r="E342" s="1">
        <f t="shared" si="151"/>
        <v>-7.2275172088025682E-5</v>
      </c>
      <c r="F342" s="1">
        <f t="shared" si="152"/>
        <v>1.3784814305271389E-3</v>
      </c>
      <c r="G342" s="1">
        <f t="shared" si="153"/>
        <v>-1.8003731881010086E-2</v>
      </c>
      <c r="H342" s="1">
        <f t="shared" si="161"/>
        <v>-0.18003731881010085</v>
      </c>
      <c r="S342" s="2">
        <v>3.41</v>
      </c>
      <c r="T342" s="1">
        <f t="shared" si="154"/>
        <v>3.8904514499428012E-4</v>
      </c>
      <c r="U342" s="1">
        <f t="shared" si="155"/>
        <v>2.5960997405965556E-11</v>
      </c>
      <c r="V342" s="1">
        <f t="shared" si="156"/>
        <v>5.3651115511660416E-5</v>
      </c>
      <c r="W342" s="1">
        <f t="shared" si="157"/>
        <v>3.3315449628162783E-2</v>
      </c>
      <c r="X342" s="1">
        <f t="shared" si="158"/>
        <v>0.99336133734011189</v>
      </c>
      <c r="Y342" s="1">
        <f t="shared" si="159"/>
        <v>0.99919544909259339</v>
      </c>
      <c r="Z342" s="1">
        <f t="shared" si="160"/>
        <v>49.959772454629672</v>
      </c>
      <c r="AB342"/>
      <c r="AC342"/>
      <c r="AD342"/>
      <c r="AE342"/>
      <c r="AF342"/>
      <c r="AG342"/>
      <c r="AH342"/>
      <c r="AI342"/>
      <c r="AJ342" s="25"/>
      <c r="AK342" s="2">
        <v>3.41</v>
      </c>
      <c r="AL342" s="1">
        <f t="shared" si="162"/>
        <v>3.8904514499428012E-4</v>
      </c>
      <c r="AM342" s="1">
        <f t="shared" si="138"/>
        <v>2.5960997405965556E-11</v>
      </c>
      <c r="AN342" s="1">
        <f t="shared" si="139"/>
        <v>0.97079281083248203</v>
      </c>
      <c r="AO342" s="1">
        <f t="shared" si="140"/>
        <v>1.5470994830818106E-4</v>
      </c>
      <c r="AP342" s="1">
        <f t="shared" si="141"/>
        <v>0.95536678261405961</v>
      </c>
      <c r="AQ342" s="1">
        <f t="shared" si="142"/>
        <v>9.5536678261405967</v>
      </c>
      <c r="AR342" s="25"/>
      <c r="AS342" s="2">
        <v>5.38</v>
      </c>
      <c r="AT342" s="1">
        <v>4.168693834703354E-6</v>
      </c>
      <c r="AU342" s="1">
        <v>2.4228212482096851E-9</v>
      </c>
      <c r="AV342" s="1">
        <v>0.98503395277911032</v>
      </c>
      <c r="AW342" s="1">
        <v>1.4650177608126204E-2</v>
      </c>
      <c r="AX342" s="1">
        <v>1.014168247442411</v>
      </c>
      <c r="AY342" s="2">
        <v>10.141682474424108</v>
      </c>
      <c r="BA342" s="2">
        <v>3.41</v>
      </c>
      <c r="BB342" s="1">
        <f t="shared" si="147"/>
        <v>3.8904514499428012E-4</v>
      </c>
      <c r="BC342" s="1">
        <f t="shared" si="143"/>
        <v>2.5960997405965556E-11</v>
      </c>
      <c r="BD342" s="1">
        <f t="shared" si="144"/>
        <v>2.5960997405964884E-14</v>
      </c>
      <c r="BE342" s="1">
        <f t="shared" si="145"/>
        <v>0.99999999999997413</v>
      </c>
      <c r="BF342" s="1">
        <f t="shared" si="146"/>
        <v>2.0077960674906645</v>
      </c>
      <c r="BG342" s="1">
        <f>(dpSAWB_Cb*dpSAWB_Vb) /(dpSAWB_Ca * BF342)</f>
        <v>24.902927548060095</v>
      </c>
      <c r="BI342" s="1">
        <v>4.1100000000000003</v>
      </c>
      <c r="BJ342" s="1">
        <v>7.7624711662869057E-5</v>
      </c>
      <c r="BK342" s="1">
        <v>1.3011320472100673E-10</v>
      </c>
      <c r="BL342" s="1">
        <v>1.3011320472098978E-13</v>
      </c>
      <c r="BM342" s="1">
        <v>0.99999999999986988</v>
      </c>
      <c r="BN342" s="1">
        <v>2.0015530944223863</v>
      </c>
      <c r="BO342" s="1">
        <v>24.98060138366159</v>
      </c>
    </row>
    <row r="343" spans="1:67" ht="15" customHeight="1" x14ac:dyDescent="0.3">
      <c r="A343" s="2">
        <v>3.42</v>
      </c>
      <c r="B343" s="1">
        <f t="shared" si="148"/>
        <v>3.8018939632056113E-4</v>
      </c>
      <c r="C343" s="1">
        <f t="shared" si="149"/>
        <v>2.6565706718143359E-11</v>
      </c>
      <c r="D343" s="1">
        <f t="shared" si="150"/>
        <v>2.0422255039429571E-2</v>
      </c>
      <c r="E343" s="1">
        <f t="shared" si="151"/>
        <v>-7.0375839904928813E-5</v>
      </c>
      <c r="F343" s="1">
        <f t="shared" si="152"/>
        <v>1.4105450967152597E-3</v>
      </c>
      <c r="G343" s="1">
        <f t="shared" si="153"/>
        <v>-1.7532267573436278E-2</v>
      </c>
      <c r="H343" s="1">
        <f t="shared" si="161"/>
        <v>-0.17532267573436278</v>
      </c>
      <c r="S343" s="2">
        <v>3.42</v>
      </c>
      <c r="T343" s="1">
        <f t="shared" si="154"/>
        <v>3.8018939632056113E-4</v>
      </c>
      <c r="U343" s="1">
        <f t="shared" si="155"/>
        <v>2.6565706718143359E-11</v>
      </c>
      <c r="V343" s="1">
        <f t="shared" si="156"/>
        <v>7.2791881285955861E-5</v>
      </c>
      <c r="W343" s="1">
        <f t="shared" si="157"/>
        <v>3.3309069372904683E-2</v>
      </c>
      <c r="X343" s="1">
        <f t="shared" si="158"/>
        <v>0.99320775333645173</v>
      </c>
      <c r="Y343" s="1">
        <f t="shared" si="159"/>
        <v>0.99890851903547462</v>
      </c>
      <c r="Z343" s="1">
        <f t="shared" si="160"/>
        <v>49.945425951773728</v>
      </c>
      <c r="AB343"/>
      <c r="AC343"/>
      <c r="AD343"/>
      <c r="AE343"/>
      <c r="AF343"/>
      <c r="AG343"/>
      <c r="AH343"/>
      <c r="AI343"/>
      <c r="AJ343" s="25"/>
      <c r="AK343" s="2">
        <v>3.42</v>
      </c>
      <c r="AL343" s="1">
        <f t="shared" si="162"/>
        <v>3.8018939632056113E-4</v>
      </c>
      <c r="AM343" s="1">
        <f t="shared" si="138"/>
        <v>2.6565706718143359E-11</v>
      </c>
      <c r="AN343" s="1">
        <f t="shared" si="139"/>
        <v>0.97143173266182481</v>
      </c>
      <c r="AO343" s="1">
        <f t="shared" si="140"/>
        <v>1.584177991493759E-4</v>
      </c>
      <c r="AP343" s="1">
        <f t="shared" si="141"/>
        <v>0.95637513637586036</v>
      </c>
      <c r="AQ343" s="1">
        <f t="shared" si="142"/>
        <v>9.5637513637586036</v>
      </c>
      <c r="AR343" s="25"/>
      <c r="AS343" s="2">
        <v>5.39</v>
      </c>
      <c r="AT343" s="1">
        <v>4.0738027780411272E-6</v>
      </c>
      <c r="AU343" s="1">
        <v>2.4792560048418806E-9</v>
      </c>
      <c r="AV343" s="1">
        <v>0.98470500576614362</v>
      </c>
      <c r="AW343" s="1">
        <v>1.4986417773237757E-2</v>
      </c>
      <c r="AX343" s="1">
        <v>1.0145155793479341</v>
      </c>
      <c r="AY343" s="2">
        <v>10.14515579347934</v>
      </c>
      <c r="BA343" s="2">
        <v>3.42</v>
      </c>
      <c r="BB343" s="1">
        <f t="shared" si="147"/>
        <v>3.8018939632056113E-4</v>
      </c>
      <c r="BC343" s="1">
        <f t="shared" si="143"/>
        <v>2.6565706718143359E-11</v>
      </c>
      <c r="BD343" s="1">
        <f t="shared" si="144"/>
        <v>2.656570671814265E-14</v>
      </c>
      <c r="BE343" s="1">
        <f t="shared" si="145"/>
        <v>0.99999999999997347</v>
      </c>
      <c r="BF343" s="1">
        <f t="shared" si="146"/>
        <v>2.0076182693201279</v>
      </c>
      <c r="BG343" s="1">
        <f>(dpSAWB_Cb*dpSAWB_Vb) /(dpSAWB_Ca * BF343)</f>
        <v>24.905132994696398</v>
      </c>
      <c r="BI343" s="1">
        <v>4.12</v>
      </c>
      <c r="BJ343" s="1">
        <v>7.5857757502918263E-5</v>
      </c>
      <c r="BK343" s="1">
        <v>1.3314393059419731E-10</v>
      </c>
      <c r="BL343" s="1">
        <v>1.3314393059417956E-13</v>
      </c>
      <c r="BM343" s="1">
        <v>0.99999999999986688</v>
      </c>
      <c r="BN343" s="1">
        <v>2.0015177281433032</v>
      </c>
      <c r="BO343" s="1">
        <v>24.98104278415871</v>
      </c>
    </row>
    <row r="344" spans="1:67" ht="15" customHeight="1" x14ac:dyDescent="0.3">
      <c r="A344" s="2">
        <v>3.43</v>
      </c>
      <c r="B344" s="1">
        <f t="shared" si="148"/>
        <v>3.7153522909717215E-4</v>
      </c>
      <c r="C344" s="1">
        <f t="shared" si="149"/>
        <v>2.7184501519661874E-11</v>
      </c>
      <c r="D344" s="1">
        <f t="shared" si="150"/>
        <v>2.0411083090887412E-2</v>
      </c>
      <c r="E344" s="1">
        <f t="shared" si="151"/>
        <v>-6.8513848481235778E-5</v>
      </c>
      <c r="F344" s="1">
        <f t="shared" si="152"/>
        <v>1.4433534902079366E-3</v>
      </c>
      <c r="G344" s="1">
        <f t="shared" si="153"/>
        <v>-1.706998559996032E-2</v>
      </c>
      <c r="H344" s="1">
        <f t="shared" si="161"/>
        <v>-0.17069985599960319</v>
      </c>
      <c r="S344" s="2">
        <v>3.43</v>
      </c>
      <c r="T344" s="1">
        <f t="shared" si="154"/>
        <v>3.7153522909717215E-4</v>
      </c>
      <c r="U344" s="1">
        <f t="shared" si="155"/>
        <v>2.7184501519661874E-11</v>
      </c>
      <c r="V344" s="1">
        <f t="shared" si="156"/>
        <v>9.1968434803461611E-5</v>
      </c>
      <c r="W344" s="1">
        <f t="shared" si="157"/>
        <v>3.3302677188398848E-2</v>
      </c>
      <c r="X344" s="1">
        <f t="shared" si="158"/>
        <v>0.99305064105758212</v>
      </c>
      <c r="Y344" s="1">
        <f t="shared" si="159"/>
        <v>0.99862110755084965</v>
      </c>
      <c r="Z344" s="1">
        <f t="shared" si="160"/>
        <v>49.931055377542478</v>
      </c>
      <c r="AB344"/>
      <c r="AC344"/>
      <c r="AD344"/>
      <c r="AE344"/>
      <c r="AF344"/>
      <c r="AG344"/>
      <c r="AH344"/>
      <c r="AI344"/>
      <c r="AJ344" s="25"/>
      <c r="AK344" s="2">
        <v>3.43</v>
      </c>
      <c r="AL344" s="1">
        <f t="shared" si="162"/>
        <v>3.7153522909717215E-4</v>
      </c>
      <c r="AM344" s="1">
        <f t="shared" si="138"/>
        <v>2.7184501519661874E-11</v>
      </c>
      <c r="AN344" s="1">
        <f t="shared" si="139"/>
        <v>0.97205676234412186</v>
      </c>
      <c r="AO344" s="1">
        <f t="shared" si="140"/>
        <v>1.6221212564898672E-4</v>
      </c>
      <c r="AP344" s="1">
        <f t="shared" si="141"/>
        <v>0.95736136096528257</v>
      </c>
      <c r="AQ344" s="1">
        <f t="shared" si="142"/>
        <v>9.5736136096528259</v>
      </c>
      <c r="AR344" s="25"/>
      <c r="AS344" s="2">
        <v>5.4</v>
      </c>
      <c r="AT344" s="1">
        <v>3.9810717055349657E-6</v>
      </c>
      <c r="AU344" s="1">
        <v>2.53700529582468E-9</v>
      </c>
      <c r="AV344" s="1">
        <v>0.98436829820367666</v>
      </c>
      <c r="AW344" s="1">
        <v>1.5330252505569172E-2</v>
      </c>
      <c r="AX344" s="1">
        <v>1.0148702534449987</v>
      </c>
      <c r="AY344" s="2">
        <v>10.148702534449987</v>
      </c>
      <c r="BA344" s="2">
        <v>3.43</v>
      </c>
      <c r="BB344" s="1">
        <f t="shared" si="147"/>
        <v>3.7153522909717215E-4</v>
      </c>
      <c r="BC344" s="1">
        <f t="shared" si="143"/>
        <v>2.7184501519661874E-11</v>
      </c>
      <c r="BD344" s="1">
        <f t="shared" si="144"/>
        <v>2.7184501519661135E-14</v>
      </c>
      <c r="BE344" s="1">
        <f t="shared" si="145"/>
        <v>0.9999999999999728</v>
      </c>
      <c r="BF344" s="1">
        <f t="shared" si="146"/>
        <v>2.0074445335696405</v>
      </c>
      <c r="BG344" s="1">
        <f>(dpSAWB_Cb*dpSAWB_Vb) /(dpSAWB_Ca * BF344)</f>
        <v>24.907288427586057</v>
      </c>
      <c r="BI344" s="1">
        <v>4.13</v>
      </c>
      <c r="BJ344" s="1">
        <v>7.4131024130091641E-5</v>
      </c>
      <c r="BK344" s="1">
        <v>1.362452511417572E-10</v>
      </c>
      <c r="BL344" s="1">
        <v>1.3624525114173864E-13</v>
      </c>
      <c r="BM344" s="1">
        <v>0.99999999999986378</v>
      </c>
      <c r="BN344" s="1">
        <v>2.0014831675001794</v>
      </c>
      <c r="BO344" s="1">
        <v>24.981474144720988</v>
      </c>
    </row>
    <row r="345" spans="1:67" ht="15" customHeight="1" x14ac:dyDescent="0.3">
      <c r="A345" s="2">
        <v>3.44</v>
      </c>
      <c r="B345" s="1">
        <f t="shared" si="148"/>
        <v>3.6307805477010102E-4</v>
      </c>
      <c r="C345" s="1">
        <f t="shared" si="149"/>
        <v>2.7817709903715505E-11</v>
      </c>
      <c r="D345" s="1">
        <f t="shared" si="150"/>
        <v>2.0400129267665719E-2</v>
      </c>
      <c r="E345" s="1">
        <f t="shared" si="151"/>
        <v>-6.6688211277619161E-5</v>
      </c>
      <c r="F345" s="1">
        <f t="shared" si="152"/>
        <v>1.4769238577015957E-3</v>
      </c>
      <c r="G345" s="1">
        <f t="shared" si="153"/>
        <v>-1.6616646099115628E-2</v>
      </c>
      <c r="H345" s="1">
        <f t="shared" si="161"/>
        <v>-0.16616646099115626</v>
      </c>
      <c r="S345" s="2">
        <v>3.44</v>
      </c>
      <c r="T345" s="1">
        <f t="shared" si="154"/>
        <v>3.6307805477010102E-4</v>
      </c>
      <c r="U345" s="1">
        <f t="shared" si="155"/>
        <v>2.7817709903715505E-11</v>
      </c>
      <c r="V345" s="1">
        <f t="shared" si="156"/>
        <v>1.1119079072202186E-4</v>
      </c>
      <c r="W345" s="1">
        <f t="shared" si="157"/>
        <v>3.3296269736425993E-2</v>
      </c>
      <c r="X345" s="1">
        <f t="shared" si="158"/>
        <v>0.99288992061163028</v>
      </c>
      <c r="Y345" s="1">
        <f t="shared" si="159"/>
        <v>0.99833306487834095</v>
      </c>
      <c r="Z345" s="1">
        <f t="shared" si="160"/>
        <v>49.916653243917047</v>
      </c>
      <c r="AB345"/>
      <c r="AC345"/>
      <c r="AD345"/>
      <c r="AE345"/>
      <c r="AF345"/>
      <c r="AG345"/>
      <c r="AH345"/>
      <c r="AI345"/>
      <c r="AJ345" s="25"/>
      <c r="AK345" s="2">
        <v>3.44</v>
      </c>
      <c r="AL345" s="1">
        <f t="shared" si="162"/>
        <v>3.6307805477010102E-4</v>
      </c>
      <c r="AM345" s="1">
        <f t="shared" si="138"/>
        <v>2.7817709903715505E-11</v>
      </c>
      <c r="AN345" s="1">
        <f t="shared" si="139"/>
        <v>0.97266817663823146</v>
      </c>
      <c r="AO345" s="1">
        <f t="shared" si="140"/>
        <v>1.6609493787707829E-4</v>
      </c>
      <c r="AP345" s="1">
        <f t="shared" si="141"/>
        <v>0.95832593606681049</v>
      </c>
      <c r="AQ345" s="1">
        <f t="shared" si="142"/>
        <v>9.5832593606681051</v>
      </c>
      <c r="AR345" s="25"/>
      <c r="AS345" s="2">
        <v>5.41</v>
      </c>
      <c r="AT345" s="1">
        <v>3.8904514499428E-6</v>
      </c>
      <c r="AU345" s="1">
        <v>2.5960997405965563E-9</v>
      </c>
      <c r="AV345" s="1">
        <v>0.98402366789497231</v>
      </c>
      <c r="AW345" s="1">
        <v>1.5681847773832337E-2</v>
      </c>
      <c r="AX345" s="1">
        <v>1.0152324414439184</v>
      </c>
      <c r="AY345" s="2">
        <v>10.152324414439184</v>
      </c>
      <c r="BA345" s="2">
        <v>3.44</v>
      </c>
      <c r="BB345" s="1">
        <f t="shared" si="147"/>
        <v>3.6307805477010102E-4</v>
      </c>
      <c r="BC345" s="1">
        <f t="shared" si="143"/>
        <v>2.7817709903715505E-11</v>
      </c>
      <c r="BD345" s="1">
        <f t="shared" si="144"/>
        <v>2.7817709903714724E-14</v>
      </c>
      <c r="BE345" s="1">
        <f t="shared" si="145"/>
        <v>0.99999999999997213</v>
      </c>
      <c r="BF345" s="1">
        <f t="shared" si="146"/>
        <v>2.0072747670794087</v>
      </c>
      <c r="BG345" s="1">
        <f>(dpSAWB_Cb*dpSAWB_Vb) /(dpSAWB_Ca * BF345)</f>
        <v>24.909394976727654</v>
      </c>
      <c r="BI345" s="1">
        <v>4.1399999999999997</v>
      </c>
      <c r="BJ345" s="1">
        <v>7.2443596007499048E-5</v>
      </c>
      <c r="BK345" s="1">
        <v>1.3941881072489127E-10</v>
      </c>
      <c r="BL345" s="1">
        <v>1.3941881072487182E-13</v>
      </c>
      <c r="BM345" s="1">
        <v>0.99999999999986056</v>
      </c>
      <c r="BN345" s="1">
        <v>2.0014493941272367</v>
      </c>
      <c r="BO345" s="1">
        <v>24.981895693547266</v>
      </c>
    </row>
    <row r="346" spans="1:67" ht="15" customHeight="1" x14ac:dyDescent="0.3">
      <c r="A346" s="2">
        <v>3.45</v>
      </c>
      <c r="B346" s="1">
        <f t="shared" si="148"/>
        <v>3.5481338923357516E-4</v>
      </c>
      <c r="C346" s="1">
        <f t="shared" si="149"/>
        <v>2.8465667605771006E-11</v>
      </c>
      <c r="D346" s="1">
        <f t="shared" si="150"/>
        <v>2.038938776638239E-2</v>
      </c>
      <c r="E346" s="1">
        <f t="shared" si="151"/>
        <v>-6.4897961063731512E-5</v>
      </c>
      <c r="F346" s="1">
        <f t="shared" si="152"/>
        <v>1.511273842911802E-3</v>
      </c>
      <c r="G346" s="1">
        <f t="shared" si="153"/>
        <v>-1.6172013730064088E-2</v>
      </c>
      <c r="H346" s="1">
        <f t="shared" si="161"/>
        <v>-0.16172013730064086</v>
      </c>
      <c r="S346" s="2">
        <v>3.45</v>
      </c>
      <c r="T346" s="1">
        <f t="shared" si="154"/>
        <v>3.5481338923357516E-4</v>
      </c>
      <c r="U346" s="1">
        <f t="shared" si="155"/>
        <v>2.8465667605771006E-11</v>
      </c>
      <c r="V346" s="1">
        <f t="shared" si="156"/>
        <v>1.3046898084217222E-4</v>
      </c>
      <c r="W346" s="1">
        <f t="shared" si="157"/>
        <v>3.3289843673052613E-2</v>
      </c>
      <c r="X346" s="1">
        <f t="shared" si="158"/>
        <v>0.99272551035210133</v>
      </c>
      <c r="Y346" s="1">
        <f t="shared" si="159"/>
        <v>0.99804424111670875</v>
      </c>
      <c r="Z346" s="1">
        <f t="shared" si="160"/>
        <v>49.902212055835435</v>
      </c>
      <c r="AB346"/>
      <c r="AC346"/>
      <c r="AD346"/>
      <c r="AE346"/>
      <c r="AF346"/>
      <c r="AG346"/>
      <c r="AH346"/>
      <c r="AI346"/>
      <c r="AJ346" s="25"/>
      <c r="AK346" s="2">
        <v>3.45</v>
      </c>
      <c r="AL346" s="1">
        <f t="shared" si="162"/>
        <v>3.5481338923357516E-4</v>
      </c>
      <c r="AM346" s="1">
        <f t="shared" si="138"/>
        <v>2.8465667605771006E-11</v>
      </c>
      <c r="AN346" s="1">
        <f t="shared" si="139"/>
        <v>0.97326624740958956</v>
      </c>
      <c r="AO346" s="1">
        <f t="shared" si="140"/>
        <v>1.7006829271504979E-4</v>
      </c>
      <c r="AP346" s="1">
        <f t="shared" si="141"/>
        <v>0.95926933171128492</v>
      </c>
      <c r="AQ346" s="1">
        <f t="shared" si="142"/>
        <v>9.5926933171128486</v>
      </c>
      <c r="AR346" s="25"/>
      <c r="AS346" s="2">
        <v>5.42</v>
      </c>
      <c r="AT346" s="1">
        <v>3.8018939632056064E-6</v>
      </c>
      <c r="AU346" s="1">
        <v>2.6565706718143396E-9</v>
      </c>
      <c r="AV346" s="1">
        <v>0.98367094918865472</v>
      </c>
      <c r="AW346" s="1">
        <v>1.6041372915691278E-2</v>
      </c>
      <c r="AX346" s="1">
        <v>1.0156023182934466</v>
      </c>
      <c r="AY346" s="2">
        <v>10.156023182934465</v>
      </c>
      <c r="BA346" s="2">
        <v>3.45</v>
      </c>
      <c r="BB346" s="1">
        <f t="shared" si="147"/>
        <v>3.5481338923357516E-4</v>
      </c>
      <c r="BC346" s="1">
        <f t="shared" si="143"/>
        <v>2.8465667605771006E-11</v>
      </c>
      <c r="BD346" s="1">
        <f t="shared" si="144"/>
        <v>2.8465667605770197E-14</v>
      </c>
      <c r="BE346" s="1">
        <f t="shared" si="145"/>
        <v>0.99999999999997158</v>
      </c>
      <c r="BF346" s="1">
        <f t="shared" si="146"/>
        <v>2.0071088788412945</v>
      </c>
      <c r="BG346" s="1">
        <f>(dpSAWB_Cb*dpSAWB_Vb) /(dpSAWB_Ca * BF346)</f>
        <v>24.911453746776825</v>
      </c>
      <c r="BI346" s="1">
        <v>4.1500000000000004</v>
      </c>
      <c r="BJ346" s="1">
        <v>7.0794578438413704E-5</v>
      </c>
      <c r="BK346" s="1">
        <v>1.4266629200689834E-10</v>
      </c>
      <c r="BL346" s="1">
        <v>1.4266629200687801E-13</v>
      </c>
      <c r="BM346" s="1">
        <v>0.99999999999985745</v>
      </c>
      <c r="BN346" s="1">
        <v>2.0014163900779822</v>
      </c>
      <c r="BO346" s="1">
        <v>24.982307653657127</v>
      </c>
    </row>
    <row r="347" spans="1:67" ht="15" customHeight="1" x14ac:dyDescent="0.3">
      <c r="A347" s="2">
        <v>3.46</v>
      </c>
      <c r="B347" s="1">
        <f t="shared" si="148"/>
        <v>3.4673685045253142E-4</v>
      </c>
      <c r="C347" s="1">
        <f t="shared" si="149"/>
        <v>2.9128718181578737E-11</v>
      </c>
      <c r="D347" s="1">
        <f t="shared" si="150"/>
        <v>2.0378852896441622E-2</v>
      </c>
      <c r="E347" s="1">
        <f t="shared" si="151"/>
        <v>-6.3142149406937383E-5</v>
      </c>
      <c r="F347" s="1">
        <f t="shared" si="152"/>
        <v>1.5464214956002521E-3</v>
      </c>
      <c r="G347" s="1">
        <f t="shared" si="153"/>
        <v>-1.5735857558284772E-2</v>
      </c>
      <c r="H347" s="1">
        <f t="shared" si="161"/>
        <v>-0.15735857558284772</v>
      </c>
      <c r="S347" s="2">
        <v>3.46</v>
      </c>
      <c r="T347" s="1">
        <f t="shared" si="154"/>
        <v>3.4673685045253142E-4</v>
      </c>
      <c r="U347" s="1">
        <f t="shared" si="155"/>
        <v>2.9128718181578737E-11</v>
      </c>
      <c r="V347" s="1">
        <f t="shared" si="156"/>
        <v>1.4981305909440366E-4</v>
      </c>
      <c r="W347" s="1">
        <f t="shared" si="157"/>
        <v>3.3283395646968535E-2</v>
      </c>
      <c r="X347" s="1">
        <f t="shared" si="158"/>
        <v>0.99255732684189502</v>
      </c>
      <c r="Y347" s="1">
        <f t="shared" si="159"/>
        <v>0.99775448615007944</v>
      </c>
      <c r="Z347" s="1">
        <f t="shared" si="160"/>
        <v>49.887724307503966</v>
      </c>
      <c r="AB347"/>
      <c r="AC347"/>
      <c r="AD347"/>
      <c r="AE347"/>
      <c r="AF347"/>
      <c r="AG347"/>
      <c r="AH347"/>
      <c r="AI347"/>
      <c r="AJ347" s="25"/>
      <c r="AK347" s="2">
        <v>3.46</v>
      </c>
      <c r="AL347" s="1">
        <f t="shared" si="162"/>
        <v>3.4673685045253142E-4</v>
      </c>
      <c r="AM347" s="1">
        <f t="shared" si="138"/>
        <v>2.9128718181578737E-11</v>
      </c>
      <c r="AN347" s="1">
        <f t="shared" si="139"/>
        <v>0.97385124167822734</v>
      </c>
      <c r="AO347" s="1">
        <f t="shared" si="140"/>
        <v>1.7413429494225624E-4</v>
      </c>
      <c r="AP347" s="1">
        <f t="shared" si="141"/>
        <v>0.96019200845062802</v>
      </c>
      <c r="AQ347" s="1">
        <f t="shared" si="142"/>
        <v>9.6019200845062791</v>
      </c>
      <c r="AR347" s="25"/>
      <c r="AS347" s="2">
        <v>5.43</v>
      </c>
      <c r="AT347" s="1">
        <v>3.7153522909717272E-6</v>
      </c>
      <c r="AU347" s="1">
        <v>2.7184501519661834E-9</v>
      </c>
      <c r="AV347" s="1">
        <v>0.98330997292433187</v>
      </c>
      <c r="AW347" s="1">
        <v>1.6409000694080477E-2</v>
      </c>
      <c r="AX347" s="1">
        <v>1.0159800622400588</v>
      </c>
      <c r="AY347" s="2">
        <v>10.159800622400587</v>
      </c>
      <c r="BA347" s="2">
        <v>3.46</v>
      </c>
      <c r="BB347" s="1">
        <f t="shared" si="147"/>
        <v>3.4673685045253142E-4</v>
      </c>
      <c r="BC347" s="1">
        <f t="shared" si="143"/>
        <v>2.9128718181578737E-11</v>
      </c>
      <c r="BD347" s="1">
        <f t="shared" si="144"/>
        <v>2.9128718181577891E-14</v>
      </c>
      <c r="BE347" s="1">
        <f t="shared" si="145"/>
        <v>0.99999999999997091</v>
      </c>
      <c r="BF347" s="1">
        <f t="shared" si="146"/>
        <v>2.0069467799484357</v>
      </c>
      <c r="BG347" s="1">
        <f>(dpSAWB_Cb*dpSAWB_Vb) /(dpSAWB_Ca * BF347)</f>
        <v>24.913465817606106</v>
      </c>
      <c r="BI347" s="1">
        <v>4.16</v>
      </c>
      <c r="BJ347" s="1">
        <v>6.9183097091893571E-5</v>
      </c>
      <c r="BK347" s="1">
        <v>1.4598941684533883E-10</v>
      </c>
      <c r="BL347" s="1">
        <v>1.4598941684531749E-13</v>
      </c>
      <c r="BM347" s="1">
        <v>0.99999999999985401</v>
      </c>
      <c r="BN347" s="1">
        <v>2.0013841378155979</v>
      </c>
      <c r="BO347" s="1">
        <v>24.982710243008263</v>
      </c>
    </row>
    <row r="348" spans="1:67" ht="15" customHeight="1" x14ac:dyDescent="0.3">
      <c r="A348" s="2">
        <v>3.47</v>
      </c>
      <c r="B348" s="1">
        <f t="shared" si="148"/>
        <v>3.3884415613920208E-4</v>
      </c>
      <c r="C348" s="1">
        <f t="shared" si="149"/>
        <v>2.9807213189330532E-11</v>
      </c>
      <c r="D348" s="1">
        <f t="shared" si="150"/>
        <v>2.0368519077026508E-2</v>
      </c>
      <c r="E348" s="1">
        <f t="shared" si="151"/>
        <v>-6.141984617108485E-5</v>
      </c>
      <c r="F348" s="1">
        <f t="shared" si="152"/>
        <v>1.5823852808017215E-3</v>
      </c>
      <c r="G348" s="1">
        <f t="shared" si="153"/>
        <v>-1.5307950943165029E-2</v>
      </c>
      <c r="H348" s="1">
        <f t="shared" si="161"/>
        <v>-0.15307950943165027</v>
      </c>
      <c r="S348" s="2">
        <v>3.47</v>
      </c>
      <c r="T348" s="1">
        <f t="shared" si="154"/>
        <v>3.3884415613920208E-4</v>
      </c>
      <c r="U348" s="1">
        <f t="shared" si="155"/>
        <v>2.9807213189330532E-11</v>
      </c>
      <c r="V348" s="1">
        <f t="shared" si="156"/>
        <v>1.6923310652282533E-4</v>
      </c>
      <c r="W348" s="1">
        <f t="shared" si="157"/>
        <v>3.3276922297825723E-2</v>
      </c>
      <c r="X348" s="1">
        <f t="shared" si="158"/>
        <v>0.99238528481670651</v>
      </c>
      <c r="Y348" s="1">
        <f t="shared" si="159"/>
        <v>0.99746364957446632</v>
      </c>
      <c r="Z348" s="1">
        <f t="shared" si="160"/>
        <v>49.873182478723315</v>
      </c>
      <c r="AB348"/>
      <c r="AC348"/>
      <c r="AD348"/>
      <c r="AE348"/>
      <c r="AF348"/>
      <c r="AG348"/>
      <c r="AH348"/>
      <c r="AI348"/>
      <c r="AJ348" s="25"/>
      <c r="AK348" s="2">
        <v>3.47</v>
      </c>
      <c r="AL348" s="1">
        <f t="shared" si="162"/>
        <v>3.3884415613920208E-4</v>
      </c>
      <c r="AM348" s="1">
        <f t="shared" si="138"/>
        <v>2.9807213189330532E-11</v>
      </c>
      <c r="AN348" s="1">
        <f t="shared" si="139"/>
        <v>0.97442342166800833</v>
      </c>
      <c r="AO348" s="1">
        <f t="shared" si="140"/>
        <v>1.7829509834780052E-4</v>
      </c>
      <c r="AP348" s="1">
        <f t="shared" si="141"/>
        <v>0.96109441753041103</v>
      </c>
      <c r="AQ348" s="1">
        <f t="shared" si="142"/>
        <v>9.6109441753041107</v>
      </c>
      <c r="AR348" s="25"/>
      <c r="AS348" s="2">
        <v>5.44</v>
      </c>
      <c r="AT348" s="1">
        <v>3.6307805477010082E-6</v>
      </c>
      <c r="AU348" s="1">
        <v>2.7817709903715518E-9</v>
      </c>
      <c r="AV348" s="1">
        <v>0.9829405663778179</v>
      </c>
      <c r="AW348" s="1">
        <v>1.6784907353878237E-2</v>
      </c>
      <c r="AX348" s="1">
        <v>1.0163658548875212</v>
      </c>
      <c r="AY348" s="2">
        <v>10.163658548875212</v>
      </c>
      <c r="BA348" s="2">
        <v>3.47</v>
      </c>
      <c r="BB348" s="1">
        <f t="shared" si="147"/>
        <v>3.3884415613920208E-4</v>
      </c>
      <c r="BC348" s="1">
        <f t="shared" si="143"/>
        <v>2.9807213189330532E-11</v>
      </c>
      <c r="BD348" s="1">
        <f t="shared" si="144"/>
        <v>2.9807213189329638E-14</v>
      </c>
      <c r="BE348" s="1">
        <f t="shared" si="145"/>
        <v>0.99999999999997014</v>
      </c>
      <c r="BF348" s="1">
        <f t="shared" si="146"/>
        <v>2.0067883835460694</v>
      </c>
      <c r="BG348" s="1">
        <f>(dpSAWB_Cb*dpSAWB_Vb) /(dpSAWB_Ca * BF348)</f>
        <v>24.915432244852916</v>
      </c>
      <c r="BI348" s="1">
        <v>4.17</v>
      </c>
      <c r="BJ348" s="1">
        <v>6.7608297539198107E-5</v>
      </c>
      <c r="BK348" s="1">
        <v>1.493899472049891E-10</v>
      </c>
      <c r="BL348" s="1">
        <v>1.4938994720496676E-13</v>
      </c>
      <c r="BM348" s="1">
        <v>0.99999999999985056</v>
      </c>
      <c r="BN348" s="1">
        <v>2.001352620203571</v>
      </c>
      <c r="BO348" s="1">
        <v>24.983103674610906</v>
      </c>
    </row>
    <row r="349" spans="1:67" ht="15" customHeight="1" x14ac:dyDescent="0.3">
      <c r="A349" s="2">
        <v>3.48</v>
      </c>
      <c r="B349" s="1">
        <f t="shared" si="148"/>
        <v>3.3113112148259094E-4</v>
      </c>
      <c r="C349" s="1">
        <f t="shared" si="149"/>
        <v>3.0501512376060377E-11</v>
      </c>
      <c r="D349" s="1">
        <f t="shared" si="150"/>
        <v>2.0358380834150331E-2</v>
      </c>
      <c r="E349" s="1">
        <f t="shared" si="151"/>
        <v>-5.9730139025055518E-5</v>
      </c>
      <c r="F349" s="1">
        <f t="shared" si="152"/>
        <v>1.6191840882551147E-3</v>
      </c>
      <c r="G349" s="1">
        <f t="shared" si="153"/>
        <v>-1.4888071427455039E-2</v>
      </c>
      <c r="H349" s="1">
        <f t="shared" si="161"/>
        <v>-0.14888071427455038</v>
      </c>
      <c r="S349" s="2">
        <v>3.48</v>
      </c>
      <c r="T349" s="1">
        <f t="shared" si="154"/>
        <v>3.3113112148259094E-4</v>
      </c>
      <c r="U349" s="1">
        <f t="shared" si="155"/>
        <v>3.0501512376060377E-11</v>
      </c>
      <c r="V349" s="1">
        <f t="shared" si="156"/>
        <v>1.8873923626723139E-4</v>
      </c>
      <c r="W349" s="1">
        <f t="shared" si="157"/>
        <v>3.3270420254577597E-2</v>
      </c>
      <c r="X349" s="1">
        <f t="shared" si="158"/>
        <v>0.99220929714780692</v>
      </c>
      <c r="Y349" s="1">
        <f t="shared" si="159"/>
        <v>0.99717158062455535</v>
      </c>
      <c r="Z349" s="1">
        <f t="shared" si="160"/>
        <v>49.858579031227762</v>
      </c>
      <c r="AB349"/>
      <c r="AC349"/>
      <c r="AD349"/>
      <c r="AE349"/>
      <c r="AF349"/>
      <c r="AG349"/>
      <c r="AH349"/>
      <c r="AI349"/>
      <c r="AJ349" s="25"/>
      <c r="AK349" s="2">
        <v>3.48</v>
      </c>
      <c r="AL349" s="1">
        <f t="shared" si="162"/>
        <v>3.3113112148259094E-4</v>
      </c>
      <c r="AM349" s="1">
        <f t="shared" si="138"/>
        <v>3.0501512376060377E-11</v>
      </c>
      <c r="AN349" s="1">
        <f t="shared" si="139"/>
        <v>0.97498304485697784</v>
      </c>
      <c r="AO349" s="1">
        <f t="shared" si="140"/>
        <v>1.8255290686807493E-4</v>
      </c>
      <c r="AP349" s="1">
        <f t="shared" si="141"/>
        <v>0.96197700106025796</v>
      </c>
      <c r="AQ349" s="1">
        <f t="shared" si="142"/>
        <v>9.6197700106025792</v>
      </c>
      <c r="AR349" s="25"/>
      <c r="AS349" s="2">
        <v>5.45</v>
      </c>
      <c r="AT349" s="1">
        <v>3.5481338923357504E-6</v>
      </c>
      <c r="AU349" s="1">
        <v>2.8465667605771016E-9</v>
      </c>
      <c r="AV349" s="1">
        <v>0.98256255320599117</v>
      </c>
      <c r="AW349" s="1">
        <v>1.7169272678903419E-2</v>
      </c>
      <c r="AX349" s="1">
        <v>1.0167598812567211</v>
      </c>
      <c r="AY349" s="2">
        <v>10.16759881256721</v>
      </c>
      <c r="BA349" s="2">
        <v>3.48</v>
      </c>
      <c r="BB349" s="1">
        <f t="shared" si="147"/>
        <v>3.3113112148259094E-4</v>
      </c>
      <c r="BC349" s="1">
        <f t="shared" si="143"/>
        <v>3.0501512376060377E-11</v>
      </c>
      <c r="BD349" s="1">
        <f t="shared" si="144"/>
        <v>3.0501512376059443E-14</v>
      </c>
      <c r="BE349" s="1">
        <f t="shared" si="145"/>
        <v>0.99999999999996947</v>
      </c>
      <c r="BF349" s="1">
        <f t="shared" si="146"/>
        <v>2.0066336047835365</v>
      </c>
      <c r="BG349" s="1">
        <f>(dpSAWB_Cb*dpSAWB_Vb) /(dpSAWB_Ca * BF349)</f>
        <v>24.917354060455743</v>
      </c>
      <c r="BI349" s="1">
        <v>4.18</v>
      </c>
      <c r="BJ349" s="1">
        <v>6.6069344800759539E-5</v>
      </c>
      <c r="BK349" s="1">
        <v>1.5286968609205716E-10</v>
      </c>
      <c r="BL349" s="1">
        <v>1.5286968609203377E-13</v>
      </c>
      <c r="BM349" s="1">
        <v>0.99999999999984712</v>
      </c>
      <c r="BN349" s="1">
        <v>2.0013218204965293</v>
      </c>
      <c r="BO349" s="1">
        <v>24.983488156639876</v>
      </c>
    </row>
    <row r="350" spans="1:67" ht="15" customHeight="1" x14ac:dyDescent="0.3">
      <c r="A350" s="2">
        <v>3.49</v>
      </c>
      <c r="B350" s="1">
        <f t="shared" si="148"/>
        <v>3.235936569296281E-4</v>
      </c>
      <c r="C350" s="1">
        <f t="shared" si="149"/>
        <v>3.1211983868387276E-11</v>
      </c>
      <c r="D350" s="1">
        <f t="shared" si="150"/>
        <v>2.0348432797765006E-2</v>
      </c>
      <c r="E350" s="1">
        <f t="shared" si="151"/>
        <v>-5.8072132960834321E-5</v>
      </c>
      <c r="F350" s="1">
        <f t="shared" si="152"/>
        <v>1.6568372420429111E-3</v>
      </c>
      <c r="G350" s="1">
        <f t="shared" si="153"/>
        <v>-1.4476000628546476E-2</v>
      </c>
      <c r="H350" s="1">
        <f t="shared" si="161"/>
        <v>-0.14476000628546476</v>
      </c>
      <c r="S350" s="2">
        <v>3.49</v>
      </c>
      <c r="T350" s="1">
        <f t="shared" si="154"/>
        <v>3.235936569296281E-4</v>
      </c>
      <c r="U350" s="1">
        <f t="shared" si="155"/>
        <v>3.1211983868387276E-11</v>
      </c>
      <c r="V350" s="1">
        <f t="shared" si="156"/>
        <v>2.0834159854547617E-4</v>
      </c>
      <c r="W350" s="1">
        <f t="shared" si="157"/>
        <v>3.3263886133818178E-2</v>
      </c>
      <c r="X350" s="1">
        <f t="shared" si="158"/>
        <v>0.99202927480419734</v>
      </c>
      <c r="Y350" s="1">
        <f t="shared" si="159"/>
        <v>0.99687812810072751</v>
      </c>
      <c r="Z350" s="1">
        <f t="shared" si="160"/>
        <v>49.843906405036378</v>
      </c>
      <c r="AB350"/>
      <c r="AC350"/>
      <c r="AD350"/>
      <c r="AE350"/>
      <c r="AF350"/>
      <c r="AG350"/>
      <c r="AH350"/>
      <c r="AI350"/>
      <c r="AJ350" s="25"/>
      <c r="AK350" s="2">
        <v>3.49</v>
      </c>
      <c r="AL350" s="1">
        <f t="shared" si="162"/>
        <v>3.235936569296281E-4</v>
      </c>
      <c r="AM350" s="1">
        <f t="shared" si="138"/>
        <v>3.1211983868387276E-11</v>
      </c>
      <c r="AN350" s="1">
        <f t="shared" si="139"/>
        <v>0.97553036402871529</v>
      </c>
      <c r="AO350" s="1">
        <f t="shared" si="140"/>
        <v>1.8690997575064814E-4</v>
      </c>
      <c r="AP350" s="1">
        <f t="shared" si="141"/>
        <v>0.96284019218208317</v>
      </c>
      <c r="AQ350" s="1">
        <f t="shared" si="142"/>
        <v>9.6284019218208314</v>
      </c>
      <c r="AR350" s="25"/>
      <c r="AS350" s="2">
        <v>5.46</v>
      </c>
      <c r="AT350" s="1">
        <v>3.4673685045253126E-6</v>
      </c>
      <c r="AU350" s="1">
        <v>2.9128718181578749E-9</v>
      </c>
      <c r="AV350" s="1">
        <v>0.98217575339131813</v>
      </c>
      <c r="AW350" s="1">
        <v>1.7562280049203571E-2</v>
      </c>
      <c r="AX350" s="1">
        <v>1.0171623298457202</v>
      </c>
      <c r="AY350" s="2">
        <v>10.171623298457201</v>
      </c>
      <c r="BA350" s="2">
        <v>3.49</v>
      </c>
      <c r="BB350" s="1">
        <f t="shared" si="147"/>
        <v>3.235936569296281E-4</v>
      </c>
      <c r="BC350" s="1">
        <f t="shared" si="143"/>
        <v>3.1211983868387276E-11</v>
      </c>
      <c r="BD350" s="1">
        <f t="shared" si="144"/>
        <v>3.1211983868386298E-14</v>
      </c>
      <c r="BE350" s="1">
        <f t="shared" si="145"/>
        <v>0.9999999999999688</v>
      </c>
      <c r="BF350" s="1">
        <f t="shared" si="146"/>
        <v>2.0064823607674414</v>
      </c>
      <c r="BG350" s="1">
        <f>(dpSAWB_Cb*dpSAWB_Vb) /(dpSAWB_Ca * BF350)</f>
        <v>24.919232273178793</v>
      </c>
      <c r="BI350" s="1">
        <v>4.1900000000000004</v>
      </c>
      <c r="BJ350" s="1">
        <v>6.4565422903465383E-5</v>
      </c>
      <c r="BK350" s="1">
        <v>1.5643047851016101E-10</v>
      </c>
      <c r="BL350" s="1">
        <v>1.5643047851013655E-13</v>
      </c>
      <c r="BM350" s="1">
        <v>0.99999999999984368</v>
      </c>
      <c r="BN350" s="1">
        <v>2.0012917223312865</v>
      </c>
      <c r="BO350" s="1">
        <v>24.98386389254409</v>
      </c>
    </row>
    <row r="351" spans="1:67" ht="15" customHeight="1" x14ac:dyDescent="0.3">
      <c r="A351" s="2">
        <v>3.5</v>
      </c>
      <c r="B351" s="1">
        <f t="shared" si="148"/>
        <v>3.1622776601683783E-4</v>
      </c>
      <c r="C351" s="1">
        <f t="shared" si="149"/>
        <v>3.1939004367700641E-11</v>
      </c>
      <c r="D351" s="1">
        <f t="shared" si="150"/>
        <v>2.0338669698925099E-2</v>
      </c>
      <c r="E351" s="1">
        <f t="shared" si="151"/>
        <v>-5.6444949820849586E-5</v>
      </c>
      <c r="F351" s="1">
        <f t="shared" si="152"/>
        <v>1.6953645104432747E-3</v>
      </c>
      <c r="G351" s="1">
        <f t="shared" si="153"/>
        <v>-1.4071524131537023E-2</v>
      </c>
      <c r="H351" s="1">
        <f t="shared" si="161"/>
        <v>-0.14071524131537022</v>
      </c>
      <c r="S351" s="2">
        <v>3.5</v>
      </c>
      <c r="T351" s="1">
        <f t="shared" si="154"/>
        <v>3.1622776601683783E-4</v>
      </c>
      <c r="U351" s="1">
        <f t="shared" si="155"/>
        <v>3.1939004367700641E-11</v>
      </c>
      <c r="V351" s="1">
        <f t="shared" si="156"/>
        <v>2.2805038563813006E-4</v>
      </c>
      <c r="W351" s="1">
        <f t="shared" si="157"/>
        <v>3.325731653812062E-2</v>
      </c>
      <c r="X351" s="1">
        <f t="shared" si="158"/>
        <v>0.99184512681413484</v>
      </c>
      <c r="Y351" s="1">
        <f t="shared" si="159"/>
        <v>0.99658314029629347</v>
      </c>
      <c r="Z351" s="1">
        <f t="shared" si="160"/>
        <v>49.829157014814676</v>
      </c>
      <c r="AB351"/>
      <c r="AC351"/>
      <c r="AD351"/>
      <c r="AE351"/>
      <c r="AF351"/>
      <c r="AG351"/>
      <c r="AH351"/>
      <c r="AI351"/>
      <c r="AJ351" s="25"/>
      <c r="AK351" s="2">
        <v>3.5</v>
      </c>
      <c r="AL351" s="1">
        <f t="shared" si="162"/>
        <v>3.1622776601683783E-4</v>
      </c>
      <c r="AM351" s="1">
        <f t="shared" si="138"/>
        <v>3.1939004367700641E-11</v>
      </c>
      <c r="AN351" s="1">
        <f t="shared" si="139"/>
        <v>0.97606562732458746</v>
      </c>
      <c r="AO351" s="1">
        <f t="shared" si="140"/>
        <v>1.9136861274510029E-4</v>
      </c>
      <c r="AP351" s="1">
        <f t="shared" si="141"/>
        <v>0.96368441523614845</v>
      </c>
      <c r="AQ351" s="1">
        <f t="shared" si="142"/>
        <v>9.6368441523614834</v>
      </c>
      <c r="AR351" s="25"/>
      <c r="AS351" s="2">
        <v>5.47</v>
      </c>
      <c r="AT351" s="1">
        <v>3.388441561392022E-6</v>
      </c>
      <c r="AU351" s="1">
        <v>2.9807213189330525E-9</v>
      </c>
      <c r="AV351" s="1">
        <v>0.98177998318608128</v>
      </c>
      <c r="AW351" s="1">
        <v>1.7964116498597835E-2</v>
      </c>
      <c r="AX351" s="1">
        <v>1.0175733926900017</v>
      </c>
      <c r="AY351" s="2">
        <v>10.175733926900016</v>
      </c>
      <c r="BA351" s="2">
        <v>3.5</v>
      </c>
      <c r="BB351" s="1">
        <f t="shared" si="147"/>
        <v>3.1622776601683783E-4</v>
      </c>
      <c r="BC351" s="1">
        <f t="shared" si="143"/>
        <v>3.1939004367700641E-11</v>
      </c>
      <c r="BD351" s="1">
        <f t="shared" si="144"/>
        <v>3.193900436769962E-14</v>
      </c>
      <c r="BE351" s="1">
        <f t="shared" si="145"/>
        <v>0.99999999999996814</v>
      </c>
      <c r="BF351" s="1">
        <f t="shared" si="146"/>
        <v>2.0063345705159277</v>
      </c>
      <c r="BG351" s="1">
        <f>(dpSAWB_Cb*dpSAWB_Vb) /(dpSAWB_Ca * BF351)</f>
        <v>24.921067869125402</v>
      </c>
      <c r="BI351" s="1">
        <v>4.2</v>
      </c>
      <c r="BJ351" s="1">
        <v>6.3095734448019279E-5</v>
      </c>
      <c r="BK351" s="1">
        <v>1.6007421243857255E-10</v>
      </c>
      <c r="BL351" s="1">
        <v>1.6007421243854695E-13</v>
      </c>
      <c r="BM351" s="1">
        <v>0.99999999999984002</v>
      </c>
      <c r="BN351" s="1">
        <v>2.0012623097180997</v>
      </c>
      <c r="BO351" s="1">
        <v>24.984231081153503</v>
      </c>
    </row>
    <row r="352" spans="1:67" ht="15" customHeight="1" x14ac:dyDescent="0.3">
      <c r="A352" s="2">
        <v>3.51</v>
      </c>
      <c r="B352" s="1">
        <f t="shared" si="148"/>
        <v>3.0902954325135899E-4</v>
      </c>
      <c r="C352" s="1">
        <f t="shared" si="149"/>
        <v>3.2682959349892461E-11</v>
      </c>
      <c r="D352" s="1">
        <f t="shared" si="150"/>
        <v>2.0329086367006009E-2</v>
      </c>
      <c r="E352" s="1">
        <f t="shared" si="151"/>
        <v>-5.4847727834334555E-5</v>
      </c>
      <c r="F352" s="1">
        <f t="shared" si="152"/>
        <v>1.7347861159992882E-3</v>
      </c>
      <c r="G352" s="1">
        <f t="shared" si="153"/>
        <v>-1.3674431384041577E-2</v>
      </c>
      <c r="H352" s="1">
        <f t="shared" si="161"/>
        <v>-0.13674431384041577</v>
      </c>
      <c r="S352" s="2">
        <v>3.51</v>
      </c>
      <c r="T352" s="1">
        <f t="shared" si="154"/>
        <v>3.0902954325135899E-4</v>
      </c>
      <c r="U352" s="1">
        <f t="shared" si="155"/>
        <v>3.2682959349892461E-11</v>
      </c>
      <c r="V352" s="1">
        <f t="shared" si="156"/>
        <v>2.4787583687691943E-4</v>
      </c>
      <c r="W352" s="1">
        <f t="shared" si="157"/>
        <v>3.3250708054374363E-2</v>
      </c>
      <c r="X352" s="1">
        <f t="shared" si="158"/>
        <v>0.99165676022602622</v>
      </c>
      <c r="Y352" s="1">
        <f t="shared" si="159"/>
        <v>0.99628646492491857</v>
      </c>
      <c r="Z352" s="1">
        <f t="shared" si="160"/>
        <v>49.814323246245934</v>
      </c>
      <c r="AB352"/>
      <c r="AC352"/>
      <c r="AD352"/>
      <c r="AE352"/>
      <c r="AF352"/>
      <c r="AG352"/>
      <c r="AH352"/>
      <c r="AI352"/>
      <c r="AJ352" s="25"/>
      <c r="AK352" s="2">
        <v>3.51</v>
      </c>
      <c r="AL352" s="1">
        <f t="shared" si="162"/>
        <v>3.0902954325135899E-4</v>
      </c>
      <c r="AM352" s="1">
        <f t="shared" si="138"/>
        <v>3.2682959349892461E-11</v>
      </c>
      <c r="AN352" s="1">
        <f t="shared" si="139"/>
        <v>0.97658907829680719</v>
      </c>
      <c r="AO352" s="1">
        <f t="shared" si="140"/>
        <v>1.9593117932143137E-4</v>
      </c>
      <c r="AP352" s="1">
        <f t="shared" si="141"/>
        <v>0.9645100859249468</v>
      </c>
      <c r="AQ352" s="1">
        <f t="shared" si="142"/>
        <v>9.6451008592494691</v>
      </c>
      <c r="AR352" s="25"/>
      <c r="AS352" s="2">
        <v>5.48</v>
      </c>
      <c r="AT352" s="1">
        <v>3.3113112148259022E-6</v>
      </c>
      <c r="AU352" s="1">
        <v>3.0501512376060442E-9</v>
      </c>
      <c r="AV352" s="1">
        <v>0.98137505505635014</v>
      </c>
      <c r="AW352" s="1">
        <v>1.8374972772437746E-2</v>
      </c>
      <c r="AX352" s="1">
        <v>1.0179932654228763</v>
      </c>
      <c r="AY352" s="2">
        <v>10.179932654228763</v>
      </c>
      <c r="BA352" s="2">
        <v>3.51</v>
      </c>
      <c r="BB352" s="1">
        <f t="shared" si="147"/>
        <v>3.0902954325135899E-4</v>
      </c>
      <c r="BC352" s="1">
        <f t="shared" si="143"/>
        <v>3.2682959349892461E-11</v>
      </c>
      <c r="BD352" s="1">
        <f t="shared" si="144"/>
        <v>3.2682959349891388E-14</v>
      </c>
      <c r="BE352" s="1">
        <f t="shared" si="145"/>
        <v>0.99999999999996725</v>
      </c>
      <c r="BF352" s="1">
        <f t="shared" si="146"/>
        <v>2.0061901549140524</v>
      </c>
      <c r="BG352" s="1">
        <f>(dpSAWB_Cb*dpSAWB_Vb) /(dpSAWB_Ca * BF352)</f>
        <v>24.922861812240352</v>
      </c>
      <c r="BI352" s="1">
        <v>4.21</v>
      </c>
      <c r="BJ352" s="1">
        <v>6.1659500186148184E-5</v>
      </c>
      <c r="BK352" s="1">
        <v>1.6380281983325201E-10</v>
      </c>
      <c r="BL352" s="1">
        <v>1.6380281983322518E-13</v>
      </c>
      <c r="BM352" s="1">
        <v>0.99999999999983613</v>
      </c>
      <c r="BN352" s="1">
        <v>2.0012335670321257</v>
      </c>
      <c r="BO352" s="1">
        <v>24.984589916783737</v>
      </c>
    </row>
    <row r="353" spans="1:67" ht="15" customHeight="1" x14ac:dyDescent="0.3">
      <c r="A353" s="2">
        <v>3.52</v>
      </c>
      <c r="B353" s="1">
        <f t="shared" si="148"/>
        <v>3.0199517204020158E-4</v>
      </c>
      <c r="C353" s="1">
        <f t="shared" si="149"/>
        <v>3.3444243269741701E-11</v>
      </c>
      <c r="D353" s="1">
        <f t="shared" si="150"/>
        <v>2.0319677726974818E-2</v>
      </c>
      <c r="E353" s="1">
        <f t="shared" si="151"/>
        <v>-5.3279621162469913E-5</v>
      </c>
      <c r="F353" s="1">
        <f t="shared" si="152"/>
        <v>1.7751227458097567E-3</v>
      </c>
      <c r="G353" s="1">
        <f t="shared" si="153"/>
        <v>-1.3284515592712145E-2</v>
      </c>
      <c r="H353" s="1">
        <f t="shared" si="161"/>
        <v>-0.13284515592712146</v>
      </c>
      <c r="S353" s="2">
        <v>3.52</v>
      </c>
      <c r="T353" s="1">
        <f t="shared" si="154"/>
        <v>3.0199517204020158E-4</v>
      </c>
      <c r="U353" s="1">
        <f t="shared" si="155"/>
        <v>3.3444243269741701E-11</v>
      </c>
      <c r="V353" s="1">
        <f t="shared" si="156"/>
        <v>2.678282436393278E-4</v>
      </c>
      <c r="W353" s="1">
        <f t="shared" si="157"/>
        <v>3.3244057252120221E-2</v>
      </c>
      <c r="X353" s="1">
        <f t="shared" si="158"/>
        <v>0.99146408006868592</v>
      </c>
      <c r="Y353" s="1">
        <f t="shared" si="159"/>
        <v>0.99598794904820909</v>
      </c>
      <c r="Z353" s="1">
        <f t="shared" si="160"/>
        <v>49.799397452410453</v>
      </c>
      <c r="AB353"/>
      <c r="AC353"/>
      <c r="AD353"/>
      <c r="AE353"/>
      <c r="AF353"/>
      <c r="AG353"/>
      <c r="AH353"/>
      <c r="AI353"/>
      <c r="AJ353" s="25"/>
      <c r="AK353" s="2">
        <v>3.52</v>
      </c>
      <c r="AL353" s="1">
        <f t="shared" si="162"/>
        <v>3.0199517204020158E-4</v>
      </c>
      <c r="AM353" s="1">
        <f t="shared" si="138"/>
        <v>3.3444243269741701E-11</v>
      </c>
      <c r="AN353" s="1">
        <f t="shared" si="139"/>
        <v>0.97710095596220259</v>
      </c>
      <c r="AO353" s="1">
        <f t="shared" si="140"/>
        <v>2.0060009191667514E-4</v>
      </c>
      <c r="AP353" s="1">
        <f t="shared" si="141"/>
        <v>0.9653176114749028</v>
      </c>
      <c r="AQ353" s="1">
        <f t="shared" si="142"/>
        <v>9.6531761147490265</v>
      </c>
      <c r="AR353" s="25"/>
      <c r="AS353" s="2">
        <v>5.49</v>
      </c>
      <c r="AT353" s="1">
        <v>3.2359365692962801E-6</v>
      </c>
      <c r="AU353" s="1">
        <v>3.1211983868387287E-9</v>
      </c>
      <c r="AV353" s="1">
        <v>0.98096077762573453</v>
      </c>
      <c r="AW353" s="1">
        <v>1.8795043385545093E-2</v>
      </c>
      <c r="AX353" s="1">
        <v>1.0184221473359991</v>
      </c>
      <c r="AY353" s="2">
        <v>10.18422147335999</v>
      </c>
      <c r="BA353" s="2">
        <v>3.52</v>
      </c>
      <c r="BB353" s="1">
        <f t="shared" si="147"/>
        <v>3.0199517204020158E-4</v>
      </c>
      <c r="BC353" s="1">
        <f t="shared" si="143"/>
        <v>3.3444243269741701E-11</v>
      </c>
      <c r="BD353" s="1">
        <f t="shared" si="144"/>
        <v>3.3444243269740587E-14</v>
      </c>
      <c r="BE353" s="1">
        <f t="shared" si="145"/>
        <v>0.99999999999996658</v>
      </c>
      <c r="BF353" s="1">
        <f t="shared" si="146"/>
        <v>2.0060490366702237</v>
      </c>
      <c r="BG353" s="1">
        <f>(dpSAWB_Cb*dpSAWB_Vb) /(dpSAWB_Ca * BF353)</f>
        <v>24.924615044801392</v>
      </c>
      <c r="BI353" s="1">
        <v>4.22</v>
      </c>
      <c r="BJ353" s="1">
        <v>6.0255958607435738E-5</v>
      </c>
      <c r="BK353" s="1">
        <v>1.6761827765119372E-10</v>
      </c>
      <c r="BL353" s="1">
        <v>1.6761827765116562E-13</v>
      </c>
      <c r="BM353" s="1">
        <v>0.99999999999983247</v>
      </c>
      <c r="BN353" s="1">
        <v>2.0012054790050704</v>
      </c>
      <c r="BO353" s="1">
        <v>24.984940589338311</v>
      </c>
    </row>
    <row r="354" spans="1:67" ht="15" customHeight="1" x14ac:dyDescent="0.3">
      <c r="A354" s="2">
        <v>3.53</v>
      </c>
      <c r="B354" s="1">
        <f t="shared" si="148"/>
        <v>2.9512092266663857E-4</v>
      </c>
      <c r="C354" s="1">
        <f t="shared" si="149"/>
        <v>3.4223259770059455E-11</v>
      </c>
      <c r="D354" s="1">
        <f t="shared" si="150"/>
        <v>2.0310438796712418E-2</v>
      </c>
      <c r="E354" s="1">
        <f t="shared" si="151"/>
        <v>-5.1739799452069967E-5</v>
      </c>
      <c r="F354" s="1">
        <f t="shared" si="152"/>
        <v>1.8163955620461515E-3</v>
      </c>
      <c r="G354" s="1">
        <f t="shared" si="153"/>
        <v>-1.2901573621428054E-2</v>
      </c>
      <c r="H354" s="1">
        <f t="shared" si="161"/>
        <v>-0.12901573621428053</v>
      </c>
      <c r="S354" s="2">
        <v>3.53</v>
      </c>
      <c r="T354" s="1">
        <f t="shared" si="154"/>
        <v>2.9512092266663857E-4</v>
      </c>
      <c r="U354" s="1">
        <f t="shared" si="155"/>
        <v>3.4223259770059455E-11</v>
      </c>
      <c r="V354" s="1">
        <f t="shared" si="156"/>
        <v>2.8791795435056933E-4</v>
      </c>
      <c r="W354" s="1">
        <f t="shared" si="157"/>
        <v>3.3237360681883148E-2</v>
      </c>
      <c r="X354" s="1">
        <f t="shared" si="158"/>
        <v>0.99126698931095525</v>
      </c>
      <c r="Y354" s="1">
        <f t="shared" si="159"/>
        <v>0.99568743900344214</v>
      </c>
      <c r="Z354" s="1">
        <f t="shared" si="160"/>
        <v>49.784371950172108</v>
      </c>
      <c r="AB354"/>
      <c r="AC354"/>
      <c r="AD354"/>
      <c r="AE354"/>
      <c r="AF354"/>
      <c r="AG354"/>
      <c r="AH354"/>
      <c r="AI354"/>
      <c r="AJ354" s="25"/>
      <c r="AK354" s="2">
        <v>3.53</v>
      </c>
      <c r="AL354" s="1">
        <f t="shared" si="162"/>
        <v>2.9512092266663857E-4</v>
      </c>
      <c r="AM354" s="1">
        <f t="shared" si="138"/>
        <v>3.4223259770059455E-11</v>
      </c>
      <c r="AN354" s="1">
        <f t="shared" si="139"/>
        <v>0.97760149485660763</v>
      </c>
      <c r="AO354" s="1">
        <f t="shared" si="140"/>
        <v>2.053778232103683E-4</v>
      </c>
      <c r="AP354" s="1">
        <f t="shared" si="141"/>
        <v>0.96610739079589347</v>
      </c>
      <c r="AQ354" s="1">
        <f t="shared" si="142"/>
        <v>9.6610739079589347</v>
      </c>
      <c r="AR354" s="25"/>
      <c r="AS354" s="2">
        <v>5.5</v>
      </c>
      <c r="AT354" s="1">
        <v>3.1622776601683767E-6</v>
      </c>
      <c r="AU354" s="1">
        <v>3.1939004367700655E-9</v>
      </c>
      <c r="AV354" s="1">
        <v>0.98053695561896714</v>
      </c>
      <c r="AW354" s="1">
        <v>1.9224526680284931E-2</v>
      </c>
      <c r="AX354" s="1">
        <v>1.0188602414399721</v>
      </c>
      <c r="AY354" s="2">
        <v>10.188602414399721</v>
      </c>
      <c r="BA354" s="2">
        <v>3.53</v>
      </c>
      <c r="BB354" s="1">
        <f t="shared" si="147"/>
        <v>2.9512092266663857E-4</v>
      </c>
      <c r="BC354" s="1">
        <f t="shared" si="143"/>
        <v>3.4223259770059455E-11</v>
      </c>
      <c r="BD354" s="1">
        <f t="shared" si="144"/>
        <v>3.4223259770058284E-14</v>
      </c>
      <c r="BE354" s="1">
        <f t="shared" si="145"/>
        <v>0.99999999999996581</v>
      </c>
      <c r="BF354" s="1">
        <f t="shared" si="146"/>
        <v>2.00591114027368</v>
      </c>
      <c r="BG354" s="1">
        <f>(dpSAWB_Cb*dpSAWB_Vb) /(dpSAWB_Ca * BF354)</f>
        <v>24.926328487900097</v>
      </c>
      <c r="BI354" s="1">
        <v>4.2300000000000004</v>
      </c>
      <c r="BJ354" s="1">
        <v>5.8884365535558766E-5</v>
      </c>
      <c r="BK354" s="1">
        <v>1.7152260889863656E-10</v>
      </c>
      <c r="BL354" s="1">
        <v>1.7152260889860713E-13</v>
      </c>
      <c r="BM354" s="1">
        <v>0.99999999999982847</v>
      </c>
      <c r="BN354" s="1">
        <v>2.0011780307170337</v>
      </c>
      <c r="BO354" s="1">
        <v>24.985283284408588</v>
      </c>
    </row>
    <row r="355" spans="1:67" ht="15" customHeight="1" x14ac:dyDescent="0.3">
      <c r="A355" s="2">
        <v>3.54</v>
      </c>
      <c r="B355" s="1">
        <f t="shared" si="148"/>
        <v>2.8840315031266012E-4</v>
      </c>
      <c r="C355" s="1">
        <f t="shared" si="149"/>
        <v>3.502042189570575E-11</v>
      </c>
      <c r="D355" s="1">
        <f t="shared" si="150"/>
        <v>2.0301364684385485E-2</v>
      </c>
      <c r="E355" s="1">
        <f t="shared" si="151"/>
        <v>-5.0227447397580265E-5</v>
      </c>
      <c r="F355" s="1">
        <f t="shared" si="152"/>
        <v>1.8586262127003356E-3</v>
      </c>
      <c r="G355" s="1">
        <f t="shared" si="153"/>
        <v>-1.2525405891118592E-2</v>
      </c>
      <c r="H355" s="1">
        <f t="shared" si="161"/>
        <v>-0.12525405891118591</v>
      </c>
      <c r="S355" s="2">
        <v>3.54</v>
      </c>
      <c r="T355" s="1">
        <f t="shared" si="154"/>
        <v>2.8840315031266012E-4</v>
      </c>
      <c r="U355" s="1">
        <f t="shared" si="155"/>
        <v>3.502042189570575E-11</v>
      </c>
      <c r="V355" s="1">
        <f t="shared" si="156"/>
        <v>3.0815537949510061E-4</v>
      </c>
      <c r="W355" s="1">
        <f t="shared" si="157"/>
        <v>3.3230614873501631E-2</v>
      </c>
      <c r="X355" s="1">
        <f t="shared" si="158"/>
        <v>0.99106538882068285</v>
      </c>
      <c r="Y355" s="1">
        <f t="shared" si="159"/>
        <v>0.99538478033141553</v>
      </c>
      <c r="Z355" s="1">
        <f t="shared" si="160"/>
        <v>49.769239016570779</v>
      </c>
      <c r="AB355"/>
      <c r="AC355"/>
      <c r="AD355"/>
      <c r="AE355"/>
      <c r="AF355"/>
      <c r="AG355"/>
      <c r="AH355"/>
      <c r="AI355"/>
      <c r="AJ355" s="25"/>
      <c r="AK355" s="2">
        <v>3.54</v>
      </c>
      <c r="AL355" s="1">
        <f t="shared" si="162"/>
        <v>2.8840315031266012E-4</v>
      </c>
      <c r="AM355" s="1">
        <f t="shared" si="138"/>
        <v>3.502042189570575E-11</v>
      </c>
      <c r="AN355" s="1">
        <f t="shared" si="139"/>
        <v>0.97809092508979201</v>
      </c>
      <c r="AO355" s="1">
        <f t="shared" si="140"/>
        <v>2.1026690342953962E-4</v>
      </c>
      <c r="AP355" s="1">
        <f t="shared" si="141"/>
        <v>0.96687981463858863</v>
      </c>
      <c r="AQ355" s="1">
        <f t="shared" si="142"/>
        <v>9.6687981463858872</v>
      </c>
      <c r="AR355" s="25"/>
      <c r="AS355" s="2">
        <v>5.51</v>
      </c>
      <c r="AT355" s="1">
        <v>3.0902954325135885E-6</v>
      </c>
      <c r="AU355" s="1">
        <v>3.2682959349892472E-9</v>
      </c>
      <c r="AV355" s="1">
        <v>0.98010338980535727</v>
      </c>
      <c r="AW355" s="1">
        <v>1.9663624884726921E-2</v>
      </c>
      <c r="AX355" s="1">
        <v>1.0193077545249698</v>
      </c>
      <c r="AY355" s="2">
        <v>10.193077545249697</v>
      </c>
      <c r="BA355" s="2">
        <v>3.54</v>
      </c>
      <c r="BB355" s="1">
        <f t="shared" si="147"/>
        <v>2.8840315031266012E-4</v>
      </c>
      <c r="BC355" s="1">
        <f t="shared" si="143"/>
        <v>3.502042189570575E-11</v>
      </c>
      <c r="BD355" s="1">
        <f t="shared" si="144"/>
        <v>3.5020421895704521E-14</v>
      </c>
      <c r="BE355" s="1">
        <f t="shared" si="145"/>
        <v>0.99999999999996503</v>
      </c>
      <c r="BF355" s="1">
        <f t="shared" si="146"/>
        <v>2.0057763919529821</v>
      </c>
      <c r="BG355" s="1">
        <f>(dpSAWB_Cb*dpSAWB_Vb) /(dpSAWB_Ca * BF355)</f>
        <v>24.92800304191239</v>
      </c>
      <c r="BI355" s="1">
        <v>4.24</v>
      </c>
      <c r="BJ355" s="1">
        <v>5.7543993733715576E-5</v>
      </c>
      <c r="BK355" s="1">
        <v>1.7551788370368726E-10</v>
      </c>
      <c r="BL355" s="1">
        <v>1.7551788370365643E-13</v>
      </c>
      <c r="BM355" s="1">
        <v>0.99999999999982447</v>
      </c>
      <c r="BN355" s="1">
        <v>2.001151207588542</v>
      </c>
      <c r="BO355" s="1">
        <v>24.985618183371443</v>
      </c>
    </row>
    <row r="356" spans="1:67" ht="15" customHeight="1" x14ac:dyDescent="0.3">
      <c r="A356" s="2">
        <v>3.55</v>
      </c>
      <c r="B356" s="1">
        <f t="shared" si="148"/>
        <v>2.8183829312644545E-4</v>
      </c>
      <c r="C356" s="1">
        <f t="shared" si="149"/>
        <v>3.5836152312591112E-11</v>
      </c>
      <c r="D356" s="1">
        <f t="shared" si="150"/>
        <v>2.0292450585866959E-2</v>
      </c>
      <c r="E356" s="1">
        <f t="shared" si="151"/>
        <v>-4.874176431115986E-5</v>
      </c>
      <c r="F356" s="1">
        <f t="shared" si="152"/>
        <v>1.9018368425677574E-3</v>
      </c>
      <c r="G356" s="1">
        <f t="shared" si="153"/>
        <v>-1.2155816281180612E-2</v>
      </c>
      <c r="H356" s="1">
        <f t="shared" si="161"/>
        <v>-0.12155816281180611</v>
      </c>
      <c r="S356" s="2">
        <v>3.55</v>
      </c>
      <c r="T356" s="1">
        <f t="shared" si="154"/>
        <v>2.8183829312644545E-4</v>
      </c>
      <c r="U356" s="1">
        <f t="shared" si="155"/>
        <v>3.5836152312591112E-11</v>
      </c>
      <c r="V356" s="1">
        <f t="shared" si="156"/>
        <v>3.285509966391707E-4</v>
      </c>
      <c r="W356" s="1">
        <f t="shared" si="157"/>
        <v>3.3223816334453614E-2</v>
      </c>
      <c r="X356" s="1">
        <f t="shared" si="158"/>
        <v>0.99085917732306106</v>
      </c>
      <c r="Y356" s="1">
        <f t="shared" si="159"/>
        <v>0.99507981770439669</v>
      </c>
      <c r="Z356" s="1">
        <f t="shared" si="160"/>
        <v>49.753990885219835</v>
      </c>
      <c r="AB356"/>
      <c r="AC356"/>
      <c r="AD356"/>
      <c r="AE356"/>
      <c r="AF356"/>
      <c r="AG356"/>
      <c r="AH356"/>
      <c r="AI356"/>
      <c r="AJ356" s="25"/>
      <c r="AK356" s="2">
        <v>3.55</v>
      </c>
      <c r="AL356" s="1">
        <f t="shared" si="162"/>
        <v>2.8183829312644545E-4</v>
      </c>
      <c r="AM356" s="1">
        <f t="shared" si="138"/>
        <v>3.5836152312591112E-11</v>
      </c>
      <c r="AN356" s="1">
        <f t="shared" si="139"/>
        <v>0.97856947240084691</v>
      </c>
      <c r="AO356" s="1">
        <f t="shared" si="140"/>
        <v>2.1526992168389482E-4</v>
      </c>
      <c r="AP356" s="1">
        <f t="shared" si="141"/>
        <v>0.96763526574961511</v>
      </c>
      <c r="AQ356" s="1">
        <f t="shared" si="142"/>
        <v>9.6763526574961514</v>
      </c>
      <c r="AR356" s="25"/>
      <c r="AS356" s="2">
        <v>5.52</v>
      </c>
      <c r="AT356" s="1">
        <v>3.0199517204020146E-6</v>
      </c>
      <c r="AU356" s="1">
        <v>3.3444243269741716E-9</v>
      </c>
      <c r="AV356" s="1">
        <v>0.97965987694216872</v>
      </c>
      <c r="AW356" s="1">
        <v>2.0112544170848175E-2</v>
      </c>
      <c r="AX356" s="1">
        <v>1.0197648972213538</v>
      </c>
      <c r="AY356" s="2">
        <v>10.197648972213537</v>
      </c>
      <c r="BA356" s="2">
        <v>3.55</v>
      </c>
      <c r="BB356" s="1">
        <f t="shared" si="147"/>
        <v>2.8183829312644545E-4</v>
      </c>
      <c r="BC356" s="1">
        <f t="shared" si="143"/>
        <v>3.5836152312591112E-11</v>
      </c>
      <c r="BD356" s="1">
        <f t="shared" si="144"/>
        <v>3.5836152312589826E-14</v>
      </c>
      <c r="BE356" s="1">
        <f t="shared" si="145"/>
        <v>0.99999999999996414</v>
      </c>
      <c r="BF356" s="1">
        <f t="shared" si="146"/>
        <v>2.005644719635495</v>
      </c>
      <c r="BG356" s="1">
        <f>(dpSAWB_Cb*dpSAWB_Vb) /(dpSAWB_Ca * BF356)</f>
        <v>24.929639586958839</v>
      </c>
      <c r="BI356" s="1">
        <v>4.25</v>
      </c>
      <c r="BJ356" s="1">
        <v>5.6234132519034887E-5</v>
      </c>
      <c r="BK356" s="1">
        <v>1.7960622041393126E-10</v>
      </c>
      <c r="BL356" s="1">
        <v>1.7960622041389899E-13</v>
      </c>
      <c r="BM356" s="1">
        <v>0.99999999999982048</v>
      </c>
      <c r="BN356" s="1">
        <v>2.001124995372761</v>
      </c>
      <c r="BO356" s="1">
        <v>24.985945463484757</v>
      </c>
    </row>
    <row r="357" spans="1:67" ht="15" customHeight="1" x14ac:dyDescent="0.3">
      <c r="A357" s="2">
        <v>3.56</v>
      </c>
      <c r="B357" s="1">
        <f t="shared" si="148"/>
        <v>2.7542287033381624E-4</v>
      </c>
      <c r="C357" s="1">
        <f t="shared" si="149"/>
        <v>3.6670883531780289E-11</v>
      </c>
      <c r="D357" s="1">
        <f t="shared" si="150"/>
        <v>2.0283691782203739E-2</v>
      </c>
      <c r="E357" s="1">
        <f t="shared" si="151"/>
        <v>-4.7281963700622778E-5</v>
      </c>
      <c r="F357" s="1">
        <f t="shared" si="152"/>
        <v>1.9460501044709856E-3</v>
      </c>
      <c r="G357" s="1">
        <f t="shared" si="153"/>
        <v>-1.1792612032452994E-2</v>
      </c>
      <c r="H357" s="1">
        <f t="shared" si="161"/>
        <v>-0.11792612032452994</v>
      </c>
      <c r="S357" s="2">
        <v>3.56</v>
      </c>
      <c r="T357" s="1">
        <f t="shared" si="154"/>
        <v>2.7542287033381624E-4</v>
      </c>
      <c r="U357" s="1">
        <f t="shared" si="155"/>
        <v>3.6670883531780289E-11</v>
      </c>
      <c r="V357" s="1">
        <f t="shared" si="156"/>
        <v>3.4911535546610468E-4</v>
      </c>
      <c r="W357" s="1">
        <f t="shared" si="157"/>
        <v>3.3216961548177965E-2</v>
      </c>
      <c r="X357" s="1">
        <f t="shared" si="158"/>
        <v>0.9906482513583208</v>
      </c>
      <c r="Y357" s="1">
        <f t="shared" si="159"/>
        <v>0.99477239485415203</v>
      </c>
      <c r="Z357" s="1">
        <f t="shared" si="160"/>
        <v>49.738619742707598</v>
      </c>
      <c r="AB357"/>
      <c r="AC357"/>
      <c r="AD357"/>
      <c r="AE357"/>
      <c r="AF357"/>
      <c r="AG357"/>
      <c r="AH357"/>
      <c r="AI357"/>
      <c r="AJ357" s="25"/>
      <c r="AK357" s="2">
        <v>3.56</v>
      </c>
      <c r="AL357" s="1">
        <f t="shared" si="162"/>
        <v>2.7542287033381624E-4</v>
      </c>
      <c r="AM357" s="1">
        <f t="shared" si="138"/>
        <v>3.6670883531780289E-11</v>
      </c>
      <c r="AN357" s="1">
        <f t="shared" si="139"/>
        <v>0.97903735821395099</v>
      </c>
      <c r="AO357" s="1">
        <f t="shared" si="140"/>
        <v>2.2038952733190005E-4</v>
      </c>
      <c r="AP357" s="1">
        <f t="shared" si="141"/>
        <v>0.96837411902454396</v>
      </c>
      <c r="AQ357" s="1">
        <f t="shared" si="142"/>
        <v>9.6837411902454402</v>
      </c>
      <c r="AR357" s="25"/>
      <c r="AS357" s="2">
        <v>5.53</v>
      </c>
      <c r="AT357" s="1">
        <v>2.951209226666379E-6</v>
      </c>
      <c r="AU357" s="1">
        <v>3.4223259770059532E-9</v>
      </c>
      <c r="AV357" s="1">
        <v>0.97920620971797212</v>
      </c>
      <c r="AW357" s="1">
        <v>2.0571494712725548E-2</v>
      </c>
      <c r="AX357" s="1">
        <v>1.0202318840602236</v>
      </c>
      <c r="AY357" s="2">
        <v>10.202318840602235</v>
      </c>
      <c r="BA357" s="2">
        <v>3.56</v>
      </c>
      <c r="BB357" s="1">
        <f t="shared" si="147"/>
        <v>2.7542287033381624E-4</v>
      </c>
      <c r="BC357" s="1">
        <f t="shared" si="143"/>
        <v>3.6670883531780289E-11</v>
      </c>
      <c r="BD357" s="1">
        <f t="shared" si="144"/>
        <v>3.6670883531778938E-14</v>
      </c>
      <c r="BE357" s="1">
        <f t="shared" si="145"/>
        <v>0.99999999999996336</v>
      </c>
      <c r="BF357" s="1">
        <f t="shared" si="146"/>
        <v>2.0055160529078346</v>
      </c>
      <c r="BG357" s="1">
        <f>(dpSAWB_Cb*dpSAWB_Vb) /(dpSAWB_Ca * BF357)</f>
        <v>24.931238983354969</v>
      </c>
      <c r="BI357" s="1">
        <v>4.26</v>
      </c>
      <c r="BJ357" s="1">
        <v>5.4954087385762447E-5</v>
      </c>
      <c r="BK357" s="1">
        <v>1.8378978671960834E-10</v>
      </c>
      <c r="BL357" s="1">
        <v>1.8378978671957455E-13</v>
      </c>
      <c r="BM357" s="1">
        <v>0.99999999999981626</v>
      </c>
      <c r="BN357" s="1">
        <v>2.0010993801478891</v>
      </c>
      <c r="BO357" s="1">
        <v>24.986265297980751</v>
      </c>
    </row>
    <row r="358" spans="1:67" ht="15" customHeight="1" x14ac:dyDescent="0.3">
      <c r="A358" s="2">
        <v>3.57</v>
      </c>
      <c r="B358" s="1">
        <f t="shared" si="148"/>
        <v>2.6915348039269167E-4</v>
      </c>
      <c r="C358" s="1">
        <f t="shared" si="149"/>
        <v>3.7525058138814409E-11</v>
      </c>
      <c r="D358" s="1">
        <f t="shared" si="150"/>
        <v>2.0275083637130147E-2</v>
      </c>
      <c r="E358" s="1">
        <f t="shared" si="151"/>
        <v>-4.5847272855024704E-5</v>
      </c>
      <c r="F358" s="1">
        <f t="shared" si="152"/>
        <v>1.9912891707283176E-3</v>
      </c>
      <c r="G358" s="1">
        <f t="shared" si="153"/>
        <v>-1.1435603651712077E-2</v>
      </c>
      <c r="H358" s="1">
        <f t="shared" si="161"/>
        <v>-0.11435603651712077</v>
      </c>
      <c r="S358" s="2">
        <v>3.57</v>
      </c>
      <c r="T358" s="1">
        <f t="shared" si="154"/>
        <v>2.6915348039269167E-4</v>
      </c>
      <c r="U358" s="1">
        <f t="shared" si="155"/>
        <v>3.7525058138814409E-11</v>
      </c>
      <c r="V358" s="1">
        <f t="shared" si="156"/>
        <v>3.6985908282604067E-4</v>
      </c>
      <c r="W358" s="1">
        <f t="shared" si="157"/>
        <v>3.321004697239132E-2</v>
      </c>
      <c r="X358" s="1">
        <f t="shared" si="158"/>
        <v>0.99043250523878135</v>
      </c>
      <c r="Y358" s="1">
        <f t="shared" si="159"/>
        <v>0.99446235450003739</v>
      </c>
      <c r="Z358" s="1">
        <f t="shared" si="160"/>
        <v>49.723117725001877</v>
      </c>
      <c r="AB358"/>
      <c r="AC358"/>
      <c r="AD358"/>
      <c r="AE358"/>
      <c r="AF358"/>
      <c r="AG358"/>
      <c r="AH358"/>
      <c r="AI358"/>
      <c r="AJ358" s="25"/>
      <c r="AK358" s="2">
        <v>3.57</v>
      </c>
      <c r="AL358" s="1">
        <f t="shared" si="162"/>
        <v>2.6915348039269167E-4</v>
      </c>
      <c r="AM358" s="1">
        <f t="shared" si="138"/>
        <v>3.7525058138814409E-11</v>
      </c>
      <c r="AN358" s="1">
        <f t="shared" si="139"/>
        <v>0.97949479969444453</v>
      </c>
      <c r="AO358" s="1">
        <f t="shared" si="140"/>
        <v>2.2562843137845795E-4</v>
      </c>
      <c r="AP358" s="1">
        <f t="shared" si="141"/>
        <v>0.96909674165871229</v>
      </c>
      <c r="AQ358" s="1">
        <f t="shared" si="142"/>
        <v>9.6909674165871227</v>
      </c>
      <c r="AR358" s="25"/>
      <c r="AS358" s="2">
        <v>5.54</v>
      </c>
      <c r="AT358" s="1">
        <v>2.8840315031265995E-6</v>
      </c>
      <c r="AU358" s="1">
        <v>3.5020421895705771E-9</v>
      </c>
      <c r="AV358" s="1">
        <v>0.97874217669602648</v>
      </c>
      <c r="AW358" s="1">
        <v>2.1040690744663439E-2</v>
      </c>
      <c r="AX358" s="1">
        <v>1.0207089335338473</v>
      </c>
      <c r="AY358" s="2">
        <v>10.207089335338472</v>
      </c>
      <c r="BA358" s="2">
        <v>3.57</v>
      </c>
      <c r="BB358" s="1">
        <f t="shared" si="147"/>
        <v>2.6915348039269167E-4</v>
      </c>
      <c r="BC358" s="1">
        <f t="shared" si="143"/>
        <v>3.7525058138814409E-11</v>
      </c>
      <c r="BD358" s="1">
        <f t="shared" si="144"/>
        <v>3.7525058138813E-14</v>
      </c>
      <c r="BE358" s="1">
        <f t="shared" si="145"/>
        <v>0.99999999999996259</v>
      </c>
      <c r="BF358" s="1">
        <f t="shared" si="146"/>
        <v>2.0053903229772532</v>
      </c>
      <c r="BG358" s="1">
        <f>(dpSAWB_Cb*dpSAWB_Vb) /(dpSAWB_Ca * BF358)</f>
        <v>24.932802072051857</v>
      </c>
      <c r="BI358" s="1">
        <v>4.2699999999999996</v>
      </c>
      <c r="BJ358" s="1">
        <v>5.370317963702527E-5</v>
      </c>
      <c r="BK358" s="1">
        <v>1.880708008029496E-10</v>
      </c>
      <c r="BL358" s="1">
        <v>1.8807080080291425E-13</v>
      </c>
      <c r="BM358" s="1">
        <v>0.99999999999981204</v>
      </c>
      <c r="BN358" s="1">
        <v>2.0010743483097277</v>
      </c>
      <c r="BO358" s="1">
        <v>24.986577856157176</v>
      </c>
    </row>
    <row r="359" spans="1:67" ht="15" customHeight="1" x14ac:dyDescent="0.3">
      <c r="A359" s="2">
        <v>3.58</v>
      </c>
      <c r="B359" s="1">
        <f t="shared" si="148"/>
        <v>2.6302679918953782E-4</v>
      </c>
      <c r="C359" s="1">
        <f t="shared" si="149"/>
        <v>3.8399129028376734E-11</v>
      </c>
      <c r="D359" s="1">
        <f t="shared" si="150"/>
        <v>2.0266621594626048E-2</v>
      </c>
      <c r="E359" s="1">
        <f t="shared" si="151"/>
        <v>-4.4436932437674232E-5</v>
      </c>
      <c r="F359" s="1">
        <f t="shared" si="152"/>
        <v>2.0375777448726103E-3</v>
      </c>
      <c r="G359" s="1">
        <f t="shared" si="153"/>
        <v>-1.1084604817649547E-2</v>
      </c>
      <c r="H359" s="1">
        <f t="shared" si="161"/>
        <v>-0.11084604817649546</v>
      </c>
      <c r="S359" s="2">
        <v>3.58</v>
      </c>
      <c r="T359" s="1">
        <f t="shared" si="154"/>
        <v>2.6302679918953782E-4</v>
      </c>
      <c r="U359" s="1">
        <f t="shared" si="155"/>
        <v>3.8399129028376734E-11</v>
      </c>
      <c r="V359" s="1">
        <f t="shared" si="156"/>
        <v>3.9079288780173804E-4</v>
      </c>
      <c r="W359" s="1">
        <f t="shared" si="157"/>
        <v>3.3203069037399419E-2</v>
      </c>
      <c r="X359" s="1">
        <f t="shared" si="158"/>
        <v>0.99021183100525645</v>
      </c>
      <c r="Y359" s="1">
        <f t="shared" si="159"/>
        <v>0.99414953827713215</v>
      </c>
      <c r="Z359" s="1">
        <f t="shared" si="160"/>
        <v>49.70747691385661</v>
      </c>
      <c r="AB359"/>
      <c r="AC359"/>
      <c r="AD359"/>
      <c r="AE359"/>
      <c r="AF359"/>
      <c r="AG359"/>
      <c r="AH359"/>
      <c r="AI359"/>
      <c r="AJ359" s="25"/>
      <c r="AK359" s="2">
        <v>3.58</v>
      </c>
      <c r="AL359" s="1">
        <f t="shared" si="162"/>
        <v>2.6302679918953782E-4</v>
      </c>
      <c r="AM359" s="1">
        <f t="shared" si="138"/>
        <v>3.8399129028376734E-11</v>
      </c>
      <c r="AN359" s="1">
        <f t="shared" si="139"/>
        <v>0.97994200980514057</v>
      </c>
      <c r="AO359" s="1">
        <f t="shared" si="140"/>
        <v>2.3098940790492411E-4</v>
      </c>
      <c r="AP359" s="1">
        <f t="shared" si="141"/>
        <v>0.96980349329587845</v>
      </c>
      <c r="AQ359" s="1">
        <f t="shared" si="142"/>
        <v>9.6980349329587838</v>
      </c>
      <c r="AR359" s="25"/>
      <c r="AS359" s="2">
        <v>5.55</v>
      </c>
      <c r="AT359" s="1">
        <v>2.818382931264453E-6</v>
      </c>
      <c r="AU359" s="1">
        <v>3.583615231259113E-9</v>
      </c>
      <c r="AV359" s="1">
        <v>0.97826756225774769</v>
      </c>
      <c r="AW359" s="1">
        <v>2.1520350619200237E-2</v>
      </c>
      <c r="AX359" s="1">
        <v>1.0211962681559179</v>
      </c>
      <c r="AY359" s="2">
        <v>10.211962681559179</v>
      </c>
      <c r="BA359" s="2">
        <v>3.58</v>
      </c>
      <c r="BB359" s="1">
        <f t="shared" si="147"/>
        <v>2.6302679918953782E-4</v>
      </c>
      <c r="BC359" s="1">
        <f t="shared" si="143"/>
        <v>3.8399129028376734E-11</v>
      </c>
      <c r="BD359" s="1">
        <f t="shared" si="144"/>
        <v>3.8399129028375256E-14</v>
      </c>
      <c r="BE359" s="1">
        <f t="shared" si="145"/>
        <v>0.99999999999996159</v>
      </c>
      <c r="BF359" s="1">
        <f t="shared" si="146"/>
        <v>2.0052674626339408</v>
      </c>
      <c r="BG359" s="1">
        <f>(dpSAWB_Cb*dpSAWB_Vb) /(dpSAWB_Ca * BF359)</f>
        <v>24.934329675067112</v>
      </c>
      <c r="BI359" s="1">
        <v>4.28</v>
      </c>
      <c r="BJ359" s="1">
        <v>5.2480746024977172E-5</v>
      </c>
      <c r="BK359" s="1">
        <v>1.9245153251428827E-10</v>
      </c>
      <c r="BL359" s="1">
        <v>1.9245153251425121E-13</v>
      </c>
      <c r="BM359" s="1">
        <v>0.99999999999980749</v>
      </c>
      <c r="BN359" s="1">
        <v>2.0010498865644166</v>
      </c>
      <c r="BO359" s="1">
        <v>24.986883303466524</v>
      </c>
    </row>
    <row r="360" spans="1:67" ht="15" customHeight="1" x14ac:dyDescent="0.3">
      <c r="A360" s="2">
        <v>3.59</v>
      </c>
      <c r="B360" s="1">
        <f t="shared" si="148"/>
        <v>2.5703957827688604E-4</v>
      </c>
      <c r="C360" s="1">
        <f t="shared" si="149"/>
        <v>3.9293559644422391E-11</v>
      </c>
      <c r="D360" s="1">
        <f t="shared" si="150"/>
        <v>2.0258301176518192E-2</v>
      </c>
      <c r="E360" s="1">
        <f t="shared" si="151"/>
        <v>-4.3050196086365077E-5</v>
      </c>
      <c r="F360" s="1">
        <f t="shared" si="152"/>
        <v>2.0849400736251533E-3</v>
      </c>
      <c r="G360" s="1">
        <f t="shared" si="153"/>
        <v>-1.0739432288297896E-2</v>
      </c>
      <c r="H360" s="1">
        <f t="shared" si="161"/>
        <v>-0.10739432288297895</v>
      </c>
      <c r="S360" s="2">
        <v>3.59</v>
      </c>
      <c r="T360" s="1">
        <f t="shared" si="154"/>
        <v>2.5703957827688604E-4</v>
      </c>
      <c r="U360" s="1">
        <f t="shared" si="155"/>
        <v>3.9293559644422391E-11</v>
      </c>
      <c r="V360" s="1">
        <f t="shared" si="156"/>
        <v>4.1192756679175451E-4</v>
      </c>
      <c r="W360" s="1">
        <f t="shared" si="157"/>
        <v>3.3196024144402751E-2</v>
      </c>
      <c r="X360" s="1">
        <f t="shared" si="158"/>
        <v>0.98998611838281714</v>
      </c>
      <c r="Y360" s="1">
        <f t="shared" si="159"/>
        <v>0.99383378666440181</v>
      </c>
      <c r="Z360" s="1">
        <f t="shared" si="160"/>
        <v>49.691689333220097</v>
      </c>
      <c r="AB360"/>
      <c r="AC360"/>
      <c r="AD360"/>
      <c r="AE360"/>
      <c r="AF360"/>
      <c r="AG360"/>
      <c r="AH360"/>
      <c r="AI360"/>
      <c r="AJ360" s="25"/>
      <c r="AK360" s="2">
        <v>3.59</v>
      </c>
      <c r="AL360" s="1">
        <f t="shared" si="162"/>
        <v>2.5703957827688604E-4</v>
      </c>
      <c r="AM360" s="1">
        <f t="shared" si="138"/>
        <v>3.9293559644422391E-11</v>
      </c>
      <c r="AN360" s="1">
        <f t="shared" si="139"/>
        <v>0.98037919736280876</v>
      </c>
      <c r="AO360" s="1">
        <f t="shared" si="140"/>
        <v>2.3647529553218235E-4</v>
      </c>
      <c r="AP360" s="1">
        <f t="shared" si="141"/>
        <v>0.97049472617472388</v>
      </c>
      <c r="AQ360" s="1">
        <f t="shared" si="142"/>
        <v>9.7049472617472379</v>
      </c>
      <c r="AR360" s="25"/>
      <c r="AS360" s="2">
        <v>5.56</v>
      </c>
      <c r="AT360" s="1">
        <v>2.7542287033381663E-6</v>
      </c>
      <c r="AU360" s="1">
        <v>3.6670883531780233E-9</v>
      </c>
      <c r="AV360" s="1">
        <v>0.97778214654632678</v>
      </c>
      <c r="AW360" s="1">
        <v>2.2010696864932417E-2</v>
      </c>
      <c r="AX360" s="1">
        <v>1.021694114521579</v>
      </c>
      <c r="AY360" s="2">
        <v>10.21694114521579</v>
      </c>
      <c r="BA360" s="2">
        <v>3.59</v>
      </c>
      <c r="BB360" s="1">
        <f t="shared" si="147"/>
        <v>2.5703957827688604E-4</v>
      </c>
      <c r="BC360" s="1">
        <f t="shared" si="143"/>
        <v>3.9293559644422391E-11</v>
      </c>
      <c r="BD360" s="1">
        <f t="shared" si="144"/>
        <v>3.9293559644420845E-14</v>
      </c>
      <c r="BE360" s="1">
        <f t="shared" si="145"/>
        <v>0.9999999999999607</v>
      </c>
      <c r="BF360" s="1">
        <f t="shared" si="146"/>
        <v>2.0051474062142285</v>
      </c>
      <c r="BG360" s="1">
        <f>(dpSAWB_Cb*dpSAWB_Vb) /(dpSAWB_Ca * BF360)</f>
        <v>24.935822595906465</v>
      </c>
      <c r="BI360" s="1">
        <v>4.29</v>
      </c>
      <c r="BJ360" s="1">
        <v>5.12861383991364E-5</v>
      </c>
      <c r="BK360" s="1">
        <v>1.9693430457556288E-10</v>
      </c>
      <c r="BL360" s="1">
        <v>1.9693430457552412E-13</v>
      </c>
      <c r="BM360" s="1">
        <v>0.99999999999980316</v>
      </c>
      <c r="BN360" s="1">
        <v>2.0010259819213441</v>
      </c>
      <c r="BO360" s="1">
        <v>24.987181801603107</v>
      </c>
    </row>
    <row r="361" spans="1:67" ht="15" customHeight="1" x14ac:dyDescent="0.3">
      <c r="A361" s="2">
        <v>3.6</v>
      </c>
      <c r="B361" s="1">
        <f t="shared" si="148"/>
        <v>2.5118864315095774E-4</v>
      </c>
      <c r="C361" s="1">
        <f t="shared" si="149"/>
        <v>4.020882422590326E-11</v>
      </c>
      <c r="D361" s="1">
        <f t="shared" si="150"/>
        <v>2.0250117980123702E-2</v>
      </c>
      <c r="E361" s="1">
        <f t="shared" si="151"/>
        <v>-4.1686330020617361E-5</v>
      </c>
      <c r="F361" s="1">
        <f t="shared" si="152"/>
        <v>2.1334009591299054E-3</v>
      </c>
      <c r="G361" s="1">
        <f t="shared" si="153"/>
        <v>-1.039990580986567E-2</v>
      </c>
      <c r="H361" s="1">
        <f t="shared" si="161"/>
        <v>-0.1039990580986567</v>
      </c>
      <c r="S361" s="2">
        <v>3.6</v>
      </c>
      <c r="T361" s="1">
        <f t="shared" si="154"/>
        <v>2.5118864315095774E-4</v>
      </c>
      <c r="U361" s="1">
        <f t="shared" si="155"/>
        <v>4.020882422590326E-11</v>
      </c>
      <c r="V361" s="1">
        <f t="shared" si="156"/>
        <v>4.332740086129768E-4</v>
      </c>
      <c r="W361" s="1">
        <f t="shared" si="157"/>
        <v>3.3188908663795674E-2</v>
      </c>
      <c r="X361" s="1">
        <f t="shared" si="158"/>
        <v>0.9897552547359123</v>
      </c>
      <c r="Y361" s="1">
        <f t="shared" si="159"/>
        <v>0.9935149389128719</v>
      </c>
      <c r="Z361" s="1">
        <f t="shared" si="160"/>
        <v>49.675746945643596</v>
      </c>
      <c r="AB361"/>
      <c r="AC361"/>
      <c r="AD361"/>
      <c r="AE361"/>
      <c r="AF361"/>
      <c r="AG361"/>
      <c r="AH361"/>
      <c r="AI361"/>
      <c r="AJ361" s="25"/>
      <c r="AK361" s="2">
        <v>3.6</v>
      </c>
      <c r="AL361" s="1">
        <f t="shared" si="162"/>
        <v>2.5118864315095774E-4</v>
      </c>
      <c r="AM361" s="1">
        <f t="shared" si="138"/>
        <v>4.020882422590326E-11</v>
      </c>
      <c r="AN361" s="1">
        <f t="shared" si="139"/>
        <v>0.98080656709476832</v>
      </c>
      <c r="AO361" s="1">
        <f t="shared" si="140"/>
        <v>2.4208899891756024E-4</v>
      </c>
      <c r="AP361" s="1">
        <f t="shared" si="141"/>
        <v>0.97117078527320655</v>
      </c>
      <c r="AQ361" s="1">
        <f t="shared" si="142"/>
        <v>9.711707852732065</v>
      </c>
      <c r="AR361" s="25"/>
      <c r="AS361" s="2">
        <v>5.57</v>
      </c>
      <c r="AT361" s="1">
        <v>2.6915348039269108E-6</v>
      </c>
      <c r="AU361" s="1">
        <v>3.7525058138814491E-9</v>
      </c>
      <c r="AV361" s="1">
        <v>0.97728570541056181</v>
      </c>
      <c r="AW361" s="1">
        <v>2.2511956244092548E-2</v>
      </c>
      <c r="AX361" s="1">
        <v>1.0222027033671532</v>
      </c>
      <c r="AY361" s="2">
        <v>10.222027033671532</v>
      </c>
      <c r="BA361" s="2">
        <v>3.6</v>
      </c>
      <c r="BB361" s="1">
        <f t="shared" si="147"/>
        <v>2.5118864315095774E-4</v>
      </c>
      <c r="BC361" s="1">
        <f t="shared" si="143"/>
        <v>4.020882422590326E-11</v>
      </c>
      <c r="BD361" s="1">
        <f t="shared" si="144"/>
        <v>4.0208824225901639E-14</v>
      </c>
      <c r="BE361" s="1">
        <f t="shared" si="145"/>
        <v>0.9999999999999597</v>
      </c>
      <c r="BF361" s="1">
        <f t="shared" si="146"/>
        <v>2.0050300895646544</v>
      </c>
      <c r="BG361" s="1">
        <f>(dpSAWB_Cb*dpSAWB_Vb) /(dpSAWB_Ca * BF361)</f>
        <v>24.937281619976254</v>
      </c>
      <c r="BI361" s="1">
        <v>4.3</v>
      </c>
      <c r="BJ361" s="1">
        <v>5.0118723362727238E-5</v>
      </c>
      <c r="BK361" s="1">
        <v>2.0152149381185678E-10</v>
      </c>
      <c r="BL361" s="1">
        <v>2.0152149381181616E-13</v>
      </c>
      <c r="BM361" s="1">
        <v>0.99999999999979849</v>
      </c>
      <c r="BN361" s="1">
        <v>2.0010026216862076</v>
      </c>
      <c r="BO361" s="1">
        <v>24.987473508588376</v>
      </c>
    </row>
    <row r="362" spans="1:67" ht="15" customHeight="1" x14ac:dyDescent="0.3">
      <c r="A362" s="2">
        <v>3.61</v>
      </c>
      <c r="B362" s="1">
        <f t="shared" si="148"/>
        <v>2.4547089156850275E-4</v>
      </c>
      <c r="C362" s="1">
        <f t="shared" si="149"/>
        <v>4.1145408058215434E-11</v>
      </c>
      <c r="D362" s="1">
        <f t="shared" si="150"/>
        <v>2.0242067675934377E-2</v>
      </c>
      <c r="E362" s="1">
        <f t="shared" si="151"/>
        <v>-4.0344612655729912E-5</v>
      </c>
      <c r="F362" s="1">
        <f t="shared" si="152"/>
        <v>2.1829857714531407E-3</v>
      </c>
      <c r="G362" s="1">
        <f t="shared" si="153"/>
        <v>-1.0065848026947547E-2</v>
      </c>
      <c r="H362" s="1">
        <f t="shared" si="161"/>
        <v>-0.10065848026947546</v>
      </c>
      <c r="S362" s="2">
        <v>3.61</v>
      </c>
      <c r="T362" s="1">
        <f t="shared" si="154"/>
        <v>2.4547089156850275E-4</v>
      </c>
      <c r="U362" s="1">
        <f t="shared" si="155"/>
        <v>4.1145408058215434E-11</v>
      </c>
      <c r="V362" s="1">
        <f t="shared" si="156"/>
        <v>4.5484319962348947E-4</v>
      </c>
      <c r="W362" s="1">
        <f t="shared" si="157"/>
        <v>3.3181718933458837E-2</v>
      </c>
      <c r="X362" s="1">
        <f t="shared" si="158"/>
        <v>0.98951912502284844</v>
      </c>
      <c r="Y362" s="1">
        <f t="shared" si="159"/>
        <v>0.99319283297380034</v>
      </c>
      <c r="Z362" s="1">
        <f t="shared" si="160"/>
        <v>49.65964164869002</v>
      </c>
      <c r="AB362"/>
      <c r="AC362"/>
      <c r="AD362"/>
      <c r="AE362"/>
      <c r="AF362"/>
      <c r="AG362"/>
      <c r="AH362"/>
      <c r="AI362"/>
      <c r="AJ362" s="25"/>
      <c r="AK362" s="2">
        <v>3.61</v>
      </c>
      <c r="AL362" s="1">
        <f t="shared" si="162"/>
        <v>2.4547089156850275E-4</v>
      </c>
      <c r="AM362" s="1">
        <f t="shared" si="138"/>
        <v>4.1145408058215434E-11</v>
      </c>
      <c r="AN362" s="1">
        <f t="shared" si="139"/>
        <v>0.98122431969553225</v>
      </c>
      <c r="AO362" s="1">
        <f t="shared" si="140"/>
        <v>2.4783349028634509E-4</v>
      </c>
      <c r="AP362" s="1">
        <f t="shared" si="141"/>
        <v>0.97183200845077811</v>
      </c>
      <c r="AQ362" s="1">
        <f t="shared" si="142"/>
        <v>9.7183200845077824</v>
      </c>
      <c r="AR362" s="25"/>
      <c r="AS362" s="2">
        <v>5.58</v>
      </c>
      <c r="AT362" s="1">
        <v>2.630267991895377E-6</v>
      </c>
      <c r="AU362" s="1">
        <v>3.8399129028376749E-9</v>
      </c>
      <c r="AV362" s="1">
        <v>0.97677801034896994</v>
      </c>
      <c r="AW362" s="1">
        <v>2.3024359809814016E-2</v>
      </c>
      <c r="AX362" s="1">
        <v>1.0227222696295082</v>
      </c>
      <c r="AY362" s="2">
        <v>10.227222696295081</v>
      </c>
      <c r="BA362" s="2">
        <v>3.61</v>
      </c>
      <c r="BB362" s="1">
        <f t="shared" si="147"/>
        <v>2.4547089156850275E-4</v>
      </c>
      <c r="BC362" s="1">
        <f t="shared" si="143"/>
        <v>4.1145408058215434E-11</v>
      </c>
      <c r="BD362" s="1">
        <f t="shared" si="144"/>
        <v>4.1145408058213738E-14</v>
      </c>
      <c r="BE362" s="1">
        <f t="shared" si="145"/>
        <v>0.99999999999995892</v>
      </c>
      <c r="BF362" s="1">
        <f t="shared" si="146"/>
        <v>2.0049154500068878</v>
      </c>
      <c r="BG362" s="1">
        <f>(dpSAWB_Cb*dpSAWB_Vb) /(dpSAWB_Ca * BF362)</f>
        <v>24.938707514986842</v>
      </c>
      <c r="BI362" s="1">
        <v>4.3099999999999996</v>
      </c>
      <c r="BJ362" s="1">
        <v>4.8977881936844635E-5</v>
      </c>
      <c r="BK362" s="1">
        <v>2.0621553241162238E-10</v>
      </c>
      <c r="BL362" s="1">
        <v>2.0621553241157981E-13</v>
      </c>
      <c r="BM362" s="1">
        <v>0.99999999999979383</v>
      </c>
      <c r="BN362" s="1">
        <v>2.0009797934542508</v>
      </c>
      <c r="BO362" s="1">
        <v>24.98775857885402</v>
      </c>
    </row>
    <row r="363" spans="1:67" ht="15" customHeight="1" x14ac:dyDescent="0.3">
      <c r="A363" s="2">
        <v>3.62</v>
      </c>
      <c r="B363" s="1">
        <f t="shared" si="148"/>
        <v>2.398832919019488E-4</v>
      </c>
      <c r="C363" s="1">
        <f t="shared" si="149"/>
        <v>4.2103807730503913E-11</v>
      </c>
      <c r="D363" s="1">
        <f t="shared" si="150"/>
        <v>2.0234146005340663E-2</v>
      </c>
      <c r="E363" s="1">
        <f t="shared" si="151"/>
        <v>-3.9024334223443671E-5</v>
      </c>
      <c r="F363" s="1">
        <f t="shared" si="152"/>
        <v>2.2337204613538551E-3</v>
      </c>
      <c r="G363" s="1">
        <f t="shared" si="153"/>
        <v>-9.7370843940731092E-3</v>
      </c>
      <c r="H363" s="1">
        <f t="shared" si="161"/>
        <v>-9.7370843940731089E-2</v>
      </c>
      <c r="S363" s="2">
        <v>3.62</v>
      </c>
      <c r="T363" s="1">
        <f t="shared" si="154"/>
        <v>2.398832919019488E-4</v>
      </c>
      <c r="U363" s="1">
        <f t="shared" si="155"/>
        <v>4.2103807730503913E-11</v>
      </c>
      <c r="V363" s="1">
        <f t="shared" si="156"/>
        <v>4.7664622886771629E-4</v>
      </c>
      <c r="W363" s="1">
        <f t="shared" si="157"/>
        <v>3.3174451257044095E-2</v>
      </c>
      <c r="X363" s="1">
        <f t="shared" si="158"/>
        <v>0.98927761174963202</v>
      </c>
      <c r="Y363" s="1">
        <f t="shared" si="159"/>
        <v>0.99286730542683399</v>
      </c>
      <c r="Z363" s="1">
        <f t="shared" si="160"/>
        <v>49.6433652713417</v>
      </c>
      <c r="AB363"/>
      <c r="AC363"/>
      <c r="AD363"/>
      <c r="AE363"/>
      <c r="AF363"/>
      <c r="AG363"/>
      <c r="AH363"/>
      <c r="AI363"/>
      <c r="AJ363" s="25"/>
      <c r="AK363" s="2">
        <v>3.62</v>
      </c>
      <c r="AL363" s="1">
        <f t="shared" si="162"/>
        <v>2.398832919019488E-4</v>
      </c>
      <c r="AM363" s="1">
        <f t="shared" si="138"/>
        <v>4.2103807730503913E-11</v>
      </c>
      <c r="AN363" s="1">
        <f t="shared" si="139"/>
        <v>0.9816326518834444</v>
      </c>
      <c r="AO363" s="1">
        <f t="shared" si="140"/>
        <v>2.5371181099870141E-4</v>
      </c>
      <c r="AP363" s="1">
        <f t="shared" si="141"/>
        <v>0.97247872658847079</v>
      </c>
      <c r="AQ363" s="1">
        <f t="shared" si="142"/>
        <v>9.724787265884709</v>
      </c>
      <c r="AR363" s="25"/>
      <c r="AS363" s="2">
        <v>5.59</v>
      </c>
      <c r="AT363" s="1">
        <v>2.5703957827688596E-6</v>
      </c>
      <c r="AU363" s="1">
        <v>3.9293559644422403E-9</v>
      </c>
      <c r="AV363" s="1">
        <v>0.9762588284542536</v>
      </c>
      <c r="AW363" s="1">
        <v>2.35481429630118E-2</v>
      </c>
      <c r="AX363" s="1">
        <v>1.0232530525049908</v>
      </c>
      <c r="AY363" s="2">
        <v>10.232530525049906</v>
      </c>
      <c r="BA363" s="2">
        <v>3.62</v>
      </c>
      <c r="BB363" s="1">
        <f t="shared" si="147"/>
        <v>2.398832919019488E-4</v>
      </c>
      <c r="BC363" s="1">
        <f t="shared" si="143"/>
        <v>4.2103807730503913E-11</v>
      </c>
      <c r="BD363" s="1">
        <f t="shared" si="144"/>
        <v>4.2103807730502144E-14</v>
      </c>
      <c r="BE363" s="1">
        <f t="shared" si="145"/>
        <v>0.99999999999995792</v>
      </c>
      <c r="BF363" s="1">
        <f t="shared" si="146"/>
        <v>2.00480342630348</v>
      </c>
      <c r="BG363" s="1">
        <f>(dpSAWB_Cb*dpSAWB_Vb) /(dpSAWB_Ca * BF363)</f>
        <v>24.94010103134729</v>
      </c>
      <c r="BI363" s="1">
        <v>4.32</v>
      </c>
      <c r="BJ363" s="1">
        <v>4.786300923226377E-5</v>
      </c>
      <c r="BK363" s="1">
        <v>2.1101890921625825E-10</v>
      </c>
      <c r="BL363" s="1">
        <v>2.1101890921621368E-13</v>
      </c>
      <c r="BM363" s="1">
        <v>0.99999999999978895</v>
      </c>
      <c r="BN363" s="1">
        <v>2.0009574851036374</v>
      </c>
      <c r="BO363" s="1">
        <v>24.98803716332349</v>
      </c>
    </row>
    <row r="364" spans="1:67" ht="15" customHeight="1" x14ac:dyDescent="0.3">
      <c r="A364" s="2">
        <v>3.63</v>
      </c>
      <c r="B364" s="1">
        <f t="shared" si="148"/>
        <v>2.3442288153199204E-4</v>
      </c>
      <c r="C364" s="1">
        <f t="shared" si="149"/>
        <v>4.3084531398960887E-11</v>
      </c>
      <c r="D364" s="1">
        <f t="shared" si="150"/>
        <v>2.0226348778394129E-2</v>
      </c>
      <c r="E364" s="1">
        <f t="shared" si="151"/>
        <v>-3.7724796399021566E-5</v>
      </c>
      <c r="F364" s="1">
        <f t="shared" si="152"/>
        <v>2.2856315733302862E-3</v>
      </c>
      <c r="G364" s="1">
        <f t="shared" si="153"/>
        <v>-9.413443088558909E-3</v>
      </c>
      <c r="H364" s="1">
        <f t="shared" si="161"/>
        <v>-9.4134430885589079E-2</v>
      </c>
      <c r="S364" s="2">
        <v>3.63</v>
      </c>
      <c r="T364" s="1">
        <f t="shared" si="154"/>
        <v>2.3442288153199204E-4</v>
      </c>
      <c r="U364" s="1">
        <f t="shared" si="155"/>
        <v>4.3084531398960887E-11</v>
      </c>
      <c r="V364" s="1">
        <f t="shared" si="156"/>
        <v>4.9869429324470146E-4</v>
      </c>
      <c r="W364" s="1">
        <f t="shared" si="157"/>
        <v>3.3167101902251771E-2</v>
      </c>
      <c r="X364" s="1">
        <f t="shared" si="158"/>
        <v>0.98903059492317802</v>
      </c>
      <c r="Y364" s="1">
        <f t="shared" si="159"/>
        <v>0.99253819140813959</v>
      </c>
      <c r="Z364" s="1">
        <f t="shared" si="160"/>
        <v>49.62690957040698</v>
      </c>
      <c r="AB364"/>
      <c r="AC364"/>
      <c r="AD364"/>
      <c r="AE364"/>
      <c r="AF364"/>
      <c r="AG364"/>
      <c r="AH364"/>
      <c r="AI364"/>
      <c r="AJ364" s="25"/>
      <c r="AK364" s="2">
        <v>3.63</v>
      </c>
      <c r="AL364" s="1">
        <f t="shared" si="162"/>
        <v>2.3442288153199204E-4</v>
      </c>
      <c r="AM364" s="1">
        <f t="shared" si="138"/>
        <v>4.3084531398960887E-11</v>
      </c>
      <c r="AN364" s="1">
        <f t="shared" si="139"/>
        <v>0.98203175645726004</v>
      </c>
      <c r="AO364" s="1">
        <f t="shared" si="140"/>
        <v>2.5972707315280105E-4</v>
      </c>
      <c r="AP364" s="1">
        <f t="shared" si="141"/>
        <v>0.97311126372687307</v>
      </c>
      <c r="AQ364" s="1">
        <f t="shared" si="142"/>
        <v>9.7311126372687298</v>
      </c>
      <c r="AR364" s="25"/>
      <c r="AS364" s="2">
        <v>5.6</v>
      </c>
      <c r="AT364" s="1">
        <v>2.5118864315095806E-6</v>
      </c>
      <c r="AU364" s="1">
        <v>4.0208824225903214E-9</v>
      </c>
      <c r="AV364" s="1">
        <v>0.97572792235819472</v>
      </c>
      <c r="AW364" s="1">
        <v>2.408354550880392E-2</v>
      </c>
      <c r="AX364" s="1">
        <v>1.0237952955078573</v>
      </c>
      <c r="AY364" s="2">
        <v>10.237952955078573</v>
      </c>
      <c r="BA364" s="2">
        <v>3.63</v>
      </c>
      <c r="BB364" s="1">
        <f t="shared" si="147"/>
        <v>2.3442288153199204E-4</v>
      </c>
      <c r="BC364" s="1">
        <f t="shared" si="143"/>
        <v>4.3084531398960887E-11</v>
      </c>
      <c r="BD364" s="1">
        <f t="shared" si="144"/>
        <v>4.3084531398959022E-14</v>
      </c>
      <c r="BE364" s="1">
        <f t="shared" si="145"/>
        <v>0.99999999999995692</v>
      </c>
      <c r="BF364" s="1">
        <f t="shared" si="146"/>
        <v>2.0046939586244279</v>
      </c>
      <c r="BG364" s="1">
        <f>(dpSAWB_Cb*dpSAWB_Vb) /(dpSAWB_Ca * BF364)</f>
        <v>24.941462902551358</v>
      </c>
      <c r="BI364" s="1">
        <v>4.33</v>
      </c>
      <c r="BJ364" s="1">
        <v>4.6773514128719762E-5</v>
      </c>
      <c r="BK364" s="1">
        <v>2.1593417103972569E-10</v>
      </c>
      <c r="BL364" s="1">
        <v>2.1593417103967905E-13</v>
      </c>
      <c r="BM364" s="1">
        <v>0.99999999999978406</v>
      </c>
      <c r="BN364" s="1">
        <v>2.0009356847889932</v>
      </c>
      <c r="BO364" s="1">
        <v>24.988309409491439</v>
      </c>
    </row>
    <row r="365" spans="1:67" ht="15" customHeight="1" x14ac:dyDescent="0.3">
      <c r="A365" s="2">
        <v>3.64</v>
      </c>
      <c r="B365" s="1">
        <f t="shared" si="148"/>
        <v>2.2908676527677712E-4</v>
      </c>
      <c r="C365" s="1">
        <f t="shared" si="149"/>
        <v>4.4088099056256794E-11</v>
      </c>
      <c r="D365" s="1">
        <f t="shared" si="150"/>
        <v>2.0218671871607329E-2</v>
      </c>
      <c r="E365" s="1">
        <f t="shared" si="151"/>
        <v>-3.6445311934555078E-5</v>
      </c>
      <c r="F365" s="1">
        <f t="shared" si="152"/>
        <v>2.3387462589479751E-3</v>
      </c>
      <c r="G365" s="1">
        <f t="shared" si="153"/>
        <v>-9.0947549246289481E-3</v>
      </c>
      <c r="H365" s="1">
        <f t="shared" si="161"/>
        <v>-9.0947549246289477E-2</v>
      </c>
      <c r="S365" s="2">
        <v>3.64</v>
      </c>
      <c r="T365" s="1">
        <f t="shared" si="154"/>
        <v>2.2908676527677712E-4</v>
      </c>
      <c r="U365" s="1">
        <f t="shared" si="155"/>
        <v>4.4088099056256794E-11</v>
      </c>
      <c r="V365" s="1">
        <f t="shared" si="156"/>
        <v>5.2099870270135734E-4</v>
      </c>
      <c r="W365" s="1">
        <f t="shared" si="157"/>
        <v>3.3159667099099545E-2</v>
      </c>
      <c r="X365" s="1">
        <f t="shared" si="158"/>
        <v>0.98877795200388763</v>
      </c>
      <c r="Y365" s="1">
        <f t="shared" si="159"/>
        <v>0.99220532453849675</v>
      </c>
      <c r="Z365" s="1">
        <f t="shared" si="160"/>
        <v>49.610266226924836</v>
      </c>
      <c r="AB365"/>
      <c r="AC365"/>
      <c r="AD365"/>
      <c r="AE365"/>
      <c r="AF365"/>
      <c r="AG365"/>
      <c r="AH365"/>
      <c r="AI365"/>
      <c r="AJ365" s="25"/>
      <c r="AK365" s="2">
        <v>3.64</v>
      </c>
      <c r="AL365" s="1">
        <f t="shared" si="162"/>
        <v>2.2908676527677712E-4</v>
      </c>
      <c r="AM365" s="1">
        <f t="shared" si="138"/>
        <v>4.4088099056256794E-11</v>
      </c>
      <c r="AN365" s="1">
        <f t="shared" si="139"/>
        <v>0.98242182235261533</v>
      </c>
      <c r="AO365" s="1">
        <f t="shared" si="140"/>
        <v>2.6588246122499467E-4</v>
      </c>
      <c r="AP365" s="1">
        <f t="shared" si="141"/>
        <v>0.97372993720200007</v>
      </c>
      <c r="AQ365" s="1">
        <f t="shared" si="142"/>
        <v>9.7372993720200007</v>
      </c>
      <c r="AR365" s="25"/>
      <c r="AS365" s="2">
        <v>5.61</v>
      </c>
      <c r="AT365" s="1">
        <v>2.4547089156850267E-6</v>
      </c>
      <c r="AU365" s="1">
        <v>4.1145408058215441E-9</v>
      </c>
      <c r="AV365" s="1">
        <v>0.97518505017705692</v>
      </c>
      <c r="AW365" s="1">
        <v>2.4630811712395954E-2</v>
      </c>
      <c r="AX365" s="1">
        <v>1.0243492465281197</v>
      </c>
      <c r="AY365" s="2">
        <v>10.243492465281197</v>
      </c>
      <c r="BA365" s="2">
        <v>3.64</v>
      </c>
      <c r="BB365" s="1">
        <f t="shared" si="147"/>
        <v>2.2908676527677712E-4</v>
      </c>
      <c r="BC365" s="1">
        <f t="shared" si="143"/>
        <v>4.4088099056256794E-11</v>
      </c>
      <c r="BD365" s="1">
        <f t="shared" si="144"/>
        <v>4.4088099056254838E-14</v>
      </c>
      <c r="BE365" s="1">
        <f t="shared" si="145"/>
        <v>0.99999999999995581</v>
      </c>
      <c r="BF365" s="1">
        <f t="shared" si="146"/>
        <v>2.0045869885145242</v>
      </c>
      <c r="BG365" s="1">
        <f>(dpSAWB_Cb*dpSAWB_Vb) /(dpSAWB_Ca * BF365)</f>
        <v>24.942793845555148</v>
      </c>
      <c r="BI365" s="1">
        <v>4.34</v>
      </c>
      <c r="BJ365" s="1">
        <v>4.5708818961487455E-5</v>
      </c>
      <c r="BK365" s="1">
        <v>2.2096392401890503E-10</v>
      </c>
      <c r="BL365" s="1">
        <v>2.209639240188562E-13</v>
      </c>
      <c r="BM365" s="1">
        <v>0.99999999999977907</v>
      </c>
      <c r="BN365" s="1">
        <v>2.0009143809350833</v>
      </c>
      <c r="BO365" s="1">
        <v>24.988575461501554</v>
      </c>
    </row>
    <row r="366" spans="1:67" ht="15" customHeight="1" x14ac:dyDescent="0.3">
      <c r="A366" s="2">
        <v>3.65</v>
      </c>
      <c r="B366" s="1">
        <f t="shared" si="148"/>
        <v>2.2387211385683381E-4</v>
      </c>
      <c r="C366" s="1">
        <f t="shared" si="149"/>
        <v>4.5115042807247301E-11</v>
      </c>
      <c r="D366" s="1">
        <f t="shared" si="150"/>
        <v>2.0211111225789859E-2</v>
      </c>
      <c r="E366" s="1">
        <f t="shared" si="151"/>
        <v>-3.5185204298309745E-5</v>
      </c>
      <c r="F366" s="1">
        <f t="shared" si="152"/>
        <v>2.3930922904548957E-3</v>
      </c>
      <c r="G366" s="1">
        <f t="shared" si="153"/>
        <v>-8.7808532687686808E-3</v>
      </c>
      <c r="H366" s="1">
        <f t="shared" si="161"/>
        <v>-8.7808532687686805E-2</v>
      </c>
      <c r="S366" s="2">
        <v>3.65</v>
      </c>
      <c r="T366" s="1">
        <f t="shared" si="154"/>
        <v>2.2387211385683381E-4</v>
      </c>
      <c r="U366" s="1">
        <f t="shared" si="155"/>
        <v>4.5115042807247301E-11</v>
      </c>
      <c r="V366" s="1">
        <f t="shared" si="156"/>
        <v>5.435708854516668E-4</v>
      </c>
      <c r="W366" s="1">
        <f t="shared" si="157"/>
        <v>3.3152143038182778E-2</v>
      </c>
      <c r="X366" s="1">
        <f t="shared" si="158"/>
        <v>0.98851955785760171</v>
      </c>
      <c r="Y366" s="1">
        <f t="shared" si="159"/>
        <v>0.99186853685134369</v>
      </c>
      <c r="Z366" s="1">
        <f t="shared" si="160"/>
        <v>49.593426842567183</v>
      </c>
      <c r="AB366"/>
      <c r="AC366"/>
      <c r="AD366"/>
      <c r="AE366"/>
      <c r="AF366"/>
      <c r="AG366"/>
      <c r="AH366"/>
      <c r="AI366"/>
      <c r="AJ366" s="25"/>
      <c r="AK366" s="2">
        <v>3.65</v>
      </c>
      <c r="AL366" s="1">
        <f t="shared" si="162"/>
        <v>2.2387211385683381E-4</v>
      </c>
      <c r="AM366" s="1">
        <f t="shared" si="138"/>
        <v>4.5115042807247301E-11</v>
      </c>
      <c r="AN366" s="1">
        <f t="shared" si="139"/>
        <v>0.98280303469834229</v>
      </c>
      <c r="AO366" s="1">
        <f t="shared" si="140"/>
        <v>2.7218123374787254E-4</v>
      </c>
      <c r="AP366" s="1">
        <f t="shared" si="141"/>
        <v>0.97433505777907514</v>
      </c>
      <c r="AQ366" s="1">
        <f t="shared" si="142"/>
        <v>9.7433505777907516</v>
      </c>
      <c r="AR366" s="25"/>
      <c r="AS366" s="2">
        <v>5.62</v>
      </c>
      <c r="AT366" s="1">
        <v>2.3988329190194872E-6</v>
      </c>
      <c r="AU366" s="1">
        <v>4.2103807730503927E-9</v>
      </c>
      <c r="AV366" s="1">
        <v>0.97462996545757796</v>
      </c>
      <c r="AW366" s="1">
        <v>2.5190190354344954E-2</v>
      </c>
      <c r="AX366" s="1">
        <v>1.0249151578887243</v>
      </c>
      <c r="AY366" s="2">
        <v>10.249151578887243</v>
      </c>
      <c r="BA366" s="2">
        <v>3.65</v>
      </c>
      <c r="BB366" s="1">
        <f t="shared" si="147"/>
        <v>2.2387211385683381E-4</v>
      </c>
      <c r="BC366" s="1">
        <f t="shared" si="143"/>
        <v>4.5115042807247301E-11</v>
      </c>
      <c r="BD366" s="1">
        <f t="shared" si="144"/>
        <v>4.5115042807245262E-14</v>
      </c>
      <c r="BE366" s="1">
        <f t="shared" si="145"/>
        <v>0.99999999999995481</v>
      </c>
      <c r="BF366" s="1">
        <f t="shared" si="146"/>
        <v>2.0044824588614825</v>
      </c>
      <c r="BG366" s="1">
        <f>(dpSAWB_Cb*dpSAWB_Vb) /(dpSAWB_Ca * BF366)</f>
        <v>24.944094561146365</v>
      </c>
      <c r="BI366" s="1">
        <v>4.3499999999999996</v>
      </c>
      <c r="BJ366" s="1">
        <v>4.4668359215096341E-5</v>
      </c>
      <c r="BK366" s="1">
        <v>2.2611083499540212E-10</v>
      </c>
      <c r="BL366" s="1">
        <v>2.2611083499535099E-13</v>
      </c>
      <c r="BM366" s="1">
        <v>0.99999999999977385</v>
      </c>
      <c r="BN366" s="1">
        <v>2.0008935622306421</v>
      </c>
      <c r="BO366" s="1">
        <v>24.988835460222504</v>
      </c>
    </row>
    <row r="367" spans="1:67" ht="15" customHeight="1" x14ac:dyDescent="0.3">
      <c r="A367" s="2">
        <v>3.66</v>
      </c>
      <c r="B367" s="1">
        <f t="shared" si="148"/>
        <v>2.1877616239495513E-4</v>
      </c>
      <c r="C367" s="1">
        <f t="shared" si="149"/>
        <v>4.6165907151102404E-11</v>
      </c>
      <c r="D367" s="1">
        <f t="shared" si="150"/>
        <v>2.020366284391956E-2</v>
      </c>
      <c r="E367" s="1">
        <f t="shared" si="151"/>
        <v>-3.3943807319926131E-5</v>
      </c>
      <c r="F367" s="1">
        <f t="shared" si="152"/>
        <v>2.44869807468927E-3</v>
      </c>
      <c r="G367" s="1">
        <f t="shared" si="153"/>
        <v>-8.4715739562781136E-3</v>
      </c>
      <c r="H367" s="1">
        <f t="shared" si="161"/>
        <v>-8.4715739562781125E-2</v>
      </c>
      <c r="S367" s="2">
        <v>3.66</v>
      </c>
      <c r="T367" s="1">
        <f t="shared" si="154"/>
        <v>2.1877616239495513E-4</v>
      </c>
      <c r="U367" s="1">
        <f t="shared" si="155"/>
        <v>4.6165907151102404E-11</v>
      </c>
      <c r="V367" s="1">
        <f t="shared" si="156"/>
        <v>5.6642239322326799E-4</v>
      </c>
      <c r="W367" s="1">
        <f t="shared" si="157"/>
        <v>3.3144525868925578E-2</v>
      </c>
      <c r="X367" s="1">
        <f t="shared" si="158"/>
        <v>0.98825528470693524</v>
      </c>
      <c r="Y367" s="1">
        <f t="shared" si="159"/>
        <v>0.99152765872076876</v>
      </c>
      <c r="Z367" s="1">
        <f t="shared" si="160"/>
        <v>49.576382936038442</v>
      </c>
      <c r="AB367"/>
      <c r="AC367"/>
      <c r="AD367"/>
      <c r="AE367"/>
      <c r="AF367"/>
      <c r="AG367"/>
      <c r="AH367"/>
      <c r="AI367"/>
      <c r="AJ367" s="25"/>
      <c r="AK367" s="2">
        <v>3.66</v>
      </c>
      <c r="AL367" s="1">
        <f t="shared" si="162"/>
        <v>2.1877616239495513E-4</v>
      </c>
      <c r="AM367" s="1">
        <f t="shared" si="138"/>
        <v>4.6165907151102404E-11</v>
      </c>
      <c r="AN367" s="1">
        <f t="shared" si="139"/>
        <v>0.98317557487258245</v>
      </c>
      <c r="AO367" s="1">
        <f t="shared" si="140"/>
        <v>2.7862672502708522E-4</v>
      </c>
      <c r="AP367" s="1">
        <f t="shared" si="141"/>
        <v>0.97492692978423734</v>
      </c>
      <c r="AQ367" s="1">
        <f t="shared" si="142"/>
        <v>9.7492692978423729</v>
      </c>
      <c r="AR367" s="25"/>
      <c r="AS367" s="2">
        <v>5.63</v>
      </c>
      <c r="AT367" s="1">
        <v>2.3442288153199192E-6</v>
      </c>
      <c r="AU367" s="1">
        <v>4.3084531398960907E-9</v>
      </c>
      <c r="AV367" s="1">
        <v>0.9740624171236405</v>
      </c>
      <c r="AW367" s="1">
        <v>2.5761934785117794E-2</v>
      </c>
      <c r="AX367" s="1">
        <v>1.0254932864019883</v>
      </c>
      <c r="AY367" s="2">
        <v>10.254932864019883</v>
      </c>
      <c r="BA367" s="2">
        <v>3.66</v>
      </c>
      <c r="BB367" s="1">
        <f t="shared" si="147"/>
        <v>2.1877616239495513E-4</v>
      </c>
      <c r="BC367" s="1">
        <f t="shared" si="143"/>
        <v>4.6165907151102404E-11</v>
      </c>
      <c r="BD367" s="1">
        <f t="shared" si="144"/>
        <v>4.616590715110026E-14</v>
      </c>
      <c r="BE367" s="1">
        <f t="shared" si="145"/>
        <v>0.99999999999995381</v>
      </c>
      <c r="BF367" s="1">
        <f t="shared" si="146"/>
        <v>2.0043803138648109</v>
      </c>
      <c r="BG367" s="1">
        <f>(dpSAWB_Cb*dpSAWB_Vb) /(dpSAWB_Ca * BF367)</f>
        <v>24.945365734305621</v>
      </c>
      <c r="BI367" s="1">
        <v>4.3600000000000003</v>
      </c>
      <c r="BJ367" s="1">
        <v>4.3651583224016559E-5</v>
      </c>
      <c r="BK367" s="1">
        <v>2.3137763292954526E-10</v>
      </c>
      <c r="BL367" s="1">
        <v>2.313776329294917E-13</v>
      </c>
      <c r="BM367" s="1">
        <v>0.99999999999976863</v>
      </c>
      <c r="BN367" s="1">
        <v>2.0008732176223445</v>
      </c>
      <c r="BO367" s="1">
        <v>24.989089543322212</v>
      </c>
    </row>
    <row r="368" spans="1:67" ht="15" customHeight="1" x14ac:dyDescent="0.3">
      <c r="A368" s="2">
        <v>3.67</v>
      </c>
      <c r="B368" s="1">
        <f t="shared" si="148"/>
        <v>2.137962089502231E-4</v>
      </c>
      <c r="C368" s="1">
        <f t="shared" si="149"/>
        <v>4.7241249270007036E-11</v>
      </c>
      <c r="D368" s="1">
        <f t="shared" si="150"/>
        <v>2.0196322789047778E-2</v>
      </c>
      <c r="E368" s="1">
        <f t="shared" si="151"/>
        <v>-3.2720464841296523E-5</v>
      </c>
      <c r="F368" s="1">
        <f t="shared" si="152"/>
        <v>2.505592667285735E-3</v>
      </c>
      <c r="G368" s="1">
        <f t="shared" si="153"/>
        <v>-8.1667552089899689E-3</v>
      </c>
      <c r="H368" s="1">
        <f t="shared" si="161"/>
        <v>-8.1667552089899689E-2</v>
      </c>
      <c r="S368" s="2">
        <v>3.67</v>
      </c>
      <c r="T368" s="1">
        <f t="shared" si="154"/>
        <v>2.137962089502231E-4</v>
      </c>
      <c r="U368" s="1">
        <f t="shared" si="155"/>
        <v>4.7241249270007036E-11</v>
      </c>
      <c r="V368" s="1">
        <f t="shared" si="156"/>
        <v>5.895649065325206E-4</v>
      </c>
      <c r="W368" s="1">
        <f t="shared" si="157"/>
        <v>3.3136811697822496E-2</v>
      </c>
      <c r="X368" s="1">
        <f t="shared" si="158"/>
        <v>0.98798500208200002</v>
      </c>
      <c r="Y368" s="1">
        <f t="shared" si="159"/>
        <v>0.99118251878944086</v>
      </c>
      <c r="Z368" s="1">
        <f t="shared" si="160"/>
        <v>49.559125939472047</v>
      </c>
      <c r="AB368"/>
      <c r="AC368"/>
      <c r="AD368"/>
      <c r="AE368"/>
      <c r="AF368"/>
      <c r="AG368"/>
      <c r="AH368"/>
      <c r="AI368"/>
      <c r="AJ368" s="25"/>
      <c r="AK368" s="2">
        <v>3.67</v>
      </c>
      <c r="AL368" s="1">
        <f t="shared" si="162"/>
        <v>2.137962089502231E-4</v>
      </c>
      <c r="AM368" s="1">
        <f t="shared" si="138"/>
        <v>4.7241249270007036E-11</v>
      </c>
      <c r="AN368" s="1">
        <f t="shared" si="139"/>
        <v>0.98353962055865751</v>
      </c>
      <c r="AO368" s="1">
        <f t="shared" si="140"/>
        <v>2.8522234689780797E-4</v>
      </c>
      <c r="AP368" s="1">
        <f t="shared" si="141"/>
        <v>0.97550585123418965</v>
      </c>
      <c r="AQ368" s="1">
        <f t="shared" si="142"/>
        <v>9.7550585123418951</v>
      </c>
      <c r="AR368" s="25"/>
      <c r="AS368" s="2">
        <v>5.64</v>
      </c>
      <c r="AT368" s="1">
        <v>2.2908676527677705E-6</v>
      </c>
      <c r="AU368" s="1">
        <v>4.4088099056256807E-9</v>
      </c>
      <c r="AV368" s="1">
        <v>0.97348214942371303</v>
      </c>
      <c r="AW368" s="1">
        <v>2.6346302978851564E-2</v>
      </c>
      <c r="AX368" s="1">
        <v>1.0260838934251895</v>
      </c>
      <c r="AY368" s="2">
        <v>10.260838934251893</v>
      </c>
      <c r="BA368" s="2">
        <v>3.67</v>
      </c>
      <c r="BB368" s="1">
        <f t="shared" si="147"/>
        <v>2.137962089502231E-4</v>
      </c>
      <c r="BC368" s="1">
        <f t="shared" si="143"/>
        <v>4.7241249270007036E-11</v>
      </c>
      <c r="BD368" s="1">
        <f t="shared" si="144"/>
        <v>4.7241249270004809E-14</v>
      </c>
      <c r="BE368" s="1">
        <f t="shared" si="145"/>
        <v>0.99999999999995282</v>
      </c>
      <c r="BF368" s="1">
        <f t="shared" si="146"/>
        <v>2.0042804990054202</v>
      </c>
      <c r="BG368" s="1">
        <f>(dpSAWB_Cb*dpSAWB_Vb) /(dpSAWB_Ca * BF368)</f>
        <v>24.946608034559731</v>
      </c>
      <c r="BI368" s="1">
        <v>4.37</v>
      </c>
      <c r="BJ368" s="1">
        <v>4.265795188015923E-5</v>
      </c>
      <c r="BK368" s="1">
        <v>2.367671103473123E-10</v>
      </c>
      <c r="BL368" s="1">
        <v>2.3676711034725626E-13</v>
      </c>
      <c r="BM368" s="1">
        <v>0.9999999999997633</v>
      </c>
      <c r="BN368" s="1">
        <v>2.0008533363089103</v>
      </c>
      <c r="BO368" s="1">
        <v>24.989337845340472</v>
      </c>
    </row>
    <row r="369" spans="1:67" ht="15" customHeight="1" x14ac:dyDescent="0.3">
      <c r="A369" s="2">
        <v>3.68</v>
      </c>
      <c r="B369" s="1">
        <f t="shared" si="148"/>
        <v>2.0892961308540387E-4</v>
      </c>
      <c r="C369" s="1">
        <f t="shared" si="149"/>
        <v>4.8341639324586487E-11</v>
      </c>
      <c r="D369" s="1">
        <f t="shared" si="150"/>
        <v>2.018908718223764E-2</v>
      </c>
      <c r="E369" s="1">
        <f t="shared" si="151"/>
        <v>-3.1514530372940218E-5</v>
      </c>
      <c r="F369" s="1">
        <f t="shared" si="152"/>
        <v>2.5638057871856428E-3</v>
      </c>
      <c r="G369" s="1">
        <f t="shared" si="153"/>
        <v>-7.8662375541190526E-3</v>
      </c>
      <c r="H369" s="1">
        <f t="shared" si="161"/>
        <v>-7.8662375541190516E-2</v>
      </c>
      <c r="S369" s="2">
        <v>3.68</v>
      </c>
      <c r="T369" s="1">
        <f t="shared" si="154"/>
        <v>2.0892961308540387E-4</v>
      </c>
      <c r="U369" s="1">
        <f t="shared" si="155"/>
        <v>4.8341639324586487E-11</v>
      </c>
      <c r="V369" s="1">
        <f t="shared" si="156"/>
        <v>6.1301023998921306E-4</v>
      </c>
      <c r="W369" s="1">
        <f t="shared" si="157"/>
        <v>3.3128996586670262E-2</v>
      </c>
      <c r="X369" s="1">
        <f t="shared" si="158"/>
        <v>0.98770857677052393</v>
      </c>
      <c r="Y369" s="1">
        <f t="shared" si="159"/>
        <v>0.99083294389647192</v>
      </c>
      <c r="Z369" s="1">
        <f t="shared" si="160"/>
        <v>49.541647194823589</v>
      </c>
      <c r="AB369"/>
      <c r="AC369"/>
      <c r="AD369"/>
      <c r="AE369"/>
      <c r="AF369"/>
      <c r="AG369"/>
      <c r="AH369"/>
      <c r="AI369"/>
      <c r="AJ369" s="25"/>
      <c r="AK369" s="2">
        <v>3.68</v>
      </c>
      <c r="AL369" s="1">
        <f t="shared" si="162"/>
        <v>2.0892961308540387E-4</v>
      </c>
      <c r="AM369" s="1">
        <f t="shared" si="138"/>
        <v>4.8341639324586487E-11</v>
      </c>
      <c r="AN369" s="1">
        <f t="shared" si="139"/>
        <v>0.98389534580065829</v>
      </c>
      <c r="AO369" s="1">
        <f t="shared" si="140"/>
        <v>2.9197159052175771E-4</v>
      </c>
      <c r="AP369" s="1">
        <f t="shared" si="141"/>
        <v>0.97607211396380333</v>
      </c>
      <c r="AQ369" s="1">
        <f t="shared" si="142"/>
        <v>9.7607211396380329</v>
      </c>
      <c r="AR369" s="25"/>
      <c r="AS369" s="2">
        <v>5.65</v>
      </c>
      <c r="AT369" s="1">
        <v>2.2387211385683329E-6</v>
      </c>
      <c r="AU369" s="1">
        <v>4.5115042807247405E-9</v>
      </c>
      <c r="AV369" s="1">
        <v>0.97288890187915422</v>
      </c>
      <c r="AW369" s="1">
        <v>2.6943557586221641E-2</v>
      </c>
      <c r="AX369" s="1">
        <v>1.0266872449152231</v>
      </c>
      <c r="AY369" s="2">
        <v>10.266872449152231</v>
      </c>
      <c r="BA369" s="2">
        <v>3.68</v>
      </c>
      <c r="BB369" s="1">
        <f t="shared" si="147"/>
        <v>2.0892961308540387E-4</v>
      </c>
      <c r="BC369" s="1">
        <f t="shared" si="143"/>
        <v>4.8341639324586487E-11</v>
      </c>
      <c r="BD369" s="1">
        <f t="shared" si="144"/>
        <v>4.8341639324584147E-14</v>
      </c>
      <c r="BE369" s="1">
        <f t="shared" si="145"/>
        <v>0.99999999999995159</v>
      </c>
      <c r="BF369" s="1">
        <f t="shared" si="146"/>
        <v>2.0041829610159487</v>
      </c>
      <c r="BG369" s="1">
        <f>(dpSAWB_Cb*dpSAWB_Vb) /(dpSAWB_Ca * BF369)</f>
        <v>24.947822116327288</v>
      </c>
      <c r="BI369" s="1">
        <v>4.38</v>
      </c>
      <c r="BJ369" s="1">
        <v>4.1686938347033504E-5</v>
      </c>
      <c r="BK369" s="1">
        <v>2.4228212482096872E-10</v>
      </c>
      <c r="BL369" s="1">
        <v>2.4228212482091001E-13</v>
      </c>
      <c r="BM369" s="1">
        <v>0.99999999999975775</v>
      </c>
      <c r="BN369" s="1">
        <v>2.0008339077353474</v>
      </c>
      <c r="BO369" s="1">
        <v>24.989580497759913</v>
      </c>
    </row>
    <row r="370" spans="1:67" ht="15" customHeight="1" x14ac:dyDescent="0.3">
      <c r="A370" s="2">
        <v>3.69</v>
      </c>
      <c r="B370" s="1">
        <f t="shared" si="148"/>
        <v>2.0417379446695288E-4</v>
      </c>
      <c r="C370" s="1">
        <f t="shared" si="149"/>
        <v>4.9467660756213076E-11</v>
      </c>
      <c r="D370" s="1">
        <f t="shared" si="150"/>
        <v>2.0181952200534228E-2</v>
      </c>
      <c r="E370" s="1">
        <f t="shared" si="151"/>
        <v>-3.0325366755704282E-5</v>
      </c>
      <c r="F370" s="1">
        <f t="shared" si="152"/>
        <v>2.6233678314573311E-3</v>
      </c>
      <c r="G370" s="1">
        <f t="shared" si="153"/>
        <v>-7.5698637442093777E-3</v>
      </c>
      <c r="H370" s="1">
        <f t="shared" si="161"/>
        <v>-7.5698637442093777E-2</v>
      </c>
      <c r="S370" s="2">
        <v>3.69</v>
      </c>
      <c r="T370" s="1">
        <f t="shared" si="154"/>
        <v>2.0417379446695288E-4</v>
      </c>
      <c r="U370" s="1">
        <f t="shared" si="155"/>
        <v>4.9467660756213076E-11</v>
      </c>
      <c r="V370" s="1">
        <f t="shared" si="156"/>
        <v>6.3677034763203301E-4</v>
      </c>
      <c r="W370" s="1">
        <f t="shared" si="157"/>
        <v>3.3121076550789323E-2</v>
      </c>
      <c r="X370" s="1">
        <f t="shared" si="158"/>
        <v>0.98742587276737548</v>
      </c>
      <c r="Y370" s="1">
        <f t="shared" si="159"/>
        <v>0.99047875900521021</v>
      </c>
      <c r="Z370" s="1">
        <f t="shared" si="160"/>
        <v>49.52393795026051</v>
      </c>
      <c r="AB370"/>
      <c r="AC370"/>
      <c r="AD370"/>
      <c r="AE370"/>
      <c r="AF370"/>
      <c r="AG370"/>
      <c r="AH370"/>
      <c r="AI370"/>
      <c r="AJ370" s="25"/>
      <c r="AK370" s="2">
        <v>3.69</v>
      </c>
      <c r="AL370" s="1">
        <f t="shared" si="162"/>
        <v>2.0417379446695288E-4</v>
      </c>
      <c r="AM370" s="1">
        <f t="shared" si="138"/>
        <v>4.9467660756213076E-11</v>
      </c>
      <c r="AN370" s="1">
        <f t="shared" si="139"/>
        <v>0.98424292105871325</v>
      </c>
      <c r="AO370" s="1">
        <f t="shared" si="140"/>
        <v>2.9887802822569027E-4</v>
      </c>
      <c r="AP370" s="1">
        <f t="shared" si="141"/>
        <v>0.97662600375169684</v>
      </c>
      <c r="AQ370" s="1">
        <f t="shared" si="142"/>
        <v>9.7662600375169681</v>
      </c>
      <c r="AR370" s="25"/>
      <c r="AS370" s="2">
        <v>5.66</v>
      </c>
      <c r="AT370" s="1">
        <v>2.1877616239495505E-6</v>
      </c>
      <c r="AU370" s="1">
        <v>4.6165907151102417E-9</v>
      </c>
      <c r="AV370" s="1">
        <v>0.97228240923348563</v>
      </c>
      <c r="AW370" s="1">
        <v>2.755396598631725E-2</v>
      </c>
      <c r="AX370" s="1">
        <v>1.0273036114822285</v>
      </c>
      <c r="AY370" s="2">
        <v>10.273036114822284</v>
      </c>
      <c r="BA370" s="2">
        <v>3.69</v>
      </c>
      <c r="BB370" s="1">
        <f t="shared" si="147"/>
        <v>2.0417379446695288E-4</v>
      </c>
      <c r="BC370" s="1">
        <f t="shared" si="143"/>
        <v>4.9467660756213076E-11</v>
      </c>
      <c r="BD370" s="1">
        <f t="shared" si="144"/>
        <v>4.9467660756210623E-14</v>
      </c>
      <c r="BE370" s="1">
        <f t="shared" si="145"/>
        <v>0.99999999999995048</v>
      </c>
      <c r="BF370" s="1">
        <f t="shared" si="146"/>
        <v>2.0040876478517871</v>
      </c>
      <c r="BG370" s="1">
        <f>(dpSAWB_Cb*dpSAWB_Vb) /(dpSAWB_Ca * BF370)</f>
        <v>24.949008619256638</v>
      </c>
      <c r="BI370" s="1">
        <v>4.3899999999999997</v>
      </c>
      <c r="BJ370" s="1">
        <v>4.0738027780411247E-5</v>
      </c>
      <c r="BK370" s="1">
        <v>2.4792560048418819E-10</v>
      </c>
      <c r="BL370" s="1">
        <v>2.4792560048412671E-13</v>
      </c>
      <c r="BM370" s="1">
        <v>0.99999999999975209</v>
      </c>
      <c r="BN370" s="1">
        <v>2.0008149215873292</v>
      </c>
      <c r="BO370" s="1">
        <v>24.989817629075322</v>
      </c>
    </row>
    <row r="371" spans="1:67" ht="15" customHeight="1" x14ac:dyDescent="0.3">
      <c r="A371" s="2">
        <v>3.7</v>
      </c>
      <c r="B371" s="1">
        <f t="shared" si="148"/>
        <v>1.9952623149688758E-4</v>
      </c>
      <c r="C371" s="1">
        <f t="shared" si="149"/>
        <v>5.0619910596354591E-11</v>
      </c>
      <c r="D371" s="1">
        <f t="shared" si="150"/>
        <v>2.0174914074965716E-2</v>
      </c>
      <c r="E371" s="1">
        <f t="shared" si="151"/>
        <v>-2.9152345827619333E-5</v>
      </c>
      <c r="F371" s="1">
        <f t="shared" si="152"/>
        <v>2.6843098904322958E-3</v>
      </c>
      <c r="G371" s="1">
        <f t="shared" si="153"/>
        <v>-7.2774786781459122E-3</v>
      </c>
      <c r="H371" s="1">
        <f t="shared" si="161"/>
        <v>-7.2774786781459114E-2</v>
      </c>
      <c r="S371" s="2">
        <v>3.7</v>
      </c>
      <c r="T371" s="1">
        <f t="shared" si="154"/>
        <v>1.9952623149688758E-4</v>
      </c>
      <c r="U371" s="1">
        <f t="shared" si="155"/>
        <v>5.0619910596354591E-11</v>
      </c>
      <c r="V371" s="1">
        <f t="shared" si="156"/>
        <v>6.608573282959457E-4</v>
      </c>
      <c r="W371" s="1">
        <f t="shared" si="157"/>
        <v>3.3113047557234682E-2</v>
      </c>
      <c r="X371" s="1">
        <f t="shared" si="158"/>
        <v>0.98713675122350442</v>
      </c>
      <c r="Y371" s="1">
        <f t="shared" si="159"/>
        <v>0.99011978713095894</v>
      </c>
      <c r="Z371" s="1">
        <f t="shared" si="160"/>
        <v>49.505989356547943</v>
      </c>
      <c r="AB371"/>
      <c r="AC371"/>
      <c r="AD371"/>
      <c r="AE371"/>
      <c r="AF371"/>
      <c r="AG371"/>
      <c r="AH371"/>
      <c r="AI371"/>
      <c r="AJ371" s="25"/>
      <c r="AK371" s="2">
        <v>3.7</v>
      </c>
      <c r="AL371" s="1">
        <f t="shared" si="162"/>
        <v>1.9952623149688758E-4</v>
      </c>
      <c r="AM371" s="1">
        <f t="shared" si="138"/>
        <v>5.0619910596354591E-11</v>
      </c>
      <c r="AN371" s="1">
        <f t="shared" si="139"/>
        <v>0.98458251326390378</v>
      </c>
      <c r="AO371" s="1">
        <f t="shared" si="140"/>
        <v>3.0594531538232487E-4</v>
      </c>
      <c r="AP371" s="1">
        <f t="shared" si="141"/>
        <v>0.97716780044380458</v>
      </c>
      <c r="AQ371" s="1">
        <f t="shared" si="142"/>
        <v>9.771678004438046</v>
      </c>
      <c r="AR371" s="25"/>
      <c r="AS371" s="2">
        <v>5.67</v>
      </c>
      <c r="AT371" s="1">
        <v>2.1379620895022301E-6</v>
      </c>
      <c r="AU371" s="1">
        <v>4.7241249270007054E-9</v>
      </c>
      <c r="AV371" s="1">
        <v>0.97166240140273319</v>
      </c>
      <c r="AW371" s="1">
        <v>2.8177800337421097E-2</v>
      </c>
      <c r="AX371" s="1">
        <v>1.0279332684420794</v>
      </c>
      <c r="AY371" s="2">
        <v>10.279332684420794</v>
      </c>
      <c r="BA371" s="2">
        <v>3.7</v>
      </c>
      <c r="BB371" s="1">
        <f t="shared" si="147"/>
        <v>1.9952623149688758E-4</v>
      </c>
      <c r="BC371" s="1">
        <f t="shared" si="143"/>
        <v>5.0619910596354591E-11</v>
      </c>
      <c r="BD371" s="1">
        <f t="shared" si="144"/>
        <v>5.061991059635203E-14</v>
      </c>
      <c r="BE371" s="1">
        <f t="shared" si="145"/>
        <v>0.99999999999994926</v>
      </c>
      <c r="BF371" s="1">
        <f t="shared" si="146"/>
        <v>2.0039945086627786</v>
      </c>
      <c r="BG371" s="1">
        <f>(dpSAWB_Cb*dpSAWB_Vb) /(dpSAWB_Ca * BF371)</f>
        <v>24.950168168556459</v>
      </c>
      <c r="BI371" s="1">
        <v>4.4000000000000004</v>
      </c>
      <c r="BJ371" s="1">
        <v>3.9810717055349634E-5</v>
      </c>
      <c r="BK371" s="1">
        <v>2.5370052958246817E-10</v>
      </c>
      <c r="BL371" s="1">
        <v>2.5370052958240381E-13</v>
      </c>
      <c r="BM371" s="1">
        <v>0.99999999999974631</v>
      </c>
      <c r="BN371" s="1">
        <v>2.0007963677856955</v>
      </c>
      <c r="BO371" s="1">
        <v>24.990049364861441</v>
      </c>
    </row>
    <row r="372" spans="1:67" ht="15" customHeight="1" x14ac:dyDescent="0.3">
      <c r="A372" s="2">
        <v>3.71</v>
      </c>
      <c r="B372" s="1">
        <f t="shared" si="148"/>
        <v>1.9498445997580453E-4</v>
      </c>
      <c r="C372" s="1">
        <f t="shared" si="149"/>
        <v>5.1798999783127844E-11</v>
      </c>
      <c r="D372" s="1">
        <f t="shared" si="150"/>
        <v>2.0167969088574461E-2</v>
      </c>
      <c r="E372" s="1">
        <f t="shared" si="151"/>
        <v>-2.7994848095744006E-5</v>
      </c>
      <c r="F372" s="1">
        <f t="shared" si="152"/>
        <v>2.7466637631632421E-3</v>
      </c>
      <c r="G372" s="1">
        <f t="shared" si="153"/>
        <v>-6.9889293231982612E-3</v>
      </c>
      <c r="H372" s="1">
        <f t="shared" si="161"/>
        <v>-6.9889293231982605E-2</v>
      </c>
      <c r="S372" s="2">
        <v>3.71</v>
      </c>
      <c r="T372" s="1">
        <f t="shared" si="154"/>
        <v>1.9498445997580453E-4</v>
      </c>
      <c r="U372" s="1">
        <f t="shared" si="155"/>
        <v>5.1798999783127844E-11</v>
      </c>
      <c r="V372" s="1">
        <f t="shared" si="156"/>
        <v>6.852834310121129E-4</v>
      </c>
      <c r="W372" s="1">
        <f t="shared" si="157"/>
        <v>3.3104905522995963E-2</v>
      </c>
      <c r="X372" s="1">
        <f t="shared" si="158"/>
        <v>0.98684107039430935</v>
      </c>
      <c r="Y372" s="1">
        <f t="shared" si="159"/>
        <v>0.98975584926862326</v>
      </c>
      <c r="Z372" s="1">
        <f t="shared" si="160"/>
        <v>49.487792463431163</v>
      </c>
      <c r="AB372"/>
      <c r="AC372"/>
      <c r="AD372"/>
      <c r="AE372"/>
      <c r="AF372"/>
      <c r="AG372"/>
      <c r="AH372"/>
      <c r="AI372"/>
      <c r="AJ372" s="25"/>
      <c r="AK372" s="2">
        <v>3.71</v>
      </c>
      <c r="AL372" s="1">
        <f t="shared" si="162"/>
        <v>1.9498445997580453E-4</v>
      </c>
      <c r="AM372" s="1">
        <f t="shared" si="138"/>
        <v>5.1798999783127844E-11</v>
      </c>
      <c r="AN372" s="1">
        <f t="shared" si="139"/>
        <v>0.98491428587279151</v>
      </c>
      <c r="AO372" s="1">
        <f t="shared" si="140"/>
        <v>3.131771923346637E-4</v>
      </c>
      <c r="AP372" s="1">
        <f t="shared" si="141"/>
        <v>0.97769777807495784</v>
      </c>
      <c r="AQ372" s="1">
        <f t="shared" si="142"/>
        <v>9.7769777807495775</v>
      </c>
      <c r="AR372" s="25"/>
      <c r="AS372" s="2">
        <v>5.68</v>
      </c>
      <c r="AT372" s="1">
        <v>2.0892961308540377E-6</v>
      </c>
      <c r="AU372" s="1">
        <v>4.8341639324586514E-9</v>
      </c>
      <c r="AV372" s="1">
        <v>0.97102860342694952</v>
      </c>
      <c r="AW372" s="1">
        <v>2.8815337626582154E-2</v>
      </c>
      <c r="AX372" s="1">
        <v>1.0285764958676249</v>
      </c>
      <c r="AY372" s="2">
        <v>10.285764958676248</v>
      </c>
      <c r="BA372" s="2">
        <v>3.71</v>
      </c>
      <c r="BB372" s="1">
        <f t="shared" si="147"/>
        <v>1.9498445997580453E-4</v>
      </c>
      <c r="BC372" s="1">
        <f t="shared" si="143"/>
        <v>5.1798999783127844E-11</v>
      </c>
      <c r="BD372" s="1">
        <f t="shared" si="144"/>
        <v>5.1798999783125156E-14</v>
      </c>
      <c r="BE372" s="1">
        <f t="shared" si="145"/>
        <v>0.99999999999994815</v>
      </c>
      <c r="BF372" s="1">
        <f t="shared" si="146"/>
        <v>2.0039034937655926</v>
      </c>
      <c r="BG372" s="1">
        <f>(dpSAWB_Cb*dpSAWB_Vb) /(dpSAWB_Ca * BF372)</f>
        <v>24.951301375319009</v>
      </c>
      <c r="BI372" s="1">
        <v>4.41</v>
      </c>
      <c r="BJ372" s="1">
        <v>3.8904514499428046E-5</v>
      </c>
      <c r="BK372" s="1">
        <v>2.5960997405965533E-10</v>
      </c>
      <c r="BL372" s="1">
        <v>2.5960997405958791E-13</v>
      </c>
      <c r="BM372" s="1">
        <v>0.99999999999974043</v>
      </c>
      <c r="BN372" s="1">
        <v>2.0007782364810818</v>
      </c>
      <c r="BO372" s="1">
        <v>24.990275827839238</v>
      </c>
    </row>
    <row r="373" spans="1:67" ht="15" customHeight="1" x14ac:dyDescent="0.3">
      <c r="A373" s="2">
        <v>3.72</v>
      </c>
      <c r="B373" s="1">
        <f t="shared" si="148"/>
        <v>1.9054607179632438E-4</v>
      </c>
      <c r="C373" s="1">
        <f t="shared" si="149"/>
        <v>5.3005553485227125E-11</v>
      </c>
      <c r="D373" s="1">
        <f t="shared" si="150"/>
        <v>2.0161113574476995E-2</v>
      </c>
      <c r="E373" s="1">
        <f t="shared" si="151"/>
        <v>-2.6852262412832223E-5</v>
      </c>
      <c r="F373" s="1">
        <f t="shared" si="152"/>
        <v>2.8104619732101941E-3</v>
      </c>
      <c r="G373" s="1">
        <f t="shared" si="153"/>
        <v>-6.7040646380633617E-3</v>
      </c>
      <c r="H373" s="1">
        <f t="shared" si="161"/>
        <v>-6.7040646380633617E-2</v>
      </c>
      <c r="S373" s="2">
        <v>3.72</v>
      </c>
      <c r="T373" s="1">
        <f t="shared" si="154"/>
        <v>1.9054607179632438E-4</v>
      </c>
      <c r="U373" s="1">
        <f t="shared" si="155"/>
        <v>5.3005553485227125E-11</v>
      </c>
      <c r="V373" s="1">
        <f t="shared" si="156"/>
        <v>7.1006106044172715E-4</v>
      </c>
      <c r="W373" s="1">
        <f t="shared" si="157"/>
        <v>3.3096646313186089E-2</v>
      </c>
      <c r="X373" s="1">
        <f t="shared" si="158"/>
        <v>0.98653868558744617</v>
      </c>
      <c r="Y373" s="1">
        <f t="shared" si="159"/>
        <v>0.98938676432028139</v>
      </c>
      <c r="Z373" s="1">
        <f t="shared" si="160"/>
        <v>49.469338216014066</v>
      </c>
      <c r="AB373"/>
      <c r="AC373"/>
      <c r="AD373"/>
      <c r="AE373"/>
      <c r="AF373"/>
      <c r="AG373"/>
      <c r="AH373"/>
      <c r="AI373"/>
      <c r="AJ373" s="25"/>
      <c r="AK373" s="2">
        <v>3.72</v>
      </c>
      <c r="AL373" s="1">
        <f t="shared" si="162"/>
        <v>1.9054607179632438E-4</v>
      </c>
      <c r="AM373" s="1">
        <f t="shared" si="138"/>
        <v>5.3005553485227125E-11</v>
      </c>
      <c r="AN373" s="1">
        <f t="shared" si="139"/>
        <v>0.98523839892152798</v>
      </c>
      <c r="AO373" s="1">
        <f t="shared" si="140"/>
        <v>3.2057748636470736E-4</v>
      </c>
      <c r="AP373" s="1">
        <f t="shared" si="141"/>
        <v>0.9782162049884906</v>
      </c>
      <c r="AQ373" s="1">
        <f t="shared" si="142"/>
        <v>9.7821620498849047</v>
      </c>
      <c r="AR373" s="25"/>
      <c r="AS373" s="2">
        <v>5.69</v>
      </c>
      <c r="AT373" s="1">
        <v>2.0417379446695244E-6</v>
      </c>
      <c r="AU373" s="1">
        <v>4.9467660756213184E-9</v>
      </c>
      <c r="AV373" s="1">
        <v>0.97038073542303138</v>
      </c>
      <c r="AW373" s="1">
        <v>2.9466859717869436E-2</v>
      </c>
      <c r="AX373" s="1">
        <v>1.0292335786385776</v>
      </c>
      <c r="AY373" s="2">
        <v>10.292335786385776</v>
      </c>
      <c r="BA373" s="2">
        <v>3.72</v>
      </c>
      <c r="BB373" s="1">
        <f t="shared" si="147"/>
        <v>1.9054607179632438E-4</v>
      </c>
      <c r="BC373" s="1">
        <f t="shared" si="143"/>
        <v>5.3005553485227125E-11</v>
      </c>
      <c r="BD373" s="1">
        <f t="shared" si="144"/>
        <v>5.3005553485224315E-14</v>
      </c>
      <c r="BE373" s="1">
        <f t="shared" si="145"/>
        <v>0.99999999999994693</v>
      </c>
      <c r="BF373" s="1">
        <f t="shared" si="146"/>
        <v>2.0038145546167407</v>
      </c>
      <c r="BG373" s="1">
        <f>(dpSAWB_Cb*dpSAWB_Vb) /(dpSAWB_Ca * BF373)</f>
        <v>24.952408836836323</v>
      </c>
      <c r="BI373" s="1">
        <v>4.42</v>
      </c>
      <c r="BJ373" s="1">
        <v>3.8018939632056103E-5</v>
      </c>
      <c r="BK373" s="1">
        <v>2.6565706718143368E-10</v>
      </c>
      <c r="BL373" s="1">
        <v>2.6565706718136312E-13</v>
      </c>
      <c r="BM373" s="1">
        <v>0.99999999999973432</v>
      </c>
      <c r="BN373" s="1">
        <v>2.0007605180486729</v>
      </c>
      <c r="BO373" s="1">
        <v>24.99049713794064</v>
      </c>
    </row>
    <row r="374" spans="1:67" ht="15" customHeight="1" x14ac:dyDescent="0.3">
      <c r="A374" s="2">
        <v>3.73</v>
      </c>
      <c r="B374" s="1">
        <f t="shared" si="148"/>
        <v>1.8620871366628676E-4</v>
      </c>
      <c r="C374" s="1">
        <f t="shared" si="149"/>
        <v>5.4240211433395521E-11</v>
      </c>
      <c r="D374" s="1">
        <f t="shared" si="150"/>
        <v>2.0154343913951996E-2</v>
      </c>
      <c r="E374" s="1">
        <f t="shared" si="151"/>
        <v>-2.572398565866592E-5</v>
      </c>
      <c r="F374" s="1">
        <f t="shared" si="152"/>
        <v>2.875737784760623E-3</v>
      </c>
      <c r="G374" s="1">
        <f t="shared" si="153"/>
        <v>-6.4227354968759282E-3</v>
      </c>
      <c r="H374" s="1">
        <f t="shared" si="161"/>
        <v>-6.4227354968759282E-2</v>
      </c>
      <c r="S374" s="2">
        <v>3.73</v>
      </c>
      <c r="T374" s="1">
        <f t="shared" si="154"/>
        <v>1.8620871366628676E-4</v>
      </c>
      <c r="U374" s="1">
        <f t="shared" si="155"/>
        <v>5.4240211433395521E-11</v>
      </c>
      <c r="V374" s="1">
        <f t="shared" si="156"/>
        <v>7.3520278234412428E-4</v>
      </c>
      <c r="W374" s="1">
        <f t="shared" si="157"/>
        <v>3.3088265739218622E-2</v>
      </c>
      <c r="X374" s="1">
        <f t="shared" si="158"/>
        <v>0.98622944911009025</v>
      </c>
      <c r="Y374" s="1">
        <f t="shared" si="159"/>
        <v>0.98901234902268775</v>
      </c>
      <c r="Z374" s="1">
        <f t="shared" si="160"/>
        <v>49.450617451134391</v>
      </c>
      <c r="AB374"/>
      <c r="AC374"/>
      <c r="AD374"/>
      <c r="AE374"/>
      <c r="AF374"/>
      <c r="AG374"/>
      <c r="AH374"/>
      <c r="AI374"/>
      <c r="AJ374" s="25"/>
      <c r="AK374" s="2">
        <v>3.73</v>
      </c>
      <c r="AL374" s="1">
        <f t="shared" si="162"/>
        <v>1.8620871366628676E-4</v>
      </c>
      <c r="AM374" s="1">
        <f t="shared" si="138"/>
        <v>5.4240211433395521E-11</v>
      </c>
      <c r="AN374" s="1">
        <f t="shared" si="139"/>
        <v>0.98555500907951843</v>
      </c>
      <c r="AO374" s="1">
        <f t="shared" si="140"/>
        <v>3.2815011370755816E-4</v>
      </c>
      <c r="AP374" s="1">
        <f t="shared" si="141"/>
        <v>0.97872334395389649</v>
      </c>
      <c r="AQ374" s="1">
        <f t="shared" si="142"/>
        <v>9.787233439538964</v>
      </c>
      <c r="AR374" s="25"/>
      <c r="AS374" s="2">
        <v>5.7</v>
      </c>
      <c r="AT374" s="1">
        <v>1.9952623149688749E-6</v>
      </c>
      <c r="AU374" s="1">
        <v>5.0619910596354619E-9</v>
      </c>
      <c r="AV374" s="1">
        <v>0.96971851253895236</v>
      </c>
      <c r="AW374" s="1">
        <v>3.0132653399186228E-2</v>
      </c>
      <c r="AX374" s="1">
        <v>1.0299048064899239</v>
      </c>
      <c r="AY374" s="2">
        <v>10.299048064899239</v>
      </c>
      <c r="BA374" s="2">
        <v>3.73</v>
      </c>
      <c r="BB374" s="1">
        <f t="shared" si="147"/>
        <v>1.8620871366628676E-4</v>
      </c>
      <c r="BC374" s="1">
        <f t="shared" si="143"/>
        <v>5.4240211433395521E-11</v>
      </c>
      <c r="BD374" s="1">
        <f t="shared" si="144"/>
        <v>5.4240211433392574E-14</v>
      </c>
      <c r="BE374" s="1">
        <f t="shared" si="145"/>
        <v>0.99999999999994582</v>
      </c>
      <c r="BF374" s="1">
        <f t="shared" si="146"/>
        <v>2.0037276437862284</v>
      </c>
      <c r="BG374" s="1">
        <f>(dpSAWB_Cb*dpSAWB_Vb) /(dpSAWB_Ca * BF374)</f>
        <v>24.953491136909399</v>
      </c>
      <c r="BI374" s="1">
        <v>4.43</v>
      </c>
      <c r="BJ374" s="1">
        <v>3.7153522909717237E-5</v>
      </c>
      <c r="BK374" s="1">
        <v>2.7184501519661858E-10</v>
      </c>
      <c r="BL374" s="1">
        <v>2.7184501519654467E-13</v>
      </c>
      <c r="BM374" s="1">
        <v>0.99999999999972811</v>
      </c>
      <c r="BN374" s="1">
        <v>2.0007432030830756</v>
      </c>
      <c r="BO374" s="1">
        <v>24.990713412371832</v>
      </c>
    </row>
    <row r="375" spans="1:67" ht="15" customHeight="1" x14ac:dyDescent="0.3">
      <c r="A375" s="2">
        <v>3.74</v>
      </c>
      <c r="B375" s="1">
        <f t="shared" si="148"/>
        <v>1.8197008586099805E-4</v>
      </c>
      <c r="C375" s="1">
        <f t="shared" si="149"/>
        <v>5.5503628259620163E-11</v>
      </c>
      <c r="D375" s="1">
        <f t="shared" si="150"/>
        <v>2.0147656534555341E-2</v>
      </c>
      <c r="E375" s="1">
        <f t="shared" si="151"/>
        <v>-2.4609422425890428E-5</v>
      </c>
      <c r="F375" s="1">
        <f t="shared" si="152"/>
        <v>2.9425252190901116E-3</v>
      </c>
      <c r="G375" s="1">
        <f t="shared" si="153"/>
        <v>-6.144794614153605E-3</v>
      </c>
      <c r="H375" s="1">
        <f t="shared" si="161"/>
        <v>-6.144794614153605E-2</v>
      </c>
      <c r="S375" s="2">
        <v>3.74</v>
      </c>
      <c r="T375" s="1">
        <f t="shared" si="154"/>
        <v>1.8197008586099805E-4</v>
      </c>
      <c r="U375" s="1">
        <f t="shared" si="155"/>
        <v>5.5503628259620163E-11</v>
      </c>
      <c r="V375" s="1">
        <f t="shared" si="156"/>
        <v>7.6072132908050515E-4</v>
      </c>
      <c r="W375" s="1">
        <f t="shared" si="157"/>
        <v>3.3079759556973162E-2</v>
      </c>
      <c r="X375" s="1">
        <f t="shared" si="158"/>
        <v>0.98591321021566791</v>
      </c>
      <c r="Y375" s="1">
        <f t="shared" si="159"/>
        <v>0.98863241787470624</v>
      </c>
      <c r="Z375" s="1">
        <f t="shared" si="160"/>
        <v>49.431620893735314</v>
      </c>
      <c r="AB375"/>
      <c r="AC375"/>
      <c r="AD375"/>
      <c r="AE375"/>
      <c r="AF375"/>
      <c r="AG375"/>
      <c r="AH375"/>
      <c r="AI375"/>
      <c r="AJ375" s="25"/>
      <c r="AK375" s="2">
        <v>3.74</v>
      </c>
      <c r="AL375" s="1">
        <f t="shared" si="162"/>
        <v>1.8197008586099805E-4</v>
      </c>
      <c r="AM375" s="1">
        <f t="shared" si="138"/>
        <v>5.5503628259620163E-11</v>
      </c>
      <c r="AN375" s="1">
        <f t="shared" si="139"/>
        <v>0.98586426970261309</v>
      </c>
      <c r="AO375" s="1">
        <f t="shared" si="140"/>
        <v>3.3589908161197794E-4</v>
      </c>
      <c r="AP375" s="1">
        <f t="shared" si="141"/>
        <v>0.97921945228255236</v>
      </c>
      <c r="AQ375" s="1">
        <f t="shared" si="142"/>
        <v>9.7921945228255236</v>
      </c>
      <c r="AR375" s="25"/>
      <c r="AS375" s="2">
        <v>5.71</v>
      </c>
      <c r="AT375" s="1">
        <v>1.9498445997580441E-6</v>
      </c>
      <c r="AU375" s="1">
        <v>5.1798999783127879E-9</v>
      </c>
      <c r="AV375" s="1">
        <v>0.96904164490953482</v>
      </c>
      <c r="AW375" s="1">
        <v>3.0813010427521527E-2</v>
      </c>
      <c r="AX375" s="1">
        <v>1.0305904740587373</v>
      </c>
      <c r="AY375" s="2">
        <v>10.305904740587373</v>
      </c>
      <c r="BA375" s="2">
        <v>3.74</v>
      </c>
      <c r="BB375" s="1">
        <f t="shared" si="147"/>
        <v>1.8197008586099805E-4</v>
      </c>
      <c r="BC375" s="1">
        <f t="shared" si="143"/>
        <v>5.5503628259620163E-11</v>
      </c>
      <c r="BD375" s="1">
        <f t="shared" si="144"/>
        <v>5.5503628259617084E-14</v>
      </c>
      <c r="BE375" s="1">
        <f t="shared" si="145"/>
        <v>0.99999999999994449</v>
      </c>
      <c r="BF375" s="1">
        <f t="shared" si="146"/>
        <v>2.0036427149318254</v>
      </c>
      <c r="BG375" s="1">
        <f>(dpSAWB_Cb*dpSAWB_Vb) /(dpSAWB_Ca * BF375)</f>
        <v>24.954548846150576</v>
      </c>
      <c r="BI375" s="1">
        <v>4.4400000000000004</v>
      </c>
      <c r="BJ375" s="1">
        <v>3.6307805477010065E-5</v>
      </c>
      <c r="BK375" s="1">
        <v>2.7817709903715533E-10</v>
      </c>
      <c r="BL375" s="1">
        <v>2.7817709903707793E-13</v>
      </c>
      <c r="BM375" s="1">
        <v>0.99999999999972189</v>
      </c>
      <c r="BN375" s="1">
        <v>2.0007262823933094</v>
      </c>
      <c r="BO375" s="1">
        <v>24.990924765675086</v>
      </c>
    </row>
    <row r="376" spans="1:67" ht="15" customHeight="1" x14ac:dyDescent="0.3">
      <c r="A376" s="2">
        <v>3.75</v>
      </c>
      <c r="B376" s="1">
        <f t="shared" si="148"/>
        <v>1.7782794100389203E-4</v>
      </c>
      <c r="C376" s="1">
        <f t="shared" si="149"/>
        <v>5.6796473844225335E-11</v>
      </c>
      <c r="D376" s="1">
        <f t="shared" si="150"/>
        <v>2.0141047908261215E-2</v>
      </c>
      <c r="E376" s="1">
        <f t="shared" si="151"/>
        <v>-2.3507984710202573E-5</v>
      </c>
      <c r="F376" s="1">
        <f t="shared" si="152"/>
        <v>3.0108590713695486E-3</v>
      </c>
      <c r="G376" s="1">
        <f t="shared" si="153"/>
        <v>-5.8700964706466753E-3</v>
      </c>
      <c r="H376" s="1">
        <f t="shared" si="161"/>
        <v>-5.8700964706466748E-2</v>
      </c>
      <c r="S376" s="2">
        <v>3.75</v>
      </c>
      <c r="T376" s="1">
        <f t="shared" si="154"/>
        <v>1.7782794100389203E-4</v>
      </c>
      <c r="U376" s="1">
        <f t="shared" si="155"/>
        <v>5.6796473844225335E-11</v>
      </c>
      <c r="V376" s="1">
        <f t="shared" si="156"/>
        <v>7.8662960515327954E-4</v>
      </c>
      <c r="W376" s="1">
        <f t="shared" si="157"/>
        <v>3.3071123464948907E-2</v>
      </c>
      <c r="X376" s="1">
        <f t="shared" si="158"/>
        <v>0.98558981505007626</v>
      </c>
      <c r="Y376" s="1">
        <f t="shared" si="159"/>
        <v>0.98824678306468627</v>
      </c>
      <c r="Z376" s="1">
        <f t="shared" si="160"/>
        <v>49.412339153234313</v>
      </c>
      <c r="AB376"/>
      <c r="AC376"/>
      <c r="AD376"/>
      <c r="AE376"/>
      <c r="AF376"/>
      <c r="AG376"/>
      <c r="AH376"/>
      <c r="AI376"/>
      <c r="AJ376" s="25"/>
      <c r="AK376" s="2">
        <v>3.75</v>
      </c>
      <c r="AL376" s="1">
        <f t="shared" si="162"/>
        <v>1.7782794100389203E-4</v>
      </c>
      <c r="AM376" s="1">
        <f t="shared" si="138"/>
        <v>5.6796473844225335E-11</v>
      </c>
      <c r="AN376" s="1">
        <f t="shared" si="139"/>
        <v>0.98616633088579897</v>
      </c>
      <c r="AO376" s="1">
        <f t="shared" si="140"/>
        <v>3.4382849044842364E-4</v>
      </c>
      <c r="AP376" s="1">
        <f t="shared" si="141"/>
        <v>0.97970478194153043</v>
      </c>
      <c r="AQ376" s="1">
        <f t="shared" si="142"/>
        <v>9.7970478194153046</v>
      </c>
      <c r="AR376" s="25"/>
      <c r="AS376" s="2">
        <v>5.72</v>
      </c>
      <c r="AT376" s="1">
        <v>1.9054607179632462E-6</v>
      </c>
      <c r="AU376" s="1">
        <v>5.3005553485227054E-9</v>
      </c>
      <c r="AV376" s="1">
        <v>0.96834983761389004</v>
      </c>
      <c r="AW376" s="1">
        <v>3.1508227572508381E-2</v>
      </c>
      <c r="AX376" s="1">
        <v>1.0312908809292562</v>
      </c>
      <c r="AY376" s="2">
        <v>10.312908809292562</v>
      </c>
      <c r="BA376" s="2">
        <v>3.75</v>
      </c>
      <c r="BB376" s="1">
        <f t="shared" si="147"/>
        <v>1.7782794100389203E-4</v>
      </c>
      <c r="BC376" s="1">
        <f t="shared" si="143"/>
        <v>5.6796473844225335E-11</v>
      </c>
      <c r="BD376" s="1">
        <f t="shared" si="144"/>
        <v>5.6796473844222109E-14</v>
      </c>
      <c r="BE376" s="1">
        <f t="shared" si="145"/>
        <v>0.99999999999994327</v>
      </c>
      <c r="BF376" s="1">
        <f t="shared" si="146"/>
        <v>2.0035597227739381</v>
      </c>
      <c r="BG376" s="1">
        <f>(dpSAWB_Cb*dpSAWB_Vb) /(dpSAWB_Ca * BF376)</f>
        <v>24.955582522279272</v>
      </c>
      <c r="BI376" s="1">
        <v>4.45</v>
      </c>
      <c r="BJ376" s="1">
        <v>3.5481338923357479E-5</v>
      </c>
      <c r="BK376" s="1">
        <v>2.8465667605771037E-10</v>
      </c>
      <c r="BL376" s="1">
        <v>2.8465667605762929E-13</v>
      </c>
      <c r="BM376" s="1">
        <v>0.99999999999971534</v>
      </c>
      <c r="BN376" s="1">
        <v>2.0007097469979076</v>
      </c>
      <c r="BO376" s="1">
        <v>24.991131309789282</v>
      </c>
    </row>
    <row r="377" spans="1:67" ht="15" customHeight="1" x14ac:dyDescent="0.3">
      <c r="A377" s="2">
        <v>3.76</v>
      </c>
      <c r="B377" s="1">
        <f t="shared" si="148"/>
        <v>1.737800828749376E-4</v>
      </c>
      <c r="C377" s="1">
        <f t="shared" si="149"/>
        <v>5.8119433671052829E-11</v>
      </c>
      <c r="D377" s="1">
        <f t="shared" si="150"/>
        <v>2.0134514549628408E-2</v>
      </c>
      <c r="E377" s="1">
        <f t="shared" si="151"/>
        <v>-2.2419091604734591E-5</v>
      </c>
      <c r="F377" s="1">
        <f t="shared" si="152"/>
        <v>3.0807749278255261E-3</v>
      </c>
      <c r="G377" s="1">
        <f t="shared" si="153"/>
        <v>-5.5984972400599589E-3</v>
      </c>
      <c r="H377" s="1">
        <f t="shared" si="161"/>
        <v>-5.5984972400599589E-2</v>
      </c>
      <c r="S377" s="2">
        <v>3.76</v>
      </c>
      <c r="T377" s="1">
        <f t="shared" si="154"/>
        <v>1.737800828749376E-4</v>
      </c>
      <c r="U377" s="1">
        <f t="shared" si="155"/>
        <v>5.8119433671052829E-11</v>
      </c>
      <c r="V377" s="1">
        <f t="shared" si="156"/>
        <v>8.1294069278236485E-4</v>
      </c>
      <c r="W377" s="1">
        <f t="shared" si="157"/>
        <v>3.3062353102405878E-2</v>
      </c>
      <c r="X377" s="1">
        <f t="shared" si="158"/>
        <v>0.98525910659740679</v>
      </c>
      <c r="Y377" s="1">
        <f t="shared" si="159"/>
        <v>0.98785525439778221</v>
      </c>
      <c r="Z377" s="1">
        <f t="shared" si="160"/>
        <v>49.392762719889106</v>
      </c>
      <c r="AB377"/>
      <c r="AC377"/>
      <c r="AD377"/>
      <c r="AE377"/>
      <c r="AF377"/>
      <c r="AG377"/>
      <c r="AH377"/>
      <c r="AI377"/>
      <c r="AJ377" s="25"/>
      <c r="AK377" s="2">
        <v>3.76</v>
      </c>
      <c r="AL377" s="1">
        <f t="shared" si="162"/>
        <v>1.737800828749376E-4</v>
      </c>
      <c r="AM377" s="1">
        <f t="shared" si="138"/>
        <v>5.8119433671052829E-11</v>
      </c>
      <c r="AN377" s="1">
        <f t="shared" si="139"/>
        <v>0.98646133951537263</v>
      </c>
      <c r="AO377" s="1">
        <f t="shared" si="140"/>
        <v>3.519425358656773E-4</v>
      </c>
      <c r="AP377" s="1">
        <f t="shared" si="141"/>
        <v>0.98017957966551994</v>
      </c>
      <c r="AQ377" s="1">
        <f t="shared" si="142"/>
        <v>9.8017957966552007</v>
      </c>
      <c r="AR377" s="25"/>
      <c r="AS377" s="2">
        <v>5.73</v>
      </c>
      <c r="AT377" s="1">
        <v>1.8620871366628635E-6</v>
      </c>
      <c r="AU377" s="1">
        <v>5.4240211433395636E-9</v>
      </c>
      <c r="AV377" s="1">
        <v>0.96764279063466696</v>
      </c>
      <c r="AW377" s="1">
        <v>3.221860665815416E-2</v>
      </c>
      <c r="AX377" s="1">
        <v>1.0320063316761094</v>
      </c>
      <c r="AY377" s="2">
        <v>10.320063316761093</v>
      </c>
      <c r="BA377" s="2">
        <v>3.76</v>
      </c>
      <c r="BB377" s="1">
        <f t="shared" si="147"/>
        <v>1.737800828749376E-4</v>
      </c>
      <c r="BC377" s="1">
        <f t="shared" si="143"/>
        <v>5.8119433671052829E-11</v>
      </c>
      <c r="BD377" s="1">
        <f t="shared" si="144"/>
        <v>5.8119433671049443E-14</v>
      </c>
      <c r="BE377" s="1">
        <f t="shared" si="145"/>
        <v>0.99999999999994194</v>
      </c>
      <c r="BF377" s="1">
        <f t="shared" si="146"/>
        <v>2.0034786230710688</v>
      </c>
      <c r="BG377" s="1">
        <f>(dpSAWB_Cb*dpSAWB_Vb) /(dpSAWB_Ca * BF377)</f>
        <v>24.956592710411147</v>
      </c>
      <c r="BI377" s="1">
        <v>4.46</v>
      </c>
      <c r="BJ377" s="1">
        <v>3.4673685045253161E-5</v>
      </c>
      <c r="BK377" s="1">
        <v>2.9128718181578721E-10</v>
      </c>
      <c r="BL377" s="1">
        <v>2.9128718181570233E-13</v>
      </c>
      <c r="BM377" s="1">
        <v>0.99999999999970879</v>
      </c>
      <c r="BN377" s="1">
        <v>2.0006935881201402</v>
      </c>
      <c r="BO377" s="1">
        <v>24.991333154108919</v>
      </c>
    </row>
    <row r="378" spans="1:67" ht="15" customHeight="1" x14ac:dyDescent="0.3">
      <c r="A378" s="2">
        <v>3.77</v>
      </c>
      <c r="B378" s="1">
        <f t="shared" si="148"/>
        <v>1.6982436524617421E-4</v>
      </c>
      <c r="C378" s="1">
        <f t="shared" si="149"/>
        <v>5.9473209190914565E-11</v>
      </c>
      <c r="D378" s="1">
        <f t="shared" si="150"/>
        <v>2.0128053013990923E-2</v>
      </c>
      <c r="E378" s="1">
        <f t="shared" si="151"/>
        <v>-2.1342168998487222E-5</v>
      </c>
      <c r="F378" s="1">
        <f t="shared" si="152"/>
        <v>3.1523091832602146E-3</v>
      </c>
      <c r="G378" s="1">
        <f t="shared" si="153"/>
        <v>-5.3298547166168338E-3</v>
      </c>
      <c r="H378" s="1">
        <f t="shared" si="161"/>
        <v>-5.3298547166168338E-2</v>
      </c>
      <c r="S378" s="2">
        <v>3.77</v>
      </c>
      <c r="T378" s="1">
        <f t="shared" si="154"/>
        <v>1.6982436524617421E-4</v>
      </c>
      <c r="U378" s="1">
        <f t="shared" si="155"/>
        <v>5.9473209190914565E-11</v>
      </c>
      <c r="V378" s="1">
        <f t="shared" si="156"/>
        <v>8.3966785751848471E-4</v>
      </c>
      <c r="W378" s="1">
        <f t="shared" si="157"/>
        <v>3.3053444047493843E-2</v>
      </c>
      <c r="X378" s="1">
        <f t="shared" si="158"/>
        <v>0.98492092462519476</v>
      </c>
      <c r="Y378" s="1">
        <f t="shared" si="159"/>
        <v>0.98745763922323093</v>
      </c>
      <c r="Z378" s="1">
        <f t="shared" si="160"/>
        <v>49.372881961161546</v>
      </c>
      <c r="AB378"/>
      <c r="AC378"/>
      <c r="AD378"/>
      <c r="AE378"/>
      <c r="AF378"/>
      <c r="AG378"/>
      <c r="AH378"/>
      <c r="AI378"/>
      <c r="AJ378" s="25"/>
      <c r="AK378" s="2">
        <v>3.77</v>
      </c>
      <c r="AL378" s="1">
        <f t="shared" si="162"/>
        <v>1.6982436524617421E-4</v>
      </c>
      <c r="AM378" s="1">
        <f t="shared" si="138"/>
        <v>5.9473209190914565E-11</v>
      </c>
      <c r="AN378" s="1">
        <f t="shared" si="139"/>
        <v>0.98674943932056958</v>
      </c>
      <c r="AO378" s="1">
        <f t="shared" si="140"/>
        <v>3.6024551099715375E-4</v>
      </c>
      <c r="AP378" s="1">
        <f t="shared" si="141"/>
        <v>0.98064408706688067</v>
      </c>
      <c r="AQ378" s="1">
        <f t="shared" si="142"/>
        <v>9.8064408706688067</v>
      </c>
      <c r="AR378" s="25"/>
      <c r="AS378" s="2">
        <v>5.74</v>
      </c>
      <c r="AT378" s="1">
        <v>1.8197008586099798E-6</v>
      </c>
      <c r="AU378" s="1">
        <v>5.5503628259620188E-9</v>
      </c>
      <c r="AV378" s="1">
        <v>0.96692019881924374</v>
      </c>
      <c r="AW378" s="1">
        <v>3.294445460260241E-2</v>
      </c>
      <c r="AX378" s="1">
        <v>1.0327371359055306</v>
      </c>
      <c r="AY378" s="2">
        <v>10.327371359055306</v>
      </c>
      <c r="BA378" s="2">
        <v>3.77</v>
      </c>
      <c r="BB378" s="1">
        <f t="shared" si="147"/>
        <v>1.6982436524617421E-4</v>
      </c>
      <c r="BC378" s="1">
        <f t="shared" si="143"/>
        <v>5.9473209190914565E-11</v>
      </c>
      <c r="BD378" s="1">
        <f t="shared" si="144"/>
        <v>5.9473209190911011E-14</v>
      </c>
      <c r="BE378" s="1">
        <f t="shared" si="145"/>
        <v>0.9999999999999406</v>
      </c>
      <c r="BF378" s="1">
        <f t="shared" si="146"/>
        <v>2.0033993725958559</v>
      </c>
      <c r="BG378" s="1">
        <f>(dpSAWB_Cb*dpSAWB_Vb) /(dpSAWB_Ca * BF378)</f>
        <v>24.95757994334086</v>
      </c>
      <c r="BI378" s="1">
        <v>4.47</v>
      </c>
      <c r="BJ378" s="1">
        <v>3.3884415613920256E-5</v>
      </c>
      <c r="BK378" s="1">
        <v>2.9807213189330492E-10</v>
      </c>
      <c r="BL378" s="1">
        <v>2.9807213189321606E-13</v>
      </c>
      <c r="BM378" s="1">
        <v>0.99999999999970191</v>
      </c>
      <c r="BN378" s="1">
        <v>2.0006777971833345</v>
      </c>
      <c r="BO378" s="1">
        <v>24.991530405541951</v>
      </c>
    </row>
    <row r="379" spans="1:67" ht="15" customHeight="1" x14ac:dyDescent="0.3">
      <c r="A379" s="2">
        <v>3.78</v>
      </c>
      <c r="B379" s="1">
        <f t="shared" si="148"/>
        <v>1.6595869074375585E-4</v>
      </c>
      <c r="C379" s="1">
        <f t="shared" si="149"/>
        <v>6.0858518193510201E-11</v>
      </c>
      <c r="D379" s="1">
        <f t="shared" si="150"/>
        <v>2.0121659895671995E-2</v>
      </c>
      <c r="E379" s="1">
        <f t="shared" si="151"/>
        <v>-2.0276649278665229E-5</v>
      </c>
      <c r="F379" s="1">
        <f t="shared" si="152"/>
        <v>3.2254990589372394E-3</v>
      </c>
      <c r="G379" s="1">
        <f t="shared" si="153"/>
        <v>-5.0640282434348373E-3</v>
      </c>
      <c r="H379" s="1">
        <f t="shared" si="161"/>
        <v>-5.0640282434348372E-2</v>
      </c>
      <c r="S379" s="2">
        <v>3.78</v>
      </c>
      <c r="T379" s="1">
        <f t="shared" si="154"/>
        <v>1.6595869074375585E-4</v>
      </c>
      <c r="U379" s="1">
        <f t="shared" si="155"/>
        <v>6.0858518193510201E-11</v>
      </c>
      <c r="V379" s="1">
        <f t="shared" si="156"/>
        <v>8.668245538942655E-4</v>
      </c>
      <c r="W379" s="1">
        <f t="shared" si="157"/>
        <v>3.3044391815368578E-2</v>
      </c>
      <c r="X379" s="1">
        <f t="shared" si="158"/>
        <v>0.98457510562921646</v>
      </c>
      <c r="Y379" s="1">
        <f t="shared" si="159"/>
        <v>0.98705374236159593</v>
      </c>
      <c r="Z379" s="1">
        <f t="shared" si="160"/>
        <v>49.3526871180798</v>
      </c>
      <c r="AB379"/>
      <c r="AC379"/>
      <c r="AD379"/>
      <c r="AE379"/>
      <c r="AF379"/>
      <c r="AG379"/>
      <c r="AH379"/>
      <c r="AI379"/>
      <c r="AJ379" s="25"/>
      <c r="AK379" s="2">
        <v>3.78</v>
      </c>
      <c r="AL379" s="1">
        <f t="shared" si="162"/>
        <v>1.6595869074375585E-4</v>
      </c>
      <c r="AM379" s="1">
        <f t="shared" si="138"/>
        <v>6.0858518193510201E-11</v>
      </c>
      <c r="AN379" s="1">
        <f t="shared" si="139"/>
        <v>0.98703077092463198</v>
      </c>
      <c r="AO379" s="1">
        <f t="shared" si="140"/>
        <v>3.6874180871802073E-4</v>
      </c>
      <c r="AP379" s="1">
        <f t="shared" si="141"/>
        <v>0.98109854074384872</v>
      </c>
      <c r="AQ379" s="1">
        <f t="shared" si="142"/>
        <v>9.810985407438487</v>
      </c>
      <c r="AR379" s="25"/>
      <c r="AS379" s="2">
        <v>5.75</v>
      </c>
      <c r="AT379" s="1">
        <v>1.7782794100389193E-6</v>
      </c>
      <c r="AU379" s="1">
        <v>5.6796473844225367E-9</v>
      </c>
      <c r="AV379" s="1">
        <v>0.96618175184301514</v>
      </c>
      <c r="AW379" s="1">
        <v>3.3686083455780377E-2</v>
      </c>
      <c r="AX379" s="1">
        <v>1.033483608294431</v>
      </c>
      <c r="AY379" s="2">
        <v>10.334836082944308</v>
      </c>
      <c r="BA379" s="2">
        <v>3.78</v>
      </c>
      <c r="BB379" s="1">
        <f t="shared" si="147"/>
        <v>1.6595869074375585E-4</v>
      </c>
      <c r="BC379" s="1">
        <f t="shared" si="143"/>
        <v>6.0858518193510201E-11</v>
      </c>
      <c r="BD379" s="1">
        <f t="shared" si="144"/>
        <v>6.0858518193506502E-14</v>
      </c>
      <c r="BE379" s="1">
        <f t="shared" si="145"/>
        <v>0.99999999999993905</v>
      </c>
      <c r="BF379" s="1">
        <f t="shared" si="146"/>
        <v>2.0033219291116637</v>
      </c>
      <c r="BG379" s="1">
        <f>(dpSAWB_Cb*dpSAWB_Vb) /(dpSAWB_Ca * BF379)</f>
        <v>24.958544741818695</v>
      </c>
      <c r="BI379" s="1">
        <v>4.4800000000000004</v>
      </c>
      <c r="BJ379" s="1">
        <v>3.3113112148259056E-5</v>
      </c>
      <c r="BK379" s="1">
        <v>3.0501512376060411E-10</v>
      </c>
      <c r="BL379" s="1">
        <v>3.0501512376051106E-13</v>
      </c>
      <c r="BM379" s="1">
        <v>0.99999999999969502</v>
      </c>
      <c r="BN379" s="1">
        <v>2.0006623658063138</v>
      </c>
      <c r="BO379" s="1">
        <v>24.991723168566139</v>
      </c>
    </row>
    <row r="380" spans="1:67" ht="15" customHeight="1" x14ac:dyDescent="0.3">
      <c r="A380" s="2">
        <v>3.79</v>
      </c>
      <c r="B380" s="1">
        <f t="shared" si="148"/>
        <v>1.6218100973589279E-4</v>
      </c>
      <c r="C380" s="1">
        <f t="shared" si="149"/>
        <v>6.227609518800977E-11</v>
      </c>
      <c r="D380" s="1">
        <f t="shared" si="150"/>
        <v>2.0115331826220609E-2</v>
      </c>
      <c r="E380" s="1">
        <f t="shared" si="151"/>
        <v>-1.9221971036768678E-5</v>
      </c>
      <c r="F380" s="1">
        <f t="shared" si="152"/>
        <v>3.3003826208403081E-3</v>
      </c>
      <c r="G380" s="1">
        <f t="shared" si="153"/>
        <v>-4.800878641682097E-3</v>
      </c>
      <c r="H380" s="1">
        <f t="shared" si="161"/>
        <v>-4.8008786416820964E-2</v>
      </c>
      <c r="S380" s="2">
        <v>3.79</v>
      </c>
      <c r="T380" s="1">
        <f t="shared" si="154"/>
        <v>1.6218100973589279E-4</v>
      </c>
      <c r="U380" s="1">
        <f t="shared" si="155"/>
        <v>6.227609518800977E-11</v>
      </c>
      <c r="V380" s="1">
        <f t="shared" si="156"/>
        <v>8.9442443111318411E-4</v>
      </c>
      <c r="W380" s="1">
        <f t="shared" si="157"/>
        <v>3.3035191856295602E-2</v>
      </c>
      <c r="X380" s="1">
        <f t="shared" si="158"/>
        <v>0.98422148277785637</v>
      </c>
      <c r="Y380" s="1">
        <f t="shared" si="159"/>
        <v>0.98664336603199432</v>
      </c>
      <c r="Z380" s="1">
        <f t="shared" si="160"/>
        <v>49.332168301599715</v>
      </c>
      <c r="AB380"/>
      <c r="AC380"/>
      <c r="AD380"/>
      <c r="AE380"/>
      <c r="AF380"/>
      <c r="AG380"/>
      <c r="AH380"/>
      <c r="AI380"/>
      <c r="AJ380" s="25"/>
      <c r="AK380" s="2">
        <v>3.79</v>
      </c>
      <c r="AL380" s="1">
        <f t="shared" si="162"/>
        <v>1.6218100973589279E-4</v>
      </c>
      <c r="AM380" s="1">
        <f t="shared" si="138"/>
        <v>6.227609518800977E-11</v>
      </c>
      <c r="AN380" s="1">
        <f t="shared" si="139"/>
        <v>0.98730547189529572</v>
      </c>
      <c r="AO380" s="1">
        <f t="shared" si="140"/>
        <v>3.7743592395430192E-4</v>
      </c>
      <c r="AP380" s="1">
        <f t="shared" si="141"/>
        <v>0.98154317238691846</v>
      </c>
      <c r="AQ380" s="1">
        <f t="shared" si="142"/>
        <v>9.8154317238691835</v>
      </c>
      <c r="AR380" s="25"/>
      <c r="AS380" s="2">
        <v>5.76</v>
      </c>
      <c r="AT380" s="1">
        <v>1.7378008287493753E-6</v>
      </c>
      <c r="AU380" s="1">
        <v>5.8119433671052848E-9</v>
      </c>
      <c r="AV380" s="1">
        <v>0.96542713417492354</v>
      </c>
      <c r="AW380" s="1">
        <v>3.4443810434778961E-2</v>
      </c>
      <c r="AX380" s="1">
        <v>1.0342460686271686</v>
      </c>
      <c r="AY380" s="2">
        <v>10.342460686271686</v>
      </c>
      <c r="BA380" s="2">
        <v>3.79</v>
      </c>
      <c r="BB380" s="1">
        <f t="shared" si="147"/>
        <v>1.6218100973589279E-4</v>
      </c>
      <c r="BC380" s="1">
        <f t="shared" si="143"/>
        <v>6.227609518800977E-11</v>
      </c>
      <c r="BD380" s="1">
        <f t="shared" si="144"/>
        <v>6.2276095188005891E-14</v>
      </c>
      <c r="BE380" s="1">
        <f t="shared" si="145"/>
        <v>0.99999999999993772</v>
      </c>
      <c r="BF380" s="1">
        <f t="shared" si="146"/>
        <v>2.0032462513497316</v>
      </c>
      <c r="BG380" s="1">
        <f>(dpSAWB_Cb*dpSAWB_Vb) /(dpSAWB_Ca * BF380)</f>
        <v>24.959487614820887</v>
      </c>
      <c r="BI380" s="1">
        <v>4.49</v>
      </c>
      <c r="BJ380" s="1">
        <v>3.2359365692962775E-5</v>
      </c>
      <c r="BK380" s="1">
        <v>3.121198386838731E-10</v>
      </c>
      <c r="BL380" s="1">
        <v>3.1211983868377572E-13</v>
      </c>
      <c r="BM380" s="1">
        <v>0.99999999999968792</v>
      </c>
      <c r="BN380" s="1">
        <v>2.0006472857989297</v>
      </c>
      <c r="BO380" s="1">
        <v>24.991911545284314</v>
      </c>
    </row>
    <row r="381" spans="1:67" ht="15" customHeight="1" x14ac:dyDescent="0.3">
      <c r="A381" s="2">
        <v>3.8</v>
      </c>
      <c r="B381" s="1">
        <f t="shared" si="148"/>
        <v>1.584893192461112E-4</v>
      </c>
      <c r="C381" s="1">
        <f t="shared" si="149"/>
        <v>6.3726691792499571E-11</v>
      </c>
      <c r="D381" s="1">
        <f t="shared" si="150"/>
        <v>2.0109065472669805E-2</v>
      </c>
      <c r="E381" s="1">
        <f t="shared" si="151"/>
        <v>-1.817757877830154E-5</v>
      </c>
      <c r="F381" s="1">
        <f t="shared" si="152"/>
        <v>3.3769987983110587E-3</v>
      </c>
      <c r="G381" s="1">
        <f t="shared" si="153"/>
        <v>-4.5402681404854706E-3</v>
      </c>
      <c r="H381" s="1">
        <f t="shared" si="161"/>
        <v>-4.5402681404854706E-2</v>
      </c>
      <c r="S381" s="2">
        <v>3.8</v>
      </c>
      <c r="T381" s="1">
        <f t="shared" si="154"/>
        <v>1.584893192461112E-4</v>
      </c>
      <c r="U381" s="1">
        <f t="shared" si="155"/>
        <v>6.3726691792499571E-11</v>
      </c>
      <c r="V381" s="1">
        <f t="shared" si="156"/>
        <v>9.2248133877698753E-4</v>
      </c>
      <c r="W381" s="1">
        <f t="shared" si="157"/>
        <v>3.3025839553741006E-2</v>
      </c>
      <c r="X381" s="1">
        <f t="shared" si="158"/>
        <v>0.98385988585607131</v>
      </c>
      <c r="Y381" s="1">
        <f t="shared" si="159"/>
        <v>0.98622630977931847</v>
      </c>
      <c r="Z381" s="1">
        <f t="shared" si="160"/>
        <v>49.311315488965924</v>
      </c>
      <c r="AB381"/>
      <c r="AC381"/>
      <c r="AD381"/>
      <c r="AE381"/>
      <c r="AF381"/>
      <c r="AG381"/>
      <c r="AH381"/>
      <c r="AI381"/>
      <c r="AJ381" s="25"/>
      <c r="AK381" s="2">
        <v>3.8</v>
      </c>
      <c r="AL381" s="1">
        <f t="shared" si="162"/>
        <v>1.584893192461112E-4</v>
      </c>
      <c r="AM381" s="1">
        <f t="shared" si="138"/>
        <v>6.3726691792499571E-11</v>
      </c>
      <c r="AN381" s="1">
        <f t="shared" si="139"/>
        <v>0.98757367679468055</v>
      </c>
      <c r="AO381" s="1">
        <f t="shared" si="140"/>
        <v>3.8633245604512595E-4</v>
      </c>
      <c r="AP381" s="1">
        <f t="shared" si="141"/>
        <v>0.98197820888342224</v>
      </c>
      <c r="AQ381" s="1">
        <f t="shared" si="142"/>
        <v>9.8197820888342218</v>
      </c>
      <c r="AR381" s="25"/>
      <c r="AS381" s="2">
        <v>5.77</v>
      </c>
      <c r="AT381" s="1">
        <v>1.6982436524617446E-6</v>
      </c>
      <c r="AU381" s="1">
        <v>5.9473209190914476E-9</v>
      </c>
      <c r="AV381" s="1">
        <v>0.96465602504539594</v>
      </c>
      <c r="AW381" s="1">
        <v>3.5217957956808453E-2</v>
      </c>
      <c r="AX381" s="1">
        <v>1.0350248418298647</v>
      </c>
      <c r="AY381" s="2">
        <v>10.350248418298646</v>
      </c>
      <c r="BA381" s="2">
        <v>3.8</v>
      </c>
      <c r="BB381" s="1">
        <f t="shared" si="147"/>
        <v>1.584893192461112E-4</v>
      </c>
      <c r="BC381" s="1">
        <f t="shared" si="143"/>
        <v>6.3726691792499571E-11</v>
      </c>
      <c r="BD381" s="1">
        <f t="shared" si="144"/>
        <v>6.3726691792495503E-14</v>
      </c>
      <c r="BE381" s="1">
        <f t="shared" si="145"/>
        <v>0.99999999999993627</v>
      </c>
      <c r="BF381" s="1">
        <f t="shared" si="146"/>
        <v>2.0031722989868483</v>
      </c>
      <c r="BG381" s="1">
        <f>(dpSAWB_Cb*dpSAWB_Vb) /(dpSAWB_Ca * BF381)</f>
        <v>24.960409059814115</v>
      </c>
      <c r="BI381" s="1">
        <v>4.5</v>
      </c>
      <c r="BJ381" s="1">
        <v>3.1622776601683748E-5</v>
      </c>
      <c r="BK381" s="1">
        <v>3.1939004367700672E-10</v>
      </c>
      <c r="BL381" s="1">
        <v>3.1939004367690477E-13</v>
      </c>
      <c r="BM381" s="1">
        <v>0.9999999999996807</v>
      </c>
      <c r="BN381" s="1">
        <v>2.0006325491577068</v>
      </c>
      <c r="BO381" s="1">
        <v>24.992095635478222</v>
      </c>
    </row>
    <row r="382" spans="1:67" ht="15" customHeight="1" x14ac:dyDescent="0.3">
      <c r="A382" s="2">
        <v>3.81</v>
      </c>
      <c r="B382" s="1">
        <f t="shared" si="148"/>
        <v>1.5488166189124797E-4</v>
      </c>
      <c r="C382" s="1">
        <f t="shared" si="149"/>
        <v>6.5211077132500267E-11</v>
      </c>
      <c r="D382" s="1">
        <f t="shared" si="150"/>
        <v>2.0102857535815741E-2</v>
      </c>
      <c r="E382" s="1">
        <f t="shared" si="151"/>
        <v>-1.7142922635956658E-5</v>
      </c>
      <c r="F382" s="1">
        <f t="shared" si="152"/>
        <v>3.4553874030729694E-3</v>
      </c>
      <c r="G382" s="1">
        <f t="shared" si="153"/>
        <v>-4.2820603075604145E-3</v>
      </c>
      <c r="H382" s="1">
        <f t="shared" si="161"/>
        <v>-4.282060307560414E-2</v>
      </c>
      <c r="S382" s="2">
        <v>3.81</v>
      </c>
      <c r="T382" s="1">
        <f t="shared" si="154"/>
        <v>1.5488166189124797E-4</v>
      </c>
      <c r="U382" s="1">
        <f t="shared" si="155"/>
        <v>6.5211077132500267E-11</v>
      </c>
      <c r="V382" s="1">
        <f t="shared" si="156"/>
        <v>9.5100933265163698E-4</v>
      </c>
      <c r="W382" s="1">
        <f t="shared" si="157"/>
        <v>3.3016330222449458E-2</v>
      </c>
      <c r="X382" s="1">
        <f t="shared" si="158"/>
        <v>0.98349014120897782</v>
      </c>
      <c r="Y382" s="1">
        <f t="shared" si="159"/>
        <v>0.98580237040147389</v>
      </c>
      <c r="Z382" s="1">
        <f t="shared" si="160"/>
        <v>49.290118520073705</v>
      </c>
      <c r="AB382"/>
      <c r="AC382"/>
      <c r="AD382"/>
      <c r="AE382"/>
      <c r="AF382"/>
      <c r="AG382"/>
      <c r="AH382"/>
      <c r="AI382"/>
      <c r="AJ382" s="25"/>
      <c r="AK382" s="2">
        <v>3.81</v>
      </c>
      <c r="AL382" s="1">
        <f t="shared" si="162"/>
        <v>1.5488166189124797E-4</v>
      </c>
      <c r="AM382" s="1">
        <f t="shared" si="138"/>
        <v>6.5211077132500267E-11</v>
      </c>
      <c r="AN382" s="1">
        <f t="shared" si="139"/>
        <v>0.98783551722856677</v>
      </c>
      <c r="AO382" s="1">
        <f t="shared" si="140"/>
        <v>3.9543611115934192E-4</v>
      </c>
      <c r="AP382" s="1">
        <f t="shared" si="141"/>
        <v>0.98240387242032934</v>
      </c>
      <c r="AQ382" s="1">
        <f t="shared" si="142"/>
        <v>9.8240387242032927</v>
      </c>
      <c r="AR382" s="25"/>
      <c r="AS382" s="2">
        <v>5.78</v>
      </c>
      <c r="AT382" s="1">
        <v>1.6595869074375577E-6</v>
      </c>
      <c r="AU382" s="1">
        <v>6.0858518193510233E-9</v>
      </c>
      <c r="AV382" s="1">
        <v>0.9638680984168484</v>
      </c>
      <c r="AW382" s="1">
        <v>3.6008853669564793E-2</v>
      </c>
      <c r="AX382" s="1">
        <v>1.0358202580020974</v>
      </c>
      <c r="AY382" s="2">
        <v>10.358202580020974</v>
      </c>
      <c r="BA382" s="2">
        <v>3.81</v>
      </c>
      <c r="BB382" s="1">
        <f t="shared" si="147"/>
        <v>1.5488166189124797E-4</v>
      </c>
      <c r="BC382" s="1">
        <f t="shared" si="143"/>
        <v>6.5211077132500267E-11</v>
      </c>
      <c r="BD382" s="1">
        <f t="shared" si="144"/>
        <v>6.5211077132496013E-14</v>
      </c>
      <c r="BE382" s="1">
        <f t="shared" si="145"/>
        <v>0.99999999999993472</v>
      </c>
      <c r="BF382" s="1">
        <f t="shared" si="146"/>
        <v>2.0031000326235509</v>
      </c>
      <c r="BG382" s="1">
        <f>(dpSAWB_Cb*dpSAWB_Vb) /(dpSAWB_Ca * BF382)</f>
        <v>24.961309563014051</v>
      </c>
      <c r="BI382" s="1">
        <v>4.51</v>
      </c>
      <c r="BJ382" s="1">
        <v>3.090295432513586E-5</v>
      </c>
      <c r="BK382" s="1">
        <v>3.2682959349892501E-10</v>
      </c>
      <c r="BL382" s="1">
        <v>3.2682959349881821E-13</v>
      </c>
      <c r="BM382" s="1">
        <v>0.99999999999967326</v>
      </c>
      <c r="BN382" s="1">
        <v>2.0006181480615806</v>
      </c>
      <c r="BO382" s="1">
        <v>24.992275536661261</v>
      </c>
    </row>
    <row r="383" spans="1:67" ht="15" customHeight="1" x14ac:dyDescent="0.3">
      <c r="A383" s="2">
        <v>3.82</v>
      </c>
      <c r="B383" s="1">
        <f t="shared" si="148"/>
        <v>1.5135612484362069E-4</v>
      </c>
      <c r="C383" s="1">
        <f t="shared" si="149"/>
        <v>6.6730038248767249E-11</v>
      </c>
      <c r="D383" s="1">
        <f t="shared" si="150"/>
        <v>2.0096704748516849E-2</v>
      </c>
      <c r="E383" s="1">
        <f t="shared" si="151"/>
        <v>-1.6117458086141609E-5</v>
      </c>
      <c r="F383" s="1">
        <f t="shared" si="152"/>
        <v>3.535589148648063E-3</v>
      </c>
      <c r="G383" s="1">
        <f t="shared" si="153"/>
        <v>-4.0261199805336004E-3</v>
      </c>
      <c r="H383" s="1">
        <f t="shared" si="161"/>
        <v>-4.0261199805336004E-2</v>
      </c>
      <c r="S383" s="2">
        <v>3.82</v>
      </c>
      <c r="T383" s="1">
        <f t="shared" si="154"/>
        <v>1.5135612484362069E-4</v>
      </c>
      <c r="U383" s="1">
        <f t="shared" si="155"/>
        <v>6.6730038248767249E-11</v>
      </c>
      <c r="V383" s="1">
        <f t="shared" si="156"/>
        <v>9.8002268047183631E-4</v>
      </c>
      <c r="W383" s="1">
        <f t="shared" si="157"/>
        <v>3.3006659106509385E-2</v>
      </c>
      <c r="X383" s="1">
        <f t="shared" si="158"/>
        <v>0.98311207168509251</v>
      </c>
      <c r="Y383" s="1">
        <f t="shared" si="159"/>
        <v>0.9853713418766511</v>
      </c>
      <c r="Z383" s="1">
        <f t="shared" si="160"/>
        <v>49.268567093832559</v>
      </c>
      <c r="AB383"/>
      <c r="AC383"/>
      <c r="AD383"/>
      <c r="AE383"/>
      <c r="AF383"/>
      <c r="AG383"/>
      <c r="AH383"/>
      <c r="AI383"/>
      <c r="AJ383" s="25"/>
      <c r="AK383" s="2">
        <v>3.82</v>
      </c>
      <c r="AL383" s="1">
        <f t="shared" si="162"/>
        <v>1.5135612484362069E-4</v>
      </c>
      <c r="AM383" s="1">
        <f t="shared" si="138"/>
        <v>6.6730038248767249E-11</v>
      </c>
      <c r="AN383" s="1">
        <f t="shared" si="139"/>
        <v>0.98809112189504622</v>
      </c>
      <c r="AO383" s="1">
        <f t="shared" si="140"/>
        <v>4.0475170476773003E-4</v>
      </c>
      <c r="AP383" s="1">
        <f t="shared" si="141"/>
        <v>0.98282038058529331</v>
      </c>
      <c r="AQ383" s="1">
        <f t="shared" si="142"/>
        <v>9.8282038058529331</v>
      </c>
      <c r="AR383" s="25"/>
      <c r="AS383" s="2">
        <v>5.79</v>
      </c>
      <c r="AT383" s="1">
        <v>1.6218100973589276E-6</v>
      </c>
      <c r="AU383" s="1">
        <v>6.2276095188009782E-9</v>
      </c>
      <c r="AV383" s="1">
        <v>0.96306302295693036</v>
      </c>
      <c r="AW383" s="1">
        <v>3.6816830478836944E-2</v>
      </c>
      <c r="AX383" s="1">
        <v>1.0366326524458085</v>
      </c>
      <c r="AY383" s="2">
        <v>10.366326524458085</v>
      </c>
      <c r="BA383" s="2">
        <v>3.82</v>
      </c>
      <c r="BB383" s="1">
        <f t="shared" si="147"/>
        <v>1.5135612484362069E-4</v>
      </c>
      <c r="BC383" s="1">
        <f t="shared" si="143"/>
        <v>6.6730038248767249E-11</v>
      </c>
      <c r="BD383" s="1">
        <f t="shared" si="144"/>
        <v>6.6730038248762796E-14</v>
      </c>
      <c r="BE383" s="1">
        <f t="shared" si="145"/>
        <v>0.99999999999993328</v>
      </c>
      <c r="BF383" s="1">
        <f t="shared" si="146"/>
        <v>2.0030294137628326</v>
      </c>
      <c r="BG383" s="1">
        <f>(dpSAWB_Cb*dpSAWB_Vb) /(dpSAWB_Ca * BF383)</f>
        <v>24.962189599638208</v>
      </c>
      <c r="BI383" s="1">
        <v>4.5199999999999996</v>
      </c>
      <c r="BJ383" s="1">
        <v>3.0199517204020178E-5</v>
      </c>
      <c r="BK383" s="1">
        <v>3.344424326974168E-10</v>
      </c>
      <c r="BL383" s="1">
        <v>3.3444243269730498E-13</v>
      </c>
      <c r="BM383" s="1">
        <v>0.9999999999996656</v>
      </c>
      <c r="BN383" s="1">
        <v>2.0006040748677343</v>
      </c>
      <c r="BO383" s="1">
        <v>24.992451344129968</v>
      </c>
    </row>
    <row r="384" spans="1:67" ht="15" customHeight="1" x14ac:dyDescent="0.3">
      <c r="A384" s="2">
        <v>3.83</v>
      </c>
      <c r="B384" s="1">
        <f t="shared" si="148"/>
        <v>1.4791083881682062E-4</v>
      </c>
      <c r="C384" s="1">
        <f t="shared" si="149"/>
        <v>6.8284380514590213E-11</v>
      </c>
      <c r="D384" s="1">
        <f t="shared" si="150"/>
        <v>2.0090603874012267E-2</v>
      </c>
      <c r="E384" s="1">
        <f t="shared" si="151"/>
        <v>-1.5100645668710877E-5</v>
      </c>
      <c r="F384" s="1">
        <f t="shared" si="152"/>
        <v>3.6176456701732746E-3</v>
      </c>
      <c r="G384" s="1">
        <f t="shared" si="153"/>
        <v>-3.7723131989292977E-3</v>
      </c>
      <c r="H384" s="1">
        <f t="shared" si="161"/>
        <v>-3.7723131989292974E-2</v>
      </c>
      <c r="S384" s="2">
        <v>3.83</v>
      </c>
      <c r="T384" s="1">
        <f t="shared" si="154"/>
        <v>1.4791083881682062E-4</v>
      </c>
      <c r="U384" s="1">
        <f t="shared" si="155"/>
        <v>6.8284380514590213E-11</v>
      </c>
      <c r="V384" s="1">
        <f t="shared" si="156"/>
        <v>1.0095358677841956E-3</v>
      </c>
      <c r="W384" s="1">
        <f t="shared" si="157"/>
        <v>3.2996821377405269E-2</v>
      </c>
      <c r="X384" s="1">
        <f t="shared" si="158"/>
        <v>0.98272549657925734</v>
      </c>
      <c r="Y384" s="1">
        <f t="shared" si="159"/>
        <v>0.98493301529065425</v>
      </c>
      <c r="Z384" s="1">
        <f t="shared" si="160"/>
        <v>49.24665076453271</v>
      </c>
      <c r="AB384"/>
      <c r="AC384"/>
      <c r="AD384"/>
      <c r="AE384"/>
      <c r="AF384"/>
      <c r="AG384"/>
      <c r="AH384"/>
      <c r="AI384"/>
      <c r="AJ384" s="25"/>
      <c r="AK384" s="2">
        <v>3.83</v>
      </c>
      <c r="AL384" s="1">
        <f t="shared" si="162"/>
        <v>1.4791083881682062E-4</v>
      </c>
      <c r="AM384" s="1">
        <f t="shared" si="138"/>
        <v>6.8284380514590213E-11</v>
      </c>
      <c r="AN384" s="1">
        <f t="shared" si="139"/>
        <v>0.98834061663253181</v>
      </c>
      <c r="AO384" s="1">
        <f t="shared" si="140"/>
        <v>4.1428416417207454E-4</v>
      </c>
      <c r="AP384" s="1">
        <f t="shared" si="141"/>
        <v>0.98322794646596201</v>
      </c>
      <c r="AQ384" s="1">
        <f t="shared" si="142"/>
        <v>9.8322794646596208</v>
      </c>
      <c r="AR384" s="25"/>
      <c r="AS384" s="2">
        <v>5.8</v>
      </c>
      <c r="AT384" s="1">
        <v>1.5848931924611111E-6</v>
      </c>
      <c r="AU384" s="1">
        <v>6.3726691792499607E-9</v>
      </c>
      <c r="AV384" s="1">
        <v>0.96224046201468549</v>
      </c>
      <c r="AW384" s="1">
        <v>3.7642226573179227E-2</v>
      </c>
      <c r="AX384" s="1">
        <v>1.0374623656912436</v>
      </c>
      <c r="AY384" s="2">
        <v>10.374623656912435</v>
      </c>
      <c r="BA384" s="2">
        <v>3.83</v>
      </c>
      <c r="BB384" s="1">
        <f t="shared" si="147"/>
        <v>1.4791083881682062E-4</v>
      </c>
      <c r="BC384" s="1">
        <f t="shared" si="143"/>
        <v>6.8284380514590213E-11</v>
      </c>
      <c r="BD384" s="1">
        <f t="shared" si="144"/>
        <v>6.8284380514585537E-14</v>
      </c>
      <c r="BE384" s="1">
        <f t="shared" si="145"/>
        <v>0.99999999999993161</v>
      </c>
      <c r="BF384" s="1">
        <f t="shared" si="146"/>
        <v>2.0029604047893481</v>
      </c>
      <c r="BG384" s="1">
        <f>(dpSAWB_Cb*dpSAWB_Vb) /(dpSAWB_Ca * BF384)</f>
        <v>24.963049634153158</v>
      </c>
      <c r="BI384" s="1">
        <v>4.53</v>
      </c>
      <c r="BJ384" s="1">
        <v>2.9512092266663827E-5</v>
      </c>
      <c r="BK384" s="1">
        <v>3.4223259770059487E-10</v>
      </c>
      <c r="BL384" s="1">
        <v>3.4223259770047771E-13</v>
      </c>
      <c r="BM384" s="1">
        <v>0.99999999999965772</v>
      </c>
      <c r="BN384" s="1">
        <v>2.0005903221075312</v>
      </c>
      <c r="BO384" s="1">
        <v>24.992623151014378</v>
      </c>
    </row>
    <row r="385" spans="1:67" ht="15" customHeight="1" x14ac:dyDescent="0.3">
      <c r="A385" s="2">
        <v>3.84</v>
      </c>
      <c r="B385" s="1">
        <f t="shared" si="148"/>
        <v>1.4454397707459266E-4</v>
      </c>
      <c r="C385" s="1">
        <f t="shared" si="149"/>
        <v>6.987492806281262E-11</v>
      </c>
      <c r="D385" s="1">
        <f t="shared" si="150"/>
        <v>2.0084551704258644E-2</v>
      </c>
      <c r="E385" s="1">
        <f t="shared" si="151"/>
        <v>-1.4091950709773492E-5</v>
      </c>
      <c r="F385" s="1">
        <f t="shared" si="152"/>
        <v>3.7015995446233493E-3</v>
      </c>
      <c r="G385" s="1">
        <f t="shared" si="153"/>
        <v>-3.5205071367911201E-3</v>
      </c>
      <c r="H385" s="1">
        <f t="shared" si="161"/>
        <v>-3.5205071367911199E-2</v>
      </c>
      <c r="S385" s="2">
        <v>3.84</v>
      </c>
      <c r="T385" s="1">
        <f t="shared" si="154"/>
        <v>1.4454397707459266E-4</v>
      </c>
      <c r="U385" s="1">
        <f t="shared" si="155"/>
        <v>6.987492806281262E-11</v>
      </c>
      <c r="V385" s="1">
        <f t="shared" si="156"/>
        <v>1.0395636038289637E-3</v>
      </c>
      <c r="W385" s="1">
        <f t="shared" si="157"/>
        <v>3.2986812132057015E-2</v>
      </c>
      <c r="X385" s="1">
        <f t="shared" si="158"/>
        <v>0.98233023157528243</v>
      </c>
      <c r="Y385" s="1">
        <f t="shared" si="159"/>
        <v>0.98448717876431202</v>
      </c>
      <c r="Z385" s="1">
        <f t="shared" si="160"/>
        <v>49.224358938215609</v>
      </c>
      <c r="AB385"/>
      <c r="AC385"/>
      <c r="AD385"/>
      <c r="AE385"/>
      <c r="AF385"/>
      <c r="AG385"/>
      <c r="AH385"/>
      <c r="AI385"/>
      <c r="AJ385" s="25"/>
      <c r="AK385" s="2">
        <v>3.84</v>
      </c>
      <c r="AL385" s="1">
        <f t="shared" si="162"/>
        <v>1.4454397707459266E-4</v>
      </c>
      <c r="AM385" s="1">
        <f t="shared" ref="AM385:AM448" si="163">Kw/AL385</f>
        <v>6.987492806281262E-11</v>
      </c>
      <c r="AN385" s="1">
        <f t="shared" ref="AN385:AN448" si="164">(AL385*dpWASB_Ka1)/((AL385^2)+(AL385*dpWASB_Ka1)+(dpWASB_Ka1*dpWASB_Ka2))</f>
        <v>0.98858412446711674</v>
      </c>
      <c r="AO385" s="1">
        <f t="shared" ref="AO385:AO448" si="165">(dpWASB_Ka1*dpWASB_Ka2)/((AL385^2)+(AL385*dpWASB_Ka1)+(dpWASB_Ka1*dpWASB_Ka2))</f>
        <v>4.2403853109238216E-4</v>
      </c>
      <c r="AP385" s="1">
        <f t="shared" ref="AP385:AP448" si="166">(AN385+(2*AO385) - ((AL385-AM385)/dpWASB_Ca))/(1-((AL385-AM385)/dpWASB_Cb))</f>
        <v>0.98362677874758231</v>
      </c>
      <c r="AQ385" s="1">
        <f t="shared" ref="AQ385:AQ448" si="167">AP385*dpWASB_Ca*dpWASB_Va/dpWASB_Cb</f>
        <v>9.8362677874758226</v>
      </c>
      <c r="AR385" s="25"/>
      <c r="AS385" s="2">
        <v>5.81</v>
      </c>
      <c r="AT385" s="1">
        <v>1.5488166189124819E-6</v>
      </c>
      <c r="AU385" s="1">
        <v>6.5211077132500178E-9</v>
      </c>
      <c r="AV385" s="1">
        <v>0.96140007359981106</v>
      </c>
      <c r="AW385" s="1">
        <v>3.8485385445464704E-2</v>
      </c>
      <c r="AX385" s="1">
        <v>1.038309743519747</v>
      </c>
      <c r="AY385" s="2">
        <v>10.38309743519747</v>
      </c>
      <c r="BA385" s="2">
        <v>3.84</v>
      </c>
      <c r="BB385" s="1">
        <f t="shared" si="147"/>
        <v>1.4454397707459266E-4</v>
      </c>
      <c r="BC385" s="1">
        <f t="shared" ref="BC385:BC448" si="168">Kw/BB385</f>
        <v>6.987492806281262E-11</v>
      </c>
      <c r="BD385" s="1">
        <f t="shared" ref="BD385:BD448" si="169">(BB385*(Kw/dpSAWB_Kb1))/(BB385^2+(BB385*(Kw/dpSAWB_Kb1))+((Kw/dpSAWB_Kb1)*(Kw/dpSAWB_Kb2)))</f>
        <v>6.9874928062807748E-14</v>
      </c>
      <c r="BE385" s="1">
        <f t="shared" ref="BE385:BE448" si="170">BB385^2 / (BB385^2+(BB385*(Kw/dpSAWB_Kb1))+((Kw/dpSAWB_Kb1)*(Kw/dpSAWB_Kb2)))</f>
        <v>0.99999999999993017</v>
      </c>
      <c r="BF385" s="1">
        <f t="shared" ref="BF385:BF448" si="171">(BD385+(2*BE385)+((BB385-BC385)/dpSAWB_Cb))/(1-((BB385-BC385)/dpSAWB_Ca))</f>
        <v>2.0028929689491002</v>
      </c>
      <c r="BG385" s="1">
        <f>(dpSAWB_Cb*dpSAWB_Vb) /(dpSAWB_Ca * BF385)</f>
        <v>24.963890120516297</v>
      </c>
      <c r="BI385" s="1">
        <v>4.54</v>
      </c>
      <c r="BJ385" s="1">
        <v>2.8840315031266029E-5</v>
      </c>
      <c r="BK385" s="1">
        <v>3.5020421895705731E-10</v>
      </c>
      <c r="BL385" s="1">
        <v>3.5020421895693462E-13</v>
      </c>
      <c r="BM385" s="1">
        <v>0.99999999999964984</v>
      </c>
      <c r="BN385" s="1">
        <v>2.0005768824825436</v>
      </c>
      <c r="BO385" s="1">
        <v>24.992791048327174</v>
      </c>
    </row>
    <row r="386" spans="1:67" ht="15" customHeight="1" x14ac:dyDescent="0.3">
      <c r="A386" s="2">
        <v>3.85</v>
      </c>
      <c r="B386" s="1">
        <f t="shared" si="148"/>
        <v>1.4125375446227535E-4</v>
      </c>
      <c r="C386" s="1">
        <f t="shared" si="149"/>
        <v>7.1502524222797965E-11</v>
      </c>
      <c r="D386" s="1">
        <f t="shared" si="150"/>
        <v>2.0078545058284679E-2</v>
      </c>
      <c r="E386" s="1">
        <f t="shared" si="151"/>
        <v>-1.3090843047446392E-5</v>
      </c>
      <c r="F386" s="1">
        <f t="shared" si="152"/>
        <v>3.7874943114472454E-3</v>
      </c>
      <c r="G386" s="1">
        <f t="shared" si="153"/>
        <v>-3.2705700359108086E-3</v>
      </c>
      <c r="H386" s="1">
        <f t="shared" si="161"/>
        <v>-3.2705700359108081E-2</v>
      </c>
      <c r="S386" s="2">
        <v>3.85</v>
      </c>
      <c r="T386" s="1">
        <f t="shared" si="154"/>
        <v>1.4125375446227535E-4</v>
      </c>
      <c r="U386" s="1">
        <f t="shared" si="155"/>
        <v>7.1502524222797965E-11</v>
      </c>
      <c r="V386" s="1">
        <f t="shared" si="156"/>
        <v>1.0701208274601207E-3</v>
      </c>
      <c r="W386" s="1">
        <f t="shared" si="157"/>
        <v>3.2976626390846628E-2</v>
      </c>
      <c r="X386" s="1">
        <f t="shared" si="158"/>
        <v>0.9819260886883433</v>
      </c>
      <c r="Y386" s="1">
        <f t="shared" si="159"/>
        <v>0.98403361738099715</v>
      </c>
      <c r="Z386" s="1">
        <f t="shared" si="160"/>
        <v>49.201680869049852</v>
      </c>
      <c r="AB386"/>
      <c r="AC386"/>
      <c r="AD386"/>
      <c r="AE386"/>
      <c r="AF386"/>
      <c r="AG386"/>
      <c r="AH386"/>
      <c r="AI386"/>
      <c r="AJ386" s="25"/>
      <c r="AK386" s="2">
        <v>3.85</v>
      </c>
      <c r="AL386" s="1">
        <f t="shared" si="162"/>
        <v>1.4125375446227535E-4</v>
      </c>
      <c r="AM386" s="1">
        <f t="shared" si="163"/>
        <v>7.1502524222797965E-11</v>
      </c>
      <c r="AN386" s="1">
        <f t="shared" si="164"/>
        <v>0.98882176565927193</v>
      </c>
      <c r="AO386" s="1">
        <f t="shared" si="165"/>
        <v>4.3401996431357231E-4</v>
      </c>
      <c r="AP386" s="1">
        <f t="shared" si="166"/>
        <v>0.98401708180891967</v>
      </c>
      <c r="AQ386" s="1">
        <f t="shared" si="167"/>
        <v>9.8401708180891969</v>
      </c>
      <c r="AR386" s="25"/>
      <c r="AS386" s="2">
        <v>5.82</v>
      </c>
      <c r="AT386" s="1">
        <v>1.5135612484362063E-6</v>
      </c>
      <c r="AU386" s="1">
        <v>6.6730038248767273E-9</v>
      </c>
      <c r="AV386" s="1">
        <v>0.96054151036520619</v>
      </c>
      <c r="AW386" s="1">
        <v>3.9346655911131991E-2</v>
      </c>
      <c r="AX386" s="1">
        <v>1.0391751369832196</v>
      </c>
      <c r="AY386" s="2">
        <v>10.391751369832196</v>
      </c>
      <c r="BA386" s="2">
        <v>3.85</v>
      </c>
      <c r="BB386" s="1">
        <f t="shared" ref="BB386:BB449" si="172">10^-BA386</f>
        <v>1.4125375446227535E-4</v>
      </c>
      <c r="BC386" s="1">
        <f t="shared" si="168"/>
        <v>7.1502524222797965E-11</v>
      </c>
      <c r="BD386" s="1">
        <f t="shared" si="169"/>
        <v>7.1502524222792847E-14</v>
      </c>
      <c r="BE386" s="1">
        <f t="shared" si="170"/>
        <v>0.9999999999999285</v>
      </c>
      <c r="BF386" s="1">
        <f t="shared" si="171"/>
        <v>2.0028270703296034</v>
      </c>
      <c r="BG386" s="1">
        <f>(dpSAWB_Cb*dpSAWB_Vb) /(dpSAWB_Ca * BF386)</f>
        <v>24.964711502412207</v>
      </c>
      <c r="BI386" s="1">
        <v>4.55</v>
      </c>
      <c r="BJ386" s="1">
        <v>2.8183829312644511E-5</v>
      </c>
      <c r="BK386" s="1">
        <v>3.5836152312591154E-10</v>
      </c>
      <c r="BL386" s="1">
        <v>3.5836152312578309E-13</v>
      </c>
      <c r="BM386" s="1">
        <v>0.99999999999964162</v>
      </c>
      <c r="BN386" s="1">
        <v>2.000563748860662</v>
      </c>
      <c r="BO386" s="1">
        <v>24.99295512501185</v>
      </c>
    </row>
    <row r="387" spans="1:67" ht="15" customHeight="1" x14ac:dyDescent="0.3">
      <c r="A387" s="2">
        <v>3.86</v>
      </c>
      <c r="B387" s="1">
        <f t="shared" ref="B387:B450" si="173">10^(-A387)</f>
        <v>1.3803842646028844E-4</v>
      </c>
      <c r="C387" s="1">
        <f t="shared" ref="C387:C450" si="174">Kw/B387</f>
        <v>7.3168031967574022E-11</v>
      </c>
      <c r="D387" s="1">
        <f t="shared" ref="D387:D450" si="175">((WASB_Ca*WASB_Va)-(WASB_Cb*H387))/(WASB_Va+H387)</f>
        <v>2.0072580780562562E-2</v>
      </c>
      <c r="E387" s="1">
        <f t="shared" ref="E387:E450" si="176">(WASB_Ca*H387)/(WASB_Va+H387)</f>
        <v>-1.2096796760427267E-5</v>
      </c>
      <c r="F387" s="1">
        <f t="shared" ref="F387:F450" si="177">WASB_Ka/(B387+WASB_Ka)</f>
        <v>3.8753744936250107E-3</v>
      </c>
      <c r="G387" s="1">
        <f t="shared" ref="G387:G450" si="178">(F387-((B387-C387)/WASB_Ca)) / (1 + ((B387-C387)/WASB_Cb))</f>
        <v>-3.0223711396362789E-3</v>
      </c>
      <c r="H387" s="1">
        <f t="shared" si="161"/>
        <v>-3.0223711396362787E-2</v>
      </c>
      <c r="S387" s="2">
        <v>3.86</v>
      </c>
      <c r="T387" s="1">
        <f t="shared" ref="T387:T450" si="179">10^-S387</f>
        <v>1.3803842646028844E-4</v>
      </c>
      <c r="U387" s="1">
        <f t="shared" ref="U387:U450" si="180">Kw/T387</f>
        <v>7.3168031967574022E-11</v>
      </c>
      <c r="V387" s="1">
        <f t="shared" ref="V387:V450" si="181">((SAWB_Cb*SAWB_Vb)-(SAWB_Ca*Z387))/(Z387+SAWB_Vb)</f>
        <v>1.1012227131032034E-3</v>
      </c>
      <c r="W387" s="1">
        <f t="shared" ref="W387:W450" si="182">(SAWB_Cb*Z387)/(Z387+SAWB_Vb)</f>
        <v>3.2966259095632264E-2</v>
      </c>
      <c r="X387" s="1">
        <f t="shared" ref="X387:X450" si="183">T387/(T387+SAWB_Ka)</f>
        <v>0.9815128762071712</v>
      </c>
      <c r="Y387" s="1">
        <f t="shared" ref="Y387:Y450" si="184">(X387+((T387-U387)/SAWB_Cb))/(1-((T387-U387)/SAWB_Ca))</f>
        <v>0.98357211311428616</v>
      </c>
      <c r="Z387" s="1">
        <f t="shared" ref="Z387:Z450" si="185">(Y387*SAWB_Cb*SAWB_Vb)/SAWB_Ca</f>
        <v>49.178605655714307</v>
      </c>
      <c r="AB387"/>
      <c r="AC387"/>
      <c r="AD387"/>
      <c r="AE387"/>
      <c r="AF387"/>
      <c r="AG387"/>
      <c r="AH387"/>
      <c r="AI387"/>
      <c r="AJ387" s="25"/>
      <c r="AK387" s="2">
        <v>3.86</v>
      </c>
      <c r="AL387" s="1">
        <f t="shared" si="162"/>
        <v>1.3803842646028844E-4</v>
      </c>
      <c r="AM387" s="1">
        <f t="shared" si="163"/>
        <v>7.3168031967574022E-11</v>
      </c>
      <c r="AN387" s="1">
        <f t="shared" si="164"/>
        <v>0.98905365774986964</v>
      </c>
      <c r="AO387" s="1">
        <f t="shared" si="165"/>
        <v>4.4423374239297873E-4</v>
      </c>
      <c r="AP387" s="1">
        <f t="shared" si="166"/>
        <v>0.98439905581651654</v>
      </c>
      <c r="AQ387" s="1">
        <f t="shared" si="167"/>
        <v>9.8439905581651654</v>
      </c>
      <c r="AR387" s="25"/>
      <c r="AS387" s="2">
        <v>5.83</v>
      </c>
      <c r="AT387" s="1">
        <v>1.4791083881682056E-6</v>
      </c>
      <c r="AU387" s="1">
        <v>6.828438051459024E-9</v>
      </c>
      <c r="AV387" s="1">
        <v>0.95966441959300663</v>
      </c>
      <c r="AW387" s="1">
        <v>4.0226392122928119E-2</v>
      </c>
      <c r="AX387" s="1">
        <v>1.0400589024200466</v>
      </c>
      <c r="AY387" s="2">
        <v>10.400589024200466</v>
      </c>
      <c r="BA387" s="2">
        <v>3.86</v>
      </c>
      <c r="BB387" s="1">
        <f t="shared" si="172"/>
        <v>1.3803842646028844E-4</v>
      </c>
      <c r="BC387" s="1">
        <f t="shared" si="168"/>
        <v>7.3168031967574022E-11</v>
      </c>
      <c r="BD387" s="1">
        <f t="shared" si="169"/>
        <v>7.316803196756866E-14</v>
      </c>
      <c r="BE387" s="1">
        <f t="shared" si="170"/>
        <v>0.99999999999992695</v>
      </c>
      <c r="BF387" s="1">
        <f t="shared" si="171"/>
        <v>2.0027626738405102</v>
      </c>
      <c r="BG387" s="1">
        <f>(dpSAWB_Cb*dpSAWB_Vb) /(dpSAWB_Ca * BF387)</f>
        <v>24.965514213483761</v>
      </c>
      <c r="BI387" s="1">
        <v>4.5599999999999996</v>
      </c>
      <c r="BJ387" s="1">
        <v>2.754228703338164E-5</v>
      </c>
      <c r="BK387" s="1">
        <v>3.6670883531780264E-10</v>
      </c>
      <c r="BL387" s="1">
        <v>3.6670883531766818E-13</v>
      </c>
      <c r="BM387" s="1">
        <v>0.99999999999963329</v>
      </c>
      <c r="BN387" s="1">
        <v>2.0005509142723095</v>
      </c>
      <c r="BO387" s="1">
        <v>24.9931154679896</v>
      </c>
    </row>
    <row r="388" spans="1:67" ht="15" customHeight="1" x14ac:dyDescent="0.3">
      <c r="A388" s="2">
        <v>3.87</v>
      </c>
      <c r="B388" s="1">
        <f t="shared" si="173"/>
        <v>1.3489628825916533E-4</v>
      </c>
      <c r="C388" s="1">
        <f t="shared" si="174"/>
        <v>7.4872334371392682E-11</v>
      </c>
      <c r="D388" s="1">
        <f t="shared" si="175"/>
        <v>2.0066655739395572E-2</v>
      </c>
      <c r="E388" s="1">
        <f t="shared" si="176"/>
        <v>-1.1109289899262087E-5</v>
      </c>
      <c r="F388" s="1">
        <f t="shared" si="177"/>
        <v>3.9652856191521998E-3</v>
      </c>
      <c r="G388" s="1">
        <f t="shared" si="178"/>
        <v>-2.775780627231288E-3</v>
      </c>
      <c r="H388" s="1">
        <f t="shared" ref="H388:H451" si="186">G388*(WASB_Va * WASB_Ca)/WASB_Cb</f>
        <v>-2.775780627231288E-2</v>
      </c>
      <c r="S388" s="2">
        <v>3.87</v>
      </c>
      <c r="T388" s="1">
        <f t="shared" si="179"/>
        <v>1.3489628825916533E-4</v>
      </c>
      <c r="U388" s="1">
        <f t="shared" si="180"/>
        <v>7.4872334371392682E-11</v>
      </c>
      <c r="V388" s="1">
        <f t="shared" si="181"/>
        <v>1.1328846767509936E-3</v>
      </c>
      <c r="W388" s="1">
        <f t="shared" si="182"/>
        <v>3.2955705107749665E-2</v>
      </c>
      <c r="X388" s="1">
        <f t="shared" si="183"/>
        <v>0.98109039863607594</v>
      </c>
      <c r="Y388" s="1">
        <f t="shared" si="184"/>
        <v>0.98310244475578867</v>
      </c>
      <c r="Z388" s="1">
        <f t="shared" si="185"/>
        <v>49.155122237789435</v>
      </c>
      <c r="AB388"/>
      <c r="AC388"/>
      <c r="AD388"/>
      <c r="AE388"/>
      <c r="AF388"/>
      <c r="AG388"/>
      <c r="AH388"/>
      <c r="AI388"/>
      <c r="AJ388" s="25"/>
      <c r="AK388" s="2">
        <v>3.87</v>
      </c>
      <c r="AL388" s="1">
        <f t="shared" ref="AL388:AL451" si="187">10^(-AK388)</f>
        <v>1.3489628825916533E-4</v>
      </c>
      <c r="AM388" s="1">
        <f t="shared" si="163"/>
        <v>7.4872334371392682E-11</v>
      </c>
      <c r="AN388" s="1">
        <f t="shared" si="164"/>
        <v>0.98927991560552941</v>
      </c>
      <c r="AO388" s="1">
        <f t="shared" si="165"/>
        <v>4.5468526643004559E-4</v>
      </c>
      <c r="AP388" s="1">
        <f t="shared" si="166"/>
        <v>0.98477289681731428</v>
      </c>
      <c r="AQ388" s="1">
        <f t="shared" si="167"/>
        <v>9.8477289681731417</v>
      </c>
      <c r="AR388" s="25"/>
      <c r="AS388" s="2">
        <v>5.84</v>
      </c>
      <c r="AT388" s="1">
        <v>1.445439770745926E-6</v>
      </c>
      <c r="AU388" s="1">
        <v>6.9874928062812654E-9</v>
      </c>
      <c r="AV388" s="1">
        <v>0.95876844318430521</v>
      </c>
      <c r="AW388" s="1">
        <v>4.1124953581947413E-2</v>
      </c>
      <c r="AX388" s="1">
        <v>1.0409614014672948</v>
      </c>
      <c r="AY388" s="2">
        <v>10.409614014672947</v>
      </c>
      <c r="BA388" s="2">
        <v>3.87</v>
      </c>
      <c r="BB388" s="1">
        <f t="shared" si="172"/>
        <v>1.3489628825916533E-4</v>
      </c>
      <c r="BC388" s="1">
        <f t="shared" si="168"/>
        <v>7.4872334371392682E-11</v>
      </c>
      <c r="BD388" s="1">
        <f t="shared" si="169"/>
        <v>7.4872334371387065E-14</v>
      </c>
      <c r="BE388" s="1">
        <f t="shared" si="170"/>
        <v>0.99999999999992506</v>
      </c>
      <c r="BF388" s="1">
        <f t="shared" si="171"/>
        <v>2.0026997451946809</v>
      </c>
      <c r="BG388" s="1">
        <f>(dpSAWB_Cb*dpSAWB_Vb) /(dpSAWB_Ca * BF388)</f>
        <v>24.966298677558147</v>
      </c>
      <c r="BI388" s="1">
        <v>4.57</v>
      </c>
      <c r="BJ388" s="1">
        <v>2.6915348039269089E-5</v>
      </c>
      <c r="BK388" s="1">
        <v>3.7525058138814521E-10</v>
      </c>
      <c r="BL388" s="1">
        <v>3.7525058138800444E-13</v>
      </c>
      <c r="BM388" s="1">
        <v>0.99999999999962474</v>
      </c>
      <c r="BN388" s="1">
        <v>2.0005383719067247</v>
      </c>
      <c r="BO388" s="1">
        <v>24.993272162205368</v>
      </c>
    </row>
    <row r="389" spans="1:67" ht="15" customHeight="1" x14ac:dyDescent="0.3">
      <c r="A389" s="2">
        <v>3.88</v>
      </c>
      <c r="B389" s="1">
        <f t="shared" si="173"/>
        <v>1.3182567385564069E-4</v>
      </c>
      <c r="C389" s="1">
        <f t="shared" si="174"/>
        <v>7.6616335077947569E-11</v>
      </c>
      <c r="D389" s="1">
        <f t="shared" si="175"/>
        <v>2.0060766825321114E-2</v>
      </c>
      <c r="E389" s="1">
        <f t="shared" si="176"/>
        <v>-1.0127804220185524E-5</v>
      </c>
      <c r="F389" s="1">
        <f t="shared" si="177"/>
        <v>4.0572742429588853E-3</v>
      </c>
      <c r="G389" s="1">
        <f t="shared" si="178"/>
        <v>-2.53066954875959E-3</v>
      </c>
      <c r="H389" s="1">
        <f t="shared" si="186"/>
        <v>-2.5306695487595898E-2</v>
      </c>
      <c r="S389" s="2">
        <v>3.88</v>
      </c>
      <c r="T389" s="1">
        <f t="shared" si="179"/>
        <v>1.3182567385564069E-4</v>
      </c>
      <c r="U389" s="1">
        <f t="shared" si="180"/>
        <v>7.6616335077947569E-11</v>
      </c>
      <c r="V389" s="1">
        <f t="shared" si="181"/>
        <v>1.1651223819958462E-3</v>
      </c>
      <c r="W389" s="1">
        <f t="shared" si="182"/>
        <v>3.2944959206001379E-2</v>
      </c>
      <c r="X389" s="1">
        <f t="shared" si="183"/>
        <v>0.98065845663684648</v>
      </c>
      <c r="Y389" s="1">
        <f t="shared" si="184"/>
        <v>0.98262438784318618</v>
      </c>
      <c r="Z389" s="1">
        <f t="shared" si="185"/>
        <v>49.131219392159309</v>
      </c>
      <c r="AB389"/>
      <c r="AC389"/>
      <c r="AD389"/>
      <c r="AE389"/>
      <c r="AF389"/>
      <c r="AG389"/>
      <c r="AH389"/>
      <c r="AI389"/>
      <c r="AJ389" s="25"/>
      <c r="AK389" s="2">
        <v>3.88</v>
      </c>
      <c r="AL389" s="1">
        <f t="shared" si="187"/>
        <v>1.3182567385564069E-4</v>
      </c>
      <c r="AM389" s="1">
        <f t="shared" si="163"/>
        <v>7.6616335077947569E-11</v>
      </c>
      <c r="AN389" s="1">
        <f t="shared" si="164"/>
        <v>0.98950065146327415</v>
      </c>
      <c r="AO389" s="1">
        <f t="shared" si="165"/>
        <v>4.6538006289962105E-4</v>
      </c>
      <c r="AP389" s="1">
        <f t="shared" si="166"/>
        <v>0.98513879682966499</v>
      </c>
      <c r="AQ389" s="1">
        <f t="shared" si="167"/>
        <v>9.8513879682966508</v>
      </c>
      <c r="AR389" s="25"/>
      <c r="AS389" s="2">
        <v>5.85</v>
      </c>
      <c r="AT389" s="1">
        <v>1.4125375446227531E-6</v>
      </c>
      <c r="AU389" s="1">
        <v>7.1502524222797985E-9</v>
      </c>
      <c r="AV389" s="1">
        <v>0.95785321765276943</v>
      </c>
      <c r="AW389" s="1">
        <v>4.204270514475577E-2</v>
      </c>
      <c r="AX389" s="1">
        <v>1.0418830010689675</v>
      </c>
      <c r="AY389" s="2">
        <v>10.418830010689675</v>
      </c>
      <c r="BA389" s="2">
        <v>3.88</v>
      </c>
      <c r="BB389" s="1">
        <f t="shared" si="172"/>
        <v>1.3182567385564069E-4</v>
      </c>
      <c r="BC389" s="1">
        <f t="shared" si="168"/>
        <v>7.6616335077947569E-11</v>
      </c>
      <c r="BD389" s="1">
        <f t="shared" si="169"/>
        <v>7.6616335077941707E-14</v>
      </c>
      <c r="BE389" s="1">
        <f t="shared" si="170"/>
        <v>0.99999999999992351</v>
      </c>
      <c r="BF389" s="1">
        <f t="shared" si="171"/>
        <v>2.0026382508897056</v>
      </c>
      <c r="BG389" s="1">
        <f>(dpSAWB_Cb*dpSAWB_Vb) /(dpSAWB_Ca * BF389)</f>
        <v>24.96706530886777</v>
      </c>
      <c r="BI389" s="1">
        <v>4.58</v>
      </c>
      <c r="BJ389" s="1">
        <v>2.6302679918953804E-5</v>
      </c>
      <c r="BK389" s="1">
        <v>3.8399129028376699E-10</v>
      </c>
      <c r="BL389" s="1">
        <v>3.8399129028361952E-13</v>
      </c>
      <c r="BM389" s="1">
        <v>0.99999999999961608</v>
      </c>
      <c r="BN389" s="1">
        <v>2.0005261151083458</v>
      </c>
      <c r="BO389" s="1">
        <v>24.993425290672633</v>
      </c>
    </row>
    <row r="390" spans="1:67" ht="15" customHeight="1" x14ac:dyDescent="0.3">
      <c r="A390" s="2">
        <v>3.89</v>
      </c>
      <c r="B390" s="1">
        <f t="shared" si="173"/>
        <v>1.2882495516931315E-4</v>
      </c>
      <c r="C390" s="1">
        <f t="shared" si="174"/>
        <v>7.8400958779498012E-11</v>
      </c>
      <c r="D390" s="1">
        <f t="shared" si="175"/>
        <v>2.0054910949528486E-2</v>
      </c>
      <c r="E390" s="1">
        <f t="shared" si="176"/>
        <v>-9.1518249214141511E-6</v>
      </c>
      <c r="F390" s="1">
        <f t="shared" si="177"/>
        <v>4.1513879692704004E-3</v>
      </c>
      <c r="G390" s="1">
        <f t="shared" si="178"/>
        <v>-2.2869097604665944E-3</v>
      </c>
      <c r="H390" s="1">
        <f t="shared" si="186"/>
        <v>-2.2869097604665944E-2</v>
      </c>
      <c r="S390" s="2">
        <v>3.89</v>
      </c>
      <c r="T390" s="1">
        <f t="shared" si="179"/>
        <v>1.2882495516931315E-4</v>
      </c>
      <c r="U390" s="1">
        <f t="shared" si="180"/>
        <v>7.8400958779498012E-11</v>
      </c>
      <c r="V390" s="1">
        <f t="shared" si="181"/>
        <v>1.1979517460983722E-3</v>
      </c>
      <c r="W390" s="1">
        <f t="shared" si="182"/>
        <v>3.2934016084633873E-2</v>
      </c>
      <c r="X390" s="1">
        <f t="shared" si="183"/>
        <v>0.98021684697057376</v>
      </c>
      <c r="Y390" s="1">
        <f t="shared" si="184"/>
        <v>0.9821377145885144</v>
      </c>
      <c r="Z390" s="1">
        <f t="shared" si="185"/>
        <v>49.10688572942572</v>
      </c>
      <c r="AB390"/>
      <c r="AC390"/>
      <c r="AD390"/>
      <c r="AE390"/>
      <c r="AF390"/>
      <c r="AG390"/>
      <c r="AH390"/>
      <c r="AI390"/>
      <c r="AJ390" s="25"/>
      <c r="AK390" s="2">
        <v>3.89</v>
      </c>
      <c r="AL390" s="1">
        <f t="shared" si="187"/>
        <v>1.2882495516931315E-4</v>
      </c>
      <c r="AM390" s="1">
        <f t="shared" si="163"/>
        <v>7.8400958779498012E-11</v>
      </c>
      <c r="AN390" s="1">
        <f t="shared" si="164"/>
        <v>0.9897159749744926</v>
      </c>
      <c r="AO390" s="1">
        <f t="shared" si="165"/>
        <v>4.7632378655028959E-4</v>
      </c>
      <c r="AP390" s="1">
        <f t="shared" si="166"/>
        <v>0.98549694393275267</v>
      </c>
      <c r="AQ390" s="1">
        <f t="shared" si="167"/>
        <v>9.8549694393275278</v>
      </c>
      <c r="AR390" s="25"/>
      <c r="AS390" s="2">
        <v>5.86</v>
      </c>
      <c r="AT390" s="1">
        <v>1.3803842646028812E-6</v>
      </c>
      <c r="AU390" s="1">
        <v>7.3168031967574185E-9</v>
      </c>
      <c r="AV390" s="1">
        <v>0.95691837412237191</v>
      </c>
      <c r="AW390" s="1">
        <v>4.2980017026385924E-2</v>
      </c>
      <c r="AX390" s="1">
        <v>1.042824073480106</v>
      </c>
      <c r="AY390" s="2">
        <v>10.42824073480106</v>
      </c>
      <c r="BA390" s="2">
        <v>3.89</v>
      </c>
      <c r="BB390" s="1">
        <f t="shared" si="172"/>
        <v>1.2882495516931315E-4</v>
      </c>
      <c r="BC390" s="1">
        <f t="shared" si="168"/>
        <v>7.8400958779498012E-11</v>
      </c>
      <c r="BD390" s="1">
        <f t="shared" si="169"/>
        <v>7.8400958779491854E-14</v>
      </c>
      <c r="BE390" s="1">
        <f t="shared" si="170"/>
        <v>0.99999999999992162</v>
      </c>
      <c r="BF390" s="1">
        <f t="shared" si="171"/>
        <v>2.0025781581898445</v>
      </c>
      <c r="BG390" s="1">
        <f>(dpSAWB_Cb*dpSAWB_Vb) /(dpSAWB_Ca * BF390)</f>
        <v>24.96781451226634</v>
      </c>
      <c r="BI390" s="1">
        <v>4.59</v>
      </c>
      <c r="BJ390" s="1">
        <v>2.5703957827688621E-5</v>
      </c>
      <c r="BK390" s="1">
        <v>3.9293559644422365E-10</v>
      </c>
      <c r="BL390" s="1">
        <v>3.9293559644406917E-13</v>
      </c>
      <c r="BM390" s="1">
        <v>0.99999999999960698</v>
      </c>
      <c r="BN390" s="1">
        <v>2.0005141373732656</v>
      </c>
      <c r="BO390" s="1">
        <v>24.993574934517323</v>
      </c>
    </row>
    <row r="391" spans="1:67" ht="15" customHeight="1" x14ac:dyDescent="0.3">
      <c r="A391" s="2">
        <v>3.9</v>
      </c>
      <c r="B391" s="1">
        <f t="shared" si="173"/>
        <v>1.2589254117941672E-4</v>
      </c>
      <c r="C391" s="1">
        <f t="shared" si="174"/>
        <v>8.0227151707152435E-11</v>
      </c>
      <c r="D391" s="1">
        <f t="shared" si="175"/>
        <v>2.0049085042290655E-2</v>
      </c>
      <c r="E391" s="1">
        <f t="shared" si="176"/>
        <v>-8.1808403817754294E-6</v>
      </c>
      <c r="F391" s="1">
        <f t="shared" si="177"/>
        <v>4.2476754744169036E-3</v>
      </c>
      <c r="G391" s="1">
        <f t="shared" si="178"/>
        <v>-2.0443738606321319E-3</v>
      </c>
      <c r="H391" s="1">
        <f t="shared" si="186"/>
        <v>-2.0443738606321319E-2</v>
      </c>
      <c r="S391" s="2">
        <v>3.9</v>
      </c>
      <c r="T391" s="1">
        <f t="shared" si="179"/>
        <v>1.2589254117941672E-4</v>
      </c>
      <c r="U391" s="1">
        <f t="shared" si="180"/>
        <v>8.0227151707152435E-11</v>
      </c>
      <c r="V391" s="1">
        <f t="shared" si="181"/>
        <v>1.2313889460913742E-3</v>
      </c>
      <c r="W391" s="1">
        <f t="shared" si="182"/>
        <v>3.2922870351302876E-2</v>
      </c>
      <c r="X391" s="1">
        <f t="shared" si="183"/>
        <v>0.97976536243944634</v>
      </c>
      <c r="Y391" s="1">
        <f t="shared" si="184"/>
        <v>0.98164219380673368</v>
      </c>
      <c r="Z391" s="1">
        <f t="shared" si="185"/>
        <v>49.082109690336686</v>
      </c>
      <c r="AB391"/>
      <c r="AC391"/>
      <c r="AD391"/>
      <c r="AE391"/>
      <c r="AF391"/>
      <c r="AG391"/>
      <c r="AH391"/>
      <c r="AI391"/>
      <c r="AJ391" s="25"/>
      <c r="AK391" s="2">
        <v>3.9</v>
      </c>
      <c r="AL391" s="1">
        <f t="shared" si="187"/>
        <v>1.2589254117941672E-4</v>
      </c>
      <c r="AM391" s="1">
        <f t="shared" si="163"/>
        <v>8.0227151707152435E-11</v>
      </c>
      <c r="AN391" s="1">
        <f t="shared" si="164"/>
        <v>0.98992599324820207</v>
      </c>
      <c r="AO391" s="1">
        <f t="shared" si="165"/>
        <v>4.8752222336920567E-4</v>
      </c>
      <c r="AP391" s="1">
        <f t="shared" si="166"/>
        <v>0.98584752235445627</v>
      </c>
      <c r="AQ391" s="1">
        <f t="shared" si="167"/>
        <v>9.8584752235445627</v>
      </c>
      <c r="AR391" s="25"/>
      <c r="AS391" s="2">
        <v>5.87</v>
      </c>
      <c r="AT391" s="1">
        <v>1.3489628825916527E-6</v>
      </c>
      <c r="AU391" s="1">
        <v>7.4872334371392707E-9</v>
      </c>
      <c r="AV391" s="1">
        <v>0.95596353832945602</v>
      </c>
      <c r="AW391" s="1">
        <v>4.3937264798981079E-2</v>
      </c>
      <c r="AX391" s="1">
        <v>1.0437849962665149</v>
      </c>
      <c r="AY391" s="2">
        <v>10.437849962665148</v>
      </c>
      <c r="BA391" s="2">
        <v>3.9</v>
      </c>
      <c r="BB391" s="1">
        <f t="shared" si="172"/>
        <v>1.2589254117941672E-4</v>
      </c>
      <c r="BC391" s="1">
        <f t="shared" si="168"/>
        <v>8.0227151707152435E-11</v>
      </c>
      <c r="BD391" s="1">
        <f t="shared" si="169"/>
        <v>8.0227151707145989E-14</v>
      </c>
      <c r="BE391" s="1">
        <f t="shared" si="170"/>
        <v>0.99999999999991984</v>
      </c>
      <c r="BF391" s="1">
        <f t="shared" si="171"/>
        <v>2.002519435108395</v>
      </c>
      <c r="BG391" s="1">
        <f>(dpSAWB_Cb*dpSAWB_Vb) /(dpSAWB_Ca * BF391)</f>
        <v>24.968546683440067</v>
      </c>
      <c r="BI391" s="1">
        <v>4.5999999999999996</v>
      </c>
      <c r="BJ391" s="1">
        <v>2.5118864315095791E-5</v>
      </c>
      <c r="BK391" s="1">
        <v>4.0208824225903234E-10</v>
      </c>
      <c r="BL391" s="1">
        <v>4.0208824225887063E-13</v>
      </c>
      <c r="BM391" s="1">
        <v>0.99999999999959788</v>
      </c>
      <c r="BN391" s="1">
        <v>2.0005024323457743</v>
      </c>
      <c r="BO391" s="1">
        <v>24.993721173020706</v>
      </c>
    </row>
    <row r="392" spans="1:67" ht="15" customHeight="1" x14ac:dyDescent="0.3">
      <c r="A392" s="2">
        <v>3.91</v>
      </c>
      <c r="B392" s="1">
        <f t="shared" si="173"/>
        <v>1.2302687708123794E-4</v>
      </c>
      <c r="C392" s="1">
        <f t="shared" si="174"/>
        <v>8.2095882132574157E-11</v>
      </c>
      <c r="D392" s="1">
        <f t="shared" si="175"/>
        <v>2.0043286051409332E-2</v>
      </c>
      <c r="E392" s="1">
        <f t="shared" si="176"/>
        <v>-7.214341901555579E-6</v>
      </c>
      <c r="F392" s="1">
        <f t="shared" si="177"/>
        <v>4.3461865300990924E-3</v>
      </c>
      <c r="G392" s="1">
        <f t="shared" si="178"/>
        <v>-1.8029351258676781E-3</v>
      </c>
      <c r="H392" s="1">
        <f t="shared" si="186"/>
        <v>-1.802935125867678E-2</v>
      </c>
      <c r="S392" s="2">
        <v>3.91</v>
      </c>
      <c r="T392" s="1">
        <f t="shared" si="179"/>
        <v>1.2302687708123794E-4</v>
      </c>
      <c r="U392" s="1">
        <f t="shared" si="180"/>
        <v>8.2095882132574157E-11</v>
      </c>
      <c r="V392" s="1">
        <f t="shared" si="181"/>
        <v>1.2654504249182544E-3</v>
      </c>
      <c r="W392" s="1">
        <f t="shared" si="182"/>
        <v>3.2911516525027253E-2</v>
      </c>
      <c r="X392" s="1">
        <f t="shared" si="183"/>
        <v>0.97930379182856953</v>
      </c>
      <c r="Y392" s="1">
        <f t="shared" si="184"/>
        <v>0.98113759084462937</v>
      </c>
      <c r="Z392" s="1">
        <f t="shared" si="185"/>
        <v>49.056879542231471</v>
      </c>
      <c r="AB392"/>
      <c r="AC392"/>
      <c r="AD392"/>
      <c r="AE392"/>
      <c r="AF392"/>
      <c r="AG392"/>
      <c r="AH392"/>
      <c r="AI392"/>
      <c r="AJ392" s="25"/>
      <c r="AK392" s="2">
        <v>3.91</v>
      </c>
      <c r="AL392" s="1">
        <f t="shared" si="187"/>
        <v>1.2302687708123794E-4</v>
      </c>
      <c r="AM392" s="1">
        <f t="shared" si="163"/>
        <v>8.2095882132574157E-11</v>
      </c>
      <c r="AN392" s="1">
        <f t="shared" si="164"/>
        <v>0.99013081089360389</v>
      </c>
      <c r="AO392" s="1">
        <f t="shared" si="165"/>
        <v>4.989812936149491E-4</v>
      </c>
      <c r="AP392" s="1">
        <f t="shared" si="166"/>
        <v>0.9861907125576691</v>
      </c>
      <c r="AQ392" s="1">
        <f t="shared" si="167"/>
        <v>9.8619071255766908</v>
      </c>
      <c r="AR392" s="25"/>
      <c r="AS392" s="2">
        <v>5.88</v>
      </c>
      <c r="AT392" s="1">
        <v>1.3182567385564063E-6</v>
      </c>
      <c r="AU392" s="1">
        <v>7.6616335077947595E-9</v>
      </c>
      <c r="AV392" s="1">
        <v>0.95498833062936384</v>
      </c>
      <c r="AW392" s="1">
        <v>4.491482938585948E-2</v>
      </c>
      <c r="AX392" s="1">
        <v>1.0447661522998815</v>
      </c>
      <c r="AY392" s="2">
        <v>10.447661522998814</v>
      </c>
      <c r="BA392" s="2">
        <v>3.91</v>
      </c>
      <c r="BB392" s="1">
        <f t="shared" si="172"/>
        <v>1.2302687708123794E-4</v>
      </c>
      <c r="BC392" s="1">
        <f t="shared" si="168"/>
        <v>8.2095882132574157E-11</v>
      </c>
      <c r="BD392" s="1">
        <f t="shared" si="169"/>
        <v>8.2095882132567414E-14</v>
      </c>
      <c r="BE392" s="1">
        <f t="shared" si="170"/>
        <v>0.99999999999991784</v>
      </c>
      <c r="BF392" s="1">
        <f t="shared" si="171"/>
        <v>2.0024620503904678</v>
      </c>
      <c r="BG392" s="1">
        <f>(dpSAWB_Cb*dpSAWB_Vb) /(dpSAWB_Ca * BF392)</f>
        <v>24.969262209114181</v>
      </c>
      <c r="BI392" s="1">
        <v>4.6100000000000003</v>
      </c>
      <c r="BJ392" s="1">
        <v>2.4547089156850252E-5</v>
      </c>
      <c r="BK392" s="1">
        <v>4.1145408058215471E-10</v>
      </c>
      <c r="BL392" s="1">
        <v>4.1145408058198538E-13</v>
      </c>
      <c r="BM392" s="1">
        <v>0.99999999999958855</v>
      </c>
      <c r="BN392" s="1">
        <v>2.0004909938149784</v>
      </c>
      <c r="BO392" s="1">
        <v>24.993864083661254</v>
      </c>
    </row>
    <row r="393" spans="1:67" ht="15" customHeight="1" x14ac:dyDescent="0.3">
      <c r="A393" s="2">
        <v>3.92</v>
      </c>
      <c r="B393" s="1">
        <f t="shared" si="173"/>
        <v>1.202264434617413E-4</v>
      </c>
      <c r="C393" s="1">
        <f t="shared" si="174"/>
        <v>8.4008140881369759E-11</v>
      </c>
      <c r="D393" s="1">
        <f t="shared" si="175"/>
        <v>2.0037510940672739E-2</v>
      </c>
      <c r="E393" s="1">
        <f t="shared" si="176"/>
        <v>-6.2518234454561817E-6</v>
      </c>
      <c r="F393" s="1">
        <f t="shared" si="177"/>
        <v>4.4469720271169541E-3</v>
      </c>
      <c r="G393" s="1">
        <f t="shared" si="178"/>
        <v>-1.5624674478328894E-3</v>
      </c>
      <c r="H393" s="1">
        <f t="shared" si="186"/>
        <v>-1.5624674478328892E-2</v>
      </c>
      <c r="S393" s="2">
        <v>3.92</v>
      </c>
      <c r="T393" s="1">
        <f t="shared" si="179"/>
        <v>1.202264434617413E-4</v>
      </c>
      <c r="U393" s="1">
        <f t="shared" si="180"/>
        <v>8.4008140881369759E-11</v>
      </c>
      <c r="V393" s="1">
        <f t="shared" si="181"/>
        <v>1.3001528976043302E-3</v>
      </c>
      <c r="W393" s="1">
        <f t="shared" si="182"/>
        <v>3.289994903413189E-2</v>
      </c>
      <c r="X393" s="1">
        <f t="shared" si="183"/>
        <v>0.97883191984786355</v>
      </c>
      <c r="Y393" s="1">
        <f t="shared" si="184"/>
        <v>0.98062366751009344</v>
      </c>
      <c r="Z393" s="1">
        <f t="shared" si="185"/>
        <v>49.031183375504675</v>
      </c>
      <c r="AB393"/>
      <c r="AC393"/>
      <c r="AD393"/>
      <c r="AE393"/>
      <c r="AF393"/>
      <c r="AG393"/>
      <c r="AH393"/>
      <c r="AI393"/>
      <c r="AJ393" s="25"/>
      <c r="AK393" s="2">
        <v>3.92</v>
      </c>
      <c r="AL393" s="1">
        <f t="shared" si="187"/>
        <v>1.202264434617413E-4</v>
      </c>
      <c r="AM393" s="1">
        <f t="shared" si="163"/>
        <v>8.4008140881369759E-11</v>
      </c>
      <c r="AN393" s="1">
        <f t="shared" si="164"/>
        <v>0.99033053006193184</v>
      </c>
      <c r="AO393" s="1">
        <f t="shared" si="165"/>
        <v>5.1070705491990001E-4</v>
      </c>
      <c r="AP393" s="1">
        <f t="shared" si="166"/>
        <v>0.98652669132510984</v>
      </c>
      <c r="AQ393" s="1">
        <f t="shared" si="167"/>
        <v>9.8652669132510997</v>
      </c>
      <c r="AR393" s="25"/>
      <c r="AS393" s="2">
        <v>5.89</v>
      </c>
      <c r="AT393" s="1">
        <v>1.2882495516931333E-6</v>
      </c>
      <c r="AU393" s="1">
        <v>7.8400958779497904E-9</v>
      </c>
      <c r="AV393" s="1">
        <v>0.9539923660078663</v>
      </c>
      <c r="AW393" s="1">
        <v>4.5913097050762186E-2</v>
      </c>
      <c r="AX393" s="1">
        <v>1.045767929748058</v>
      </c>
      <c r="AY393" s="2">
        <v>10.457679297480579</v>
      </c>
      <c r="BA393" s="2">
        <v>3.92</v>
      </c>
      <c r="BB393" s="1">
        <f t="shared" si="172"/>
        <v>1.202264434617413E-4</v>
      </c>
      <c r="BC393" s="1">
        <f t="shared" si="168"/>
        <v>8.4008140881369759E-11</v>
      </c>
      <c r="BD393" s="1">
        <f t="shared" si="169"/>
        <v>8.4008140881362691E-14</v>
      </c>
      <c r="BE393" s="1">
        <f t="shared" si="170"/>
        <v>0.99999999999991596</v>
      </c>
      <c r="BF393" s="1">
        <f t="shared" si="171"/>
        <v>2.0024059734961597</v>
      </c>
      <c r="BG393" s="1">
        <f>(dpSAWB_Cb*dpSAWB_Vb) /(dpSAWB_Ca * BF393)</f>
        <v>24.96996146725483</v>
      </c>
      <c r="BI393" s="1">
        <v>4.62</v>
      </c>
      <c r="BJ393" s="1">
        <v>2.3988329190194856E-5</v>
      </c>
      <c r="BK393" s="1">
        <v>4.2103807730503957E-10</v>
      </c>
      <c r="BL393" s="1">
        <v>4.2103807730486228E-13</v>
      </c>
      <c r="BM393" s="1">
        <v>0.999999999999579</v>
      </c>
      <c r="BN393" s="1">
        <v>2.0004798157114974</v>
      </c>
      <c r="BO393" s="1">
        <v>24.994003742155645</v>
      </c>
    </row>
    <row r="394" spans="1:67" ht="15" customHeight="1" x14ac:dyDescent="0.3">
      <c r="A394" s="2">
        <v>3.93</v>
      </c>
      <c r="B394" s="1">
        <f t="shared" si="173"/>
        <v>1.1748975549395278E-4</v>
      </c>
      <c r="C394" s="1">
        <f t="shared" si="174"/>
        <v>8.5964941858440138E-11</v>
      </c>
      <c r="D394" s="1">
        <f t="shared" si="175"/>
        <v>2.003175668832527E-2</v>
      </c>
      <c r="E394" s="1">
        <f t="shared" si="176"/>
        <v>-5.2927813875445785E-6</v>
      </c>
      <c r="F394" s="1">
        <f t="shared" si="177"/>
        <v>4.5500839995691678E-3</v>
      </c>
      <c r="G394" s="1">
        <f t="shared" si="178"/>
        <v>-1.3228452703448704E-3</v>
      </c>
      <c r="H394" s="1">
        <f t="shared" si="186"/>
        <v>-1.3228452703448704E-2</v>
      </c>
      <c r="S394" s="2">
        <v>3.93</v>
      </c>
      <c r="T394" s="1">
        <f t="shared" si="179"/>
        <v>1.1748975549395278E-4</v>
      </c>
      <c r="U394" s="1">
        <f t="shared" si="180"/>
        <v>8.5964941858440138E-11</v>
      </c>
      <c r="V394" s="1">
        <f t="shared" si="181"/>
        <v>1.3355133574603994E-3</v>
      </c>
      <c r="W394" s="1">
        <f t="shared" si="182"/>
        <v>3.2888162214179867E-2</v>
      </c>
      <c r="X394" s="1">
        <f t="shared" si="183"/>
        <v>0.97834952707409817</v>
      </c>
      <c r="Y394" s="1">
        <f t="shared" si="184"/>
        <v>0.98010018200183191</v>
      </c>
      <c r="Z394" s="1">
        <f t="shared" si="185"/>
        <v>49.005009100091591</v>
      </c>
      <c r="AB394"/>
      <c r="AC394"/>
      <c r="AD394"/>
      <c r="AE394"/>
      <c r="AF394"/>
      <c r="AG394"/>
      <c r="AH394"/>
      <c r="AI394"/>
      <c r="AJ394" s="25"/>
      <c r="AK394" s="2">
        <v>3.93</v>
      </c>
      <c r="AL394" s="1">
        <f t="shared" si="187"/>
        <v>1.1748975549395278E-4</v>
      </c>
      <c r="AM394" s="1">
        <f t="shared" si="163"/>
        <v>8.5964941858440138E-11</v>
      </c>
      <c r="AN394" s="1">
        <f t="shared" si="164"/>
        <v>0.99052525048758455</v>
      </c>
      <c r="AO394" s="1">
        <f t="shared" si="165"/>
        <v>5.2270570546375126E-4</v>
      </c>
      <c r="AP394" s="1">
        <f t="shared" si="166"/>
        <v>0.98685563184264191</v>
      </c>
      <c r="AQ394" s="1">
        <f t="shared" si="167"/>
        <v>9.8685563184264193</v>
      </c>
      <c r="AR394" s="25"/>
      <c r="AS394" s="2">
        <v>5.9</v>
      </c>
      <c r="AT394" s="1">
        <v>1.2589254117941642E-6</v>
      </c>
      <c r="AU394" s="1">
        <v>8.0227151707152622E-9</v>
      </c>
      <c r="AV394" s="1">
        <v>0.95297525409763284</v>
      </c>
      <c r="AW394" s="1">
        <v>4.6932459382044489E-2</v>
      </c>
      <c r="AX394" s="1">
        <v>1.0467907220602608</v>
      </c>
      <c r="AY394" s="2">
        <v>10.467907220602607</v>
      </c>
      <c r="BA394" s="2">
        <v>3.93</v>
      </c>
      <c r="BB394" s="1">
        <f t="shared" si="172"/>
        <v>1.1748975549395278E-4</v>
      </c>
      <c r="BC394" s="1">
        <f t="shared" si="168"/>
        <v>8.5964941858440138E-11</v>
      </c>
      <c r="BD394" s="1">
        <f t="shared" si="169"/>
        <v>8.5964941858432764E-14</v>
      </c>
      <c r="BE394" s="1">
        <f t="shared" si="170"/>
        <v>0.99999999999991407</v>
      </c>
      <c r="BF394" s="1">
        <f t="shared" si="171"/>
        <v>2.0023511745841187</v>
      </c>
      <c r="BG394" s="1">
        <f>(dpSAWB_Cb*dpSAWB_Vb) /(dpSAWB_Ca * BF394)</f>
        <v>24.970644827266536</v>
      </c>
      <c r="BI394" s="1">
        <v>4.63</v>
      </c>
      <c r="BJ394" s="1">
        <v>2.3442288153199218E-5</v>
      </c>
      <c r="BK394" s="1">
        <v>4.3084531398960858E-10</v>
      </c>
      <c r="BL394" s="1">
        <v>4.308453139894229E-13</v>
      </c>
      <c r="BM394" s="1">
        <v>0.99999999999956912</v>
      </c>
      <c r="BN394" s="1">
        <v>2.000468892104236</v>
      </c>
      <c r="BO394" s="1">
        <v>24.99414022249875</v>
      </c>
    </row>
    <row r="395" spans="1:67" ht="15" customHeight="1" x14ac:dyDescent="0.3">
      <c r="A395" s="2">
        <v>3.94</v>
      </c>
      <c r="B395" s="1">
        <f t="shared" si="173"/>
        <v>1.148153621496881E-4</v>
      </c>
      <c r="C395" s="1">
        <f t="shared" si="174"/>
        <v>8.796732258556427E-11</v>
      </c>
      <c r="D395" s="1">
        <f t="shared" si="175"/>
        <v>2.0026020285548559E-2</v>
      </c>
      <c r="E395" s="1">
        <f t="shared" si="176"/>
        <v>-4.3367142580936126E-6</v>
      </c>
      <c r="F395" s="1">
        <f t="shared" si="177"/>
        <v>4.655575649529925E-3</v>
      </c>
      <c r="G395" s="1">
        <f t="shared" si="178"/>
        <v>-1.0839435268560091E-3</v>
      </c>
      <c r="H395" s="1">
        <f t="shared" si="186"/>
        <v>-1.0839435268560091E-2</v>
      </c>
      <c r="S395" s="2">
        <v>3.94</v>
      </c>
      <c r="T395" s="1">
        <f t="shared" si="179"/>
        <v>1.148153621496881E-4</v>
      </c>
      <c r="U395" s="1">
        <f t="shared" si="180"/>
        <v>8.796732258556427E-11</v>
      </c>
      <c r="V395" s="1">
        <f t="shared" si="181"/>
        <v>1.3715490823162525E-3</v>
      </c>
      <c r="W395" s="1">
        <f t="shared" si="182"/>
        <v>3.2876150305894587E-2</v>
      </c>
      <c r="X395" s="1">
        <f t="shared" si="183"/>
        <v>0.97785638989312695</v>
      </c>
      <c r="Y395" s="1">
        <f t="shared" si="184"/>
        <v>0.979566888839561</v>
      </c>
      <c r="Z395" s="1">
        <f t="shared" si="185"/>
        <v>48.978344441978052</v>
      </c>
      <c r="AB395"/>
      <c r="AC395"/>
      <c r="AD395"/>
      <c r="AE395"/>
      <c r="AF395"/>
      <c r="AG395"/>
      <c r="AH395"/>
      <c r="AI395"/>
      <c r="AJ395" s="25"/>
      <c r="AK395" s="2">
        <v>3.94</v>
      </c>
      <c r="AL395" s="1">
        <f t="shared" si="187"/>
        <v>1.148153621496881E-4</v>
      </c>
      <c r="AM395" s="1">
        <f t="shared" si="163"/>
        <v>8.796732258556427E-11</v>
      </c>
      <c r="AN395" s="1">
        <f t="shared" si="164"/>
        <v>0.99071506952854393</v>
      </c>
      <c r="AO395" s="1">
        <f t="shared" si="165"/>
        <v>5.3498358721970531E-4</v>
      </c>
      <c r="AP395" s="1">
        <f t="shared" si="166"/>
        <v>0.98717770378112857</v>
      </c>
      <c r="AQ395" s="1">
        <f t="shared" si="167"/>
        <v>9.8717770378112846</v>
      </c>
      <c r="AR395" s="25"/>
      <c r="AS395" s="2">
        <v>5.91</v>
      </c>
      <c r="AT395" s="1">
        <v>1.230268770812379E-6</v>
      </c>
      <c r="AU395" s="1">
        <v>8.2095882132574187E-9</v>
      </c>
      <c r="AV395" s="1">
        <v>0.95193659919999429</v>
      </c>
      <c r="AW395" s="1">
        <v>4.7973313271560271E-2</v>
      </c>
      <c r="AX395" s="1">
        <v>1.0478349279469403</v>
      </c>
      <c r="AY395" s="2">
        <v>10.478349279469402</v>
      </c>
      <c r="BA395" s="2">
        <v>3.94</v>
      </c>
      <c r="BB395" s="1">
        <f t="shared" si="172"/>
        <v>1.148153621496881E-4</v>
      </c>
      <c r="BC395" s="1">
        <f t="shared" si="168"/>
        <v>8.796732258556427E-11</v>
      </c>
      <c r="BD395" s="1">
        <f t="shared" si="169"/>
        <v>8.7967322585556524E-14</v>
      </c>
      <c r="BE395" s="1">
        <f t="shared" si="170"/>
        <v>0.99999999999991207</v>
      </c>
      <c r="BF395" s="1">
        <f t="shared" si="171"/>
        <v>2.0022976244954913</v>
      </c>
      <c r="BG395" s="1">
        <f>(dpSAWB_Cb*dpSAWB_Vb) /(dpSAWB_Ca * BF395)</f>
        <v>24.97131265018518</v>
      </c>
      <c r="BI395" s="1">
        <v>4.6399999999999997</v>
      </c>
      <c r="BJ395" s="1">
        <v>2.2908676527677729E-5</v>
      </c>
      <c r="BK395" s="1">
        <v>4.4088099056256765E-10</v>
      </c>
      <c r="BL395" s="1">
        <v>4.4088099056237318E-13</v>
      </c>
      <c r="BM395" s="1">
        <v>0.99999999999955902</v>
      </c>
      <c r="BN395" s="1">
        <v>2.0004582171972305</v>
      </c>
      <c r="BO395" s="1">
        <v>24.994273597002781</v>
      </c>
    </row>
    <row r="396" spans="1:67" ht="15" customHeight="1" x14ac:dyDescent="0.3">
      <c r="A396" s="2">
        <v>3.95</v>
      </c>
      <c r="B396" s="1">
        <f t="shared" si="173"/>
        <v>1.1220184543019618E-4</v>
      </c>
      <c r="C396" s="1">
        <f t="shared" si="174"/>
        <v>9.0016344751508423E-11</v>
      </c>
      <c r="D396" s="1">
        <f t="shared" si="175"/>
        <v>2.0020298734953201E-2</v>
      </c>
      <c r="E396" s="1">
        <f t="shared" si="176"/>
        <v>-3.3831224922003518E-6</v>
      </c>
      <c r="F396" s="1">
        <f t="shared" si="177"/>
        <v>4.7635013722107855E-3</v>
      </c>
      <c r="G396" s="1">
        <f t="shared" si="178"/>
        <v>-8.4563757827452255E-4</v>
      </c>
      <c r="H396" s="1">
        <f t="shared" si="186"/>
        <v>-8.4563757827452249E-3</v>
      </c>
      <c r="S396" s="2">
        <v>3.95</v>
      </c>
      <c r="T396" s="1">
        <f t="shared" si="179"/>
        <v>1.1220184543019618E-4</v>
      </c>
      <c r="U396" s="1">
        <f t="shared" si="180"/>
        <v>9.0016344751508423E-11</v>
      </c>
      <c r="V396" s="1">
        <f t="shared" si="181"/>
        <v>1.4082776407831985E-3</v>
      </c>
      <c r="W396" s="1">
        <f t="shared" si="182"/>
        <v>3.2863907453072265E-2</v>
      </c>
      <c r="X396" s="1">
        <f t="shared" si="183"/>
        <v>0.97735228044238287</v>
      </c>
      <c r="Y396" s="1">
        <f t="shared" si="184"/>
        <v>0.97902353879474258</v>
      </c>
      <c r="Z396" s="1">
        <f t="shared" si="185"/>
        <v>48.951176939737131</v>
      </c>
      <c r="AB396"/>
      <c r="AC396"/>
      <c r="AD396"/>
      <c r="AE396"/>
      <c r="AF396"/>
      <c r="AG396"/>
      <c r="AH396"/>
      <c r="AI396"/>
      <c r="AJ396" s="25"/>
      <c r="AK396" s="2">
        <v>3.95</v>
      </c>
      <c r="AL396" s="1">
        <f t="shared" si="187"/>
        <v>1.1220184543019618E-4</v>
      </c>
      <c r="AM396" s="1">
        <f t="shared" si="163"/>
        <v>9.0016344751508423E-11</v>
      </c>
      <c r="AN396" s="1">
        <f t="shared" si="164"/>
        <v>0.99090008220607462</v>
      </c>
      <c r="AO396" s="1">
        <f t="shared" si="165"/>
        <v>5.4754718927504194E-4</v>
      </c>
      <c r="AP396" s="1">
        <f t="shared" si="166"/>
        <v>0.9874930733768511</v>
      </c>
      <c r="AQ396" s="1">
        <f t="shared" si="167"/>
        <v>9.8749307337685117</v>
      </c>
      <c r="AR396" s="25"/>
      <c r="AS396" s="2">
        <v>5.92</v>
      </c>
      <c r="AT396" s="1">
        <v>1.2022644346174125E-6</v>
      </c>
      <c r="AU396" s="1">
        <v>8.4008140881369799E-9</v>
      </c>
      <c r="AV396" s="1">
        <v>0.95087600031225183</v>
      </c>
      <c r="AW396" s="1">
        <v>4.9036060887986087E-2</v>
      </c>
      <c r="AX396" s="1">
        <v>1.0489009513540712</v>
      </c>
      <c r="AY396" s="2">
        <v>10.489009513540712</v>
      </c>
      <c r="BA396" s="2">
        <v>3.95</v>
      </c>
      <c r="BB396" s="1">
        <f t="shared" si="172"/>
        <v>1.1220184543019618E-4</v>
      </c>
      <c r="BC396" s="1">
        <f t="shared" si="168"/>
        <v>9.0016344751508423E-11</v>
      </c>
      <c r="BD396" s="1">
        <f t="shared" si="169"/>
        <v>9.001634475150032E-14</v>
      </c>
      <c r="BE396" s="1">
        <f t="shared" si="170"/>
        <v>0.99999999999990996</v>
      </c>
      <c r="BF396" s="1">
        <f t="shared" si="171"/>
        <v>2.0022452947382421</v>
      </c>
      <c r="BG396" s="1">
        <f>(dpSAWB_Cb*dpSAWB_Vb) /(dpSAWB_Ca * BF396)</f>
        <v>24.97196528886667</v>
      </c>
      <c r="BI396" s="1">
        <v>4.6500000000000004</v>
      </c>
      <c r="BJ396" s="1">
        <v>2.2387211385683359E-5</v>
      </c>
      <c r="BK396" s="1">
        <v>4.5115042807247348E-10</v>
      </c>
      <c r="BL396" s="1">
        <v>4.5115042807226991E-13</v>
      </c>
      <c r="BM396" s="1">
        <v>0.99999999999954881</v>
      </c>
      <c r="BN396" s="1">
        <v>2.0004477853265676</v>
      </c>
      <c r="BO396" s="1">
        <v>24.994403936335498</v>
      </c>
    </row>
    <row r="397" spans="1:67" ht="15" customHeight="1" x14ac:dyDescent="0.3">
      <c r="A397" s="2">
        <v>3.96</v>
      </c>
      <c r="B397" s="1">
        <f t="shared" si="173"/>
        <v>1.0964781961431837E-4</v>
      </c>
      <c r="C397" s="1">
        <f t="shared" si="174"/>
        <v>9.2113094774946995E-11</v>
      </c>
      <c r="D397" s="1">
        <f t="shared" si="175"/>
        <v>2.0014589049080492E-2</v>
      </c>
      <c r="E397" s="1">
        <f t="shared" si="176"/>
        <v>-2.4315081800821143E-6</v>
      </c>
      <c r="F397" s="1">
        <f t="shared" si="177"/>
        <v>4.8739167816144735E-3</v>
      </c>
      <c r="G397" s="1">
        <f t="shared" si="178"/>
        <v>-6.0780315110383915E-4</v>
      </c>
      <c r="H397" s="1">
        <f t="shared" si="186"/>
        <v>-6.0780315110383915E-3</v>
      </c>
      <c r="S397" s="2">
        <v>3.96</v>
      </c>
      <c r="T397" s="1">
        <f t="shared" si="179"/>
        <v>1.0964781961431837E-4</v>
      </c>
      <c r="U397" s="1">
        <f t="shared" si="180"/>
        <v>9.2113094774946995E-11</v>
      </c>
      <c r="V397" s="1">
        <f t="shared" si="181"/>
        <v>1.445716898543285E-3</v>
      </c>
      <c r="W397" s="1">
        <f t="shared" si="182"/>
        <v>3.2851427700485575E-2</v>
      </c>
      <c r="X397" s="1">
        <f t="shared" si="183"/>
        <v>0.97683696655370633</v>
      </c>
      <c r="Y397" s="1">
        <f t="shared" si="184"/>
        <v>0.97846987882192471</v>
      </c>
      <c r="Z397" s="1">
        <f t="shared" si="185"/>
        <v>48.92349394109624</v>
      </c>
      <c r="AB397"/>
      <c r="AC397"/>
      <c r="AD397"/>
      <c r="AE397"/>
      <c r="AF397"/>
      <c r="AG397"/>
      <c r="AH397"/>
      <c r="AI397"/>
      <c r="AJ397" s="25"/>
      <c r="AK397" s="2">
        <v>3.96</v>
      </c>
      <c r="AL397" s="1">
        <f t="shared" si="187"/>
        <v>1.0964781961431837E-4</v>
      </c>
      <c r="AM397" s="1">
        <f t="shared" si="163"/>
        <v>9.2113094774946995E-11</v>
      </c>
      <c r="AN397" s="1">
        <f t="shared" si="164"/>
        <v>0.99108038124370312</v>
      </c>
      <c r="AO397" s="1">
        <f t="shared" si="165"/>
        <v>5.6040315122769227E-4</v>
      </c>
      <c r="AP397" s="1">
        <f t="shared" si="166"/>
        <v>0.98780190351051045</v>
      </c>
      <c r="AQ397" s="1">
        <f t="shared" si="167"/>
        <v>9.8780190351051047</v>
      </c>
      <c r="AR397" s="25"/>
      <c r="AS397" s="2">
        <v>5.93</v>
      </c>
      <c r="AT397" s="1">
        <v>1.1748975549395291E-6</v>
      </c>
      <c r="AU397" s="1">
        <v>8.5964941858440049E-9</v>
      </c>
      <c r="AV397" s="1">
        <v>0.94979305116079349</v>
      </c>
      <c r="AW397" s="1">
        <v>5.0121109644321329E-2</v>
      </c>
      <c r="AX397" s="1">
        <v>1.0499892014315926</v>
      </c>
      <c r="AY397" s="2">
        <v>10.499892014315925</v>
      </c>
      <c r="BA397" s="2">
        <v>3.96</v>
      </c>
      <c r="BB397" s="1">
        <f t="shared" si="172"/>
        <v>1.0964781961431837E-4</v>
      </c>
      <c r="BC397" s="1">
        <f t="shared" si="168"/>
        <v>9.2113094774946995E-11</v>
      </c>
      <c r="BD397" s="1">
        <f t="shared" si="169"/>
        <v>9.2113094774938504E-14</v>
      </c>
      <c r="BE397" s="1">
        <f t="shared" si="170"/>
        <v>0.99999999999990796</v>
      </c>
      <c r="BF397" s="1">
        <f t="shared" si="171"/>
        <v>2.0021941574718354</v>
      </c>
      <c r="BG397" s="1">
        <f>(dpSAWB_Cb*dpSAWB_Vb) /(dpSAWB_Ca * BF397)</f>
        <v>24.972603088171454</v>
      </c>
      <c r="BI397" s="1">
        <v>4.66</v>
      </c>
      <c r="BJ397" s="1">
        <v>2.1877616239495489E-5</v>
      </c>
      <c r="BK397" s="1">
        <v>4.616590715110245E-10</v>
      </c>
      <c r="BL397" s="1">
        <v>4.6165907151081136E-13</v>
      </c>
      <c r="BM397" s="1">
        <v>0.99999999999953837</v>
      </c>
      <c r="BN397" s="1">
        <v>2.0004375909573717</v>
      </c>
      <c r="BO397" s="1">
        <v>24.994531309557594</v>
      </c>
    </row>
    <row r="398" spans="1:67" ht="15" customHeight="1" x14ac:dyDescent="0.3">
      <c r="A398" s="2">
        <v>3.97</v>
      </c>
      <c r="B398" s="1">
        <f t="shared" si="173"/>
        <v>1.0715193052376051E-4</v>
      </c>
      <c r="C398" s="1">
        <f t="shared" si="174"/>
        <v>9.4258684380496202E-11</v>
      </c>
      <c r="D398" s="1">
        <f t="shared" si="175"/>
        <v>2.0008888248913673E-2</v>
      </c>
      <c r="E398" s="1">
        <f t="shared" si="176"/>
        <v>-1.4813748189461968E-6</v>
      </c>
      <c r="F398" s="1">
        <f t="shared" si="177"/>
        <v>4.9868787366879738E-3</v>
      </c>
      <c r="G398" s="1">
        <f t="shared" si="178"/>
        <v>-3.7031627587624273E-4</v>
      </c>
      <c r="H398" s="1">
        <f t="shared" si="186"/>
        <v>-3.7031627587624273E-3</v>
      </c>
      <c r="S398" s="2">
        <v>3.97</v>
      </c>
      <c r="T398" s="1">
        <f t="shared" si="179"/>
        <v>1.0715193052376051E-4</v>
      </c>
      <c r="U398" s="1">
        <f t="shared" si="180"/>
        <v>9.4258684380496202E-11</v>
      </c>
      <c r="V398" s="1">
        <f t="shared" si="181"/>
        <v>1.4838850246634901E-3</v>
      </c>
      <c r="W398" s="1">
        <f t="shared" si="182"/>
        <v>3.2838704991778836E-2</v>
      </c>
      <c r="X398" s="1">
        <f t="shared" si="183"/>
        <v>0.97631021169657595</v>
      </c>
      <c r="Y398" s="1">
        <f t="shared" si="184"/>
        <v>0.97790565199075075</v>
      </c>
      <c r="Z398" s="1">
        <f t="shared" si="185"/>
        <v>48.895282599537538</v>
      </c>
      <c r="AB398"/>
      <c r="AC398"/>
      <c r="AD398"/>
      <c r="AE398"/>
      <c r="AF398"/>
      <c r="AG398"/>
      <c r="AH398"/>
      <c r="AI398"/>
      <c r="AJ398" s="25"/>
      <c r="AK398" s="2">
        <v>3.97</v>
      </c>
      <c r="AL398" s="1">
        <f t="shared" si="187"/>
        <v>1.0715193052376051E-4</v>
      </c>
      <c r="AM398" s="1">
        <f t="shared" si="163"/>
        <v>9.4258684380496202E-11</v>
      </c>
      <c r="AN398" s="1">
        <f t="shared" si="164"/>
        <v>0.99125605710547615</v>
      </c>
      <c r="AO398" s="1">
        <f t="shared" si="165"/>
        <v>5.7355826666054776E-4</v>
      </c>
      <c r="AP398" s="1">
        <f t="shared" si="166"/>
        <v>0.98810435378483907</v>
      </c>
      <c r="AQ398" s="1">
        <f t="shared" si="167"/>
        <v>9.8810435378483916</v>
      </c>
      <c r="AR398" s="25"/>
      <c r="AS398" s="2">
        <v>5.94</v>
      </c>
      <c r="AT398" s="1">
        <v>1.1481536214968806E-6</v>
      </c>
      <c r="AU398" s="1">
        <v>8.7967322585564298E-9</v>
      </c>
      <c r="AV398" s="1">
        <v>0.94868734024029</v>
      </c>
      <c r="AW398" s="1">
        <v>5.1228872159297355E-2</v>
      </c>
      <c r="AX398" s="1">
        <v>1.0511000924957394</v>
      </c>
      <c r="AY398" s="2">
        <v>10.511000924957393</v>
      </c>
      <c r="BA398" s="2">
        <v>3.97</v>
      </c>
      <c r="BB398" s="1">
        <f t="shared" si="172"/>
        <v>1.0715193052376051E-4</v>
      </c>
      <c r="BC398" s="1">
        <f t="shared" si="168"/>
        <v>9.4258684380496202E-11</v>
      </c>
      <c r="BD398" s="1">
        <f t="shared" si="169"/>
        <v>9.4258684380487334E-14</v>
      </c>
      <c r="BE398" s="1">
        <f t="shared" si="170"/>
        <v>0.99999999999990574</v>
      </c>
      <c r="BF398" s="1">
        <f t="shared" si="171"/>
        <v>2.0021441854922712</v>
      </c>
      <c r="BG398" s="1">
        <f>(dpSAWB_Cb*dpSAWB_Vb) /(dpSAWB_Ca * BF398)</f>
        <v>24.97322638514488</v>
      </c>
      <c r="BI398" s="1">
        <v>4.67</v>
      </c>
      <c r="BJ398" s="1">
        <v>2.1379620895022286E-5</v>
      </c>
      <c r="BK398" s="1">
        <v>4.7241249270007091E-10</v>
      </c>
      <c r="BL398" s="1">
        <v>4.7241249269984769E-13</v>
      </c>
      <c r="BM398" s="1">
        <v>0.9999999999995276</v>
      </c>
      <c r="BN398" s="1">
        <v>2.0004276286808635</v>
      </c>
      <c r="BO398" s="1">
        <v>24.994655784159189</v>
      </c>
    </row>
    <row r="399" spans="1:67" ht="15" customHeight="1" x14ac:dyDescent="0.3">
      <c r="A399" s="2">
        <v>3.98</v>
      </c>
      <c r="B399" s="1">
        <f t="shared" si="173"/>
        <v>1.0471285480508985E-4</v>
      </c>
      <c r="C399" s="1">
        <f t="shared" si="174"/>
        <v>9.6454251188165112E-11</v>
      </c>
      <c r="D399" s="1">
        <f t="shared" si="175"/>
        <v>2.0003193362398003E-2</v>
      </c>
      <c r="E399" s="1">
        <f t="shared" si="176"/>
        <v>-5.32227066333807E-7</v>
      </c>
      <c r="F399" s="1">
        <f t="shared" si="177"/>
        <v>5.1024453679820152E-3</v>
      </c>
      <c r="G399" s="1">
        <f t="shared" si="178"/>
        <v>-1.3305322585704856E-4</v>
      </c>
      <c r="H399" s="1">
        <f t="shared" si="186"/>
        <v>-1.3305322585704855E-3</v>
      </c>
      <c r="S399" s="2">
        <v>3.98</v>
      </c>
      <c r="T399" s="1">
        <f t="shared" si="179"/>
        <v>1.0471285480508985E-4</v>
      </c>
      <c r="U399" s="1">
        <f t="shared" si="180"/>
        <v>9.6454251188165112E-11</v>
      </c>
      <c r="V399" s="1">
        <f t="shared" si="181"/>
        <v>1.5228004979323279E-3</v>
      </c>
      <c r="W399" s="1">
        <f t="shared" si="182"/>
        <v>3.2825733167355889E-2</v>
      </c>
      <c r="X399" s="1">
        <f t="shared" si="183"/>
        <v>0.97577177492181788</v>
      </c>
      <c r="Y399" s="1">
        <f t="shared" si="184"/>
        <v>0.9773305974187082</v>
      </c>
      <c r="Z399" s="1">
        <f t="shared" si="185"/>
        <v>48.866529870935409</v>
      </c>
      <c r="AB399"/>
      <c r="AC399"/>
      <c r="AD399"/>
      <c r="AE399"/>
      <c r="AF399"/>
      <c r="AG399"/>
      <c r="AH399"/>
      <c r="AI399"/>
      <c r="AJ399" s="25"/>
      <c r="AK399" s="2">
        <v>3.98</v>
      </c>
      <c r="AL399" s="1">
        <f t="shared" si="187"/>
        <v>1.0471285480508985E-4</v>
      </c>
      <c r="AM399" s="1">
        <f t="shared" si="163"/>
        <v>9.6454251188165112E-11</v>
      </c>
      <c r="AN399" s="1">
        <f t="shared" si="164"/>
        <v>0.99142719803349721</v>
      </c>
      <c r="AO399" s="1">
        <f t="shared" si="165"/>
        <v>5.8701948669523786E-4</v>
      </c>
      <c r="AP399" s="1">
        <f t="shared" si="166"/>
        <v>0.98840058060084868</v>
      </c>
      <c r="AQ399" s="1">
        <f t="shared" si="167"/>
        <v>9.8840058060084868</v>
      </c>
      <c r="AR399" s="25"/>
      <c r="AS399" s="2">
        <v>5.95</v>
      </c>
      <c r="AT399" s="1">
        <v>1.1220184543019616E-6</v>
      </c>
      <c r="AU399" s="1">
        <v>9.0016344751508437E-9</v>
      </c>
      <c r="AV399" s="1">
        <v>0.94755845085924084</v>
      </c>
      <c r="AW399" s="1">
        <v>5.2359766212421222E-2</v>
      </c>
      <c r="AX399" s="1">
        <v>1.0522340439849855</v>
      </c>
      <c r="AY399" s="2">
        <v>10.522340439849854</v>
      </c>
      <c r="BA399" s="2">
        <v>3.98</v>
      </c>
      <c r="BB399" s="1">
        <f t="shared" si="172"/>
        <v>1.0471285480508985E-4</v>
      </c>
      <c r="BC399" s="1">
        <f t="shared" si="168"/>
        <v>9.6454251188165112E-11</v>
      </c>
      <c r="BD399" s="1">
        <f t="shared" si="169"/>
        <v>9.6454251188155803E-14</v>
      </c>
      <c r="BE399" s="1">
        <f t="shared" si="170"/>
        <v>0.99999999999990363</v>
      </c>
      <c r="BF399" s="1">
        <f t="shared" si="171"/>
        <v>2.0020953522174727</v>
      </c>
      <c r="BG399" s="1">
        <f>(dpSAWB_Cb*dpSAWB_Vb) /(dpSAWB_Ca * BF399)</f>
        <v>24.973835509193506</v>
      </c>
      <c r="BI399" s="1">
        <v>4.68</v>
      </c>
      <c r="BJ399" s="1">
        <v>2.0892961308540399E-5</v>
      </c>
      <c r="BK399" s="1">
        <v>4.834163932458646E-10</v>
      </c>
      <c r="BL399" s="1">
        <v>4.8341639324563087E-13</v>
      </c>
      <c r="BM399" s="1">
        <v>0.9999999999995165</v>
      </c>
      <c r="BN399" s="1">
        <v>2.0004178932114827</v>
      </c>
      <c r="BO399" s="1">
        <v>24.994777426095556</v>
      </c>
    </row>
    <row r="400" spans="1:67" ht="15" customHeight="1" x14ac:dyDescent="0.3">
      <c r="A400" s="2">
        <v>3.99</v>
      </c>
      <c r="B400" s="1">
        <f t="shared" si="173"/>
        <v>1.0232929922807532E-4</v>
      </c>
      <c r="C400" s="1">
        <f t="shared" si="174"/>
        <v>9.8700959316536969E-11</v>
      </c>
      <c r="D400" s="1">
        <f t="shared" si="175"/>
        <v>1.9997501422969039E-2</v>
      </c>
      <c r="E400" s="1">
        <f t="shared" si="176"/>
        <v>4.1642950515994998E-7</v>
      </c>
      <c r="F400" s="1">
        <f t="shared" si="177"/>
        <v>5.2206761048241342E-3</v>
      </c>
      <c r="G400" s="1">
        <f t="shared" si="178"/>
        <v>1.0410954400428212E-4</v>
      </c>
      <c r="H400" s="1">
        <f t="shared" si="186"/>
        <v>1.0410954400428211E-3</v>
      </c>
      <c r="S400" s="2">
        <v>3.99</v>
      </c>
      <c r="T400" s="1">
        <f t="shared" si="179"/>
        <v>1.0232929922807532E-4</v>
      </c>
      <c r="U400" s="1">
        <f t="shared" si="180"/>
        <v>9.8700959316536969E-11</v>
      </c>
      <c r="V400" s="1">
        <f t="shared" si="181"/>
        <v>1.5624821132167951E-3</v>
      </c>
      <c r="W400" s="1">
        <f t="shared" si="182"/>
        <v>3.2812505962261068E-2</v>
      </c>
      <c r="X400" s="1">
        <f t="shared" si="183"/>
        <v>0.9752214108058741</v>
      </c>
      <c r="Y400" s="1">
        <f t="shared" si="184"/>
        <v>0.97674445020468892</v>
      </c>
      <c r="Z400" s="1">
        <f t="shared" si="185"/>
        <v>48.837222510234447</v>
      </c>
      <c r="AB400"/>
      <c r="AC400"/>
      <c r="AD400"/>
      <c r="AE400"/>
      <c r="AF400"/>
      <c r="AG400"/>
      <c r="AH400"/>
      <c r="AI400"/>
      <c r="AJ400" s="25"/>
      <c r="AK400" s="2">
        <v>3.99</v>
      </c>
      <c r="AL400" s="1">
        <f t="shared" si="187"/>
        <v>1.0232929922807532E-4</v>
      </c>
      <c r="AM400" s="1">
        <f t="shared" si="163"/>
        <v>9.8700959316536969E-11</v>
      </c>
      <c r="AN400" s="1">
        <f t="shared" si="164"/>
        <v>0.99159389008474108</v>
      </c>
      <c r="AO400" s="1">
        <f t="shared" si="165"/>
        <v>6.0079392362716831E-4</v>
      </c>
      <c r="AP400" s="1">
        <f t="shared" si="166"/>
        <v>0.98869073723273559</v>
      </c>
      <c r="AQ400" s="1">
        <f t="shared" si="167"/>
        <v>9.8869073723273573</v>
      </c>
      <c r="AR400" s="25"/>
      <c r="AS400" s="2">
        <v>5.96</v>
      </c>
      <c r="AT400" s="1">
        <v>1.0964781961431832E-6</v>
      </c>
      <c r="AU400" s="1">
        <v>9.2113094774947035E-9</v>
      </c>
      <c r="AV400" s="1">
        <v>0.94640596119215292</v>
      </c>
      <c r="AW400" s="1">
        <v>5.3514214692374183E-2</v>
      </c>
      <c r="AX400" s="1">
        <v>1.0533914804093214</v>
      </c>
      <c r="AY400" s="2">
        <v>10.533914804093213</v>
      </c>
      <c r="BA400" s="2">
        <v>3.99</v>
      </c>
      <c r="BB400" s="1">
        <f t="shared" si="172"/>
        <v>1.0232929922807532E-4</v>
      </c>
      <c r="BC400" s="1">
        <f t="shared" si="168"/>
        <v>9.8700959316536969E-11</v>
      </c>
      <c r="BD400" s="1">
        <f t="shared" si="169"/>
        <v>9.8700959316527216E-14</v>
      </c>
      <c r="BE400" s="1">
        <f t="shared" si="170"/>
        <v>0.9999999999999013</v>
      </c>
      <c r="BF400" s="1">
        <f t="shared" si="171"/>
        <v>2.0020476316730038</v>
      </c>
      <c r="BG400" s="1">
        <f>(dpSAWB_Cb*dpSAWB_Vb) /(dpSAWB_Ca * BF400)</f>
        <v>24.9744307822575</v>
      </c>
      <c r="BI400" s="1">
        <v>4.6900000000000004</v>
      </c>
      <c r="BJ400" s="1">
        <v>2.0417379446695267E-5</v>
      </c>
      <c r="BK400" s="1">
        <v>4.9467660756213122E-10</v>
      </c>
      <c r="BL400" s="1">
        <v>4.9467660756188657E-13</v>
      </c>
      <c r="BM400" s="1">
        <v>0.99999999999950528</v>
      </c>
      <c r="BN400" s="1">
        <v>2.0004083793840812</v>
      </c>
      <c r="BO400" s="1">
        <v>24.994896299821953</v>
      </c>
    </row>
    <row r="401" spans="1:67" ht="15" customHeight="1" x14ac:dyDescent="0.3">
      <c r="A401" s="2">
        <v>4</v>
      </c>
      <c r="B401" s="1">
        <f t="shared" si="173"/>
        <v>1E-4</v>
      </c>
      <c r="C401" s="1">
        <f t="shared" si="174"/>
        <v>1.0099999999999999E-10</v>
      </c>
      <c r="D401" s="1">
        <f t="shared" si="175"/>
        <v>1.9991809468088689E-2</v>
      </c>
      <c r="E401" s="1">
        <f t="shared" si="176"/>
        <v>1.3650886518853494E-6</v>
      </c>
      <c r="F401" s="1">
        <f t="shared" si="177"/>
        <v>5.3416317030123544E-3</v>
      </c>
      <c r="G401" s="1">
        <f t="shared" si="178"/>
        <v>3.4129545789916328E-4</v>
      </c>
      <c r="H401" s="1">
        <f t="shared" si="186"/>
        <v>3.4129545789916326E-3</v>
      </c>
      <c r="S401" s="2">
        <v>4</v>
      </c>
      <c r="T401" s="1">
        <f t="shared" si="179"/>
        <v>1E-4</v>
      </c>
      <c r="U401" s="1">
        <f t="shared" si="180"/>
        <v>1.0099999999999999E-10</v>
      </c>
      <c r="V401" s="1">
        <f t="shared" si="181"/>
        <v>1.6029489878368127E-3</v>
      </c>
      <c r="W401" s="1">
        <f t="shared" si="182"/>
        <v>3.2799017004054395E-2</v>
      </c>
      <c r="X401" s="1">
        <f t="shared" si="183"/>
        <v>0.97465886939571156</v>
      </c>
      <c r="Y401" s="1">
        <f t="shared" si="184"/>
        <v>0.97614694136343916</v>
      </c>
      <c r="Z401" s="1">
        <f t="shared" si="185"/>
        <v>48.807347068171957</v>
      </c>
      <c r="AB401"/>
      <c r="AC401"/>
      <c r="AD401"/>
      <c r="AE401"/>
      <c r="AF401"/>
      <c r="AG401"/>
      <c r="AH401"/>
      <c r="AI401"/>
      <c r="AJ401" s="25"/>
      <c r="AK401" s="2">
        <v>4</v>
      </c>
      <c r="AL401" s="1">
        <f t="shared" si="187"/>
        <v>1E-4</v>
      </c>
      <c r="AM401" s="1">
        <f t="shared" si="163"/>
        <v>1.0099999999999999E-10</v>
      </c>
      <c r="AN401" s="1">
        <f t="shared" si="164"/>
        <v>0.99175621716714757</v>
      </c>
      <c r="AO401" s="1">
        <f t="shared" si="165"/>
        <v>6.1488885464363143E-4</v>
      </c>
      <c r="AP401" s="1">
        <f t="shared" si="166"/>
        <v>0.98897497390147149</v>
      </c>
      <c r="AQ401" s="1">
        <f t="shared" si="167"/>
        <v>9.8897497390147162</v>
      </c>
      <c r="AR401" s="25"/>
      <c r="AS401" s="2">
        <v>5.97</v>
      </c>
      <c r="AT401" s="1">
        <v>1.0715193052376047E-6</v>
      </c>
      <c r="AU401" s="1">
        <v>9.4258684380496238E-9</v>
      </c>
      <c r="AV401" s="1">
        <v>0.94522944433863909</v>
      </c>
      <c r="AW401" s="1">
        <v>5.469264553847715E-2</v>
      </c>
      <c r="AX401" s="1">
        <v>1.0545728312925811</v>
      </c>
      <c r="AY401" s="2">
        <v>10.54572831292581</v>
      </c>
      <c r="BA401" s="2">
        <v>4</v>
      </c>
      <c r="BB401" s="1">
        <f t="shared" si="172"/>
        <v>1E-4</v>
      </c>
      <c r="BC401" s="1">
        <f t="shared" si="168"/>
        <v>1.0099999999999999E-10</v>
      </c>
      <c r="BD401" s="1">
        <f t="shared" si="169"/>
        <v>1.0099999999998979E-13</v>
      </c>
      <c r="BE401" s="1">
        <f t="shared" si="170"/>
        <v>0.99999999999989897</v>
      </c>
      <c r="BF401" s="1">
        <f t="shared" si="171"/>
        <v>2.0020009984781275</v>
      </c>
      <c r="BG401" s="1">
        <f>(dpSAWB_Cb*dpSAWB_Vb) /(dpSAWB_Ca * BF401)</f>
        <v>24.975012518979153</v>
      </c>
      <c r="BI401" s="1">
        <v>4.7</v>
      </c>
      <c r="BJ401" s="1">
        <v>1.9952623149688769E-5</v>
      </c>
      <c r="BK401" s="1">
        <v>5.0619910596354569E-10</v>
      </c>
      <c r="BL401" s="1">
        <v>5.0619910596328942E-13</v>
      </c>
      <c r="BM401" s="1">
        <v>0.99999999999949385</v>
      </c>
      <c r="BN401" s="1">
        <v>2.0003990821511746</v>
      </c>
      <c r="BO401" s="1">
        <v>24.995012468327751</v>
      </c>
    </row>
    <row r="402" spans="1:67" ht="15" customHeight="1" x14ac:dyDescent="0.3">
      <c r="A402" s="2">
        <v>4.01</v>
      </c>
      <c r="B402" s="1">
        <f t="shared" si="173"/>
        <v>9.7723722095581001E-5</v>
      </c>
      <c r="C402" s="1">
        <f t="shared" si="174"/>
        <v>1.0335259222035623E-10</v>
      </c>
      <c r="D402" s="1">
        <f t="shared" si="175"/>
        <v>1.9986114537788296E-2</v>
      </c>
      <c r="E402" s="1">
        <f t="shared" si="176"/>
        <v>2.3142437019506516E-6</v>
      </c>
      <c r="F402" s="1">
        <f t="shared" si="177"/>
        <v>5.465374273036611E-3</v>
      </c>
      <c r="G402" s="1">
        <f t="shared" si="178"/>
        <v>5.7862787978399106E-4</v>
      </c>
      <c r="H402" s="1">
        <f t="shared" si="186"/>
        <v>5.7862787978399102E-3</v>
      </c>
      <c r="S402" s="2">
        <v>4.01</v>
      </c>
      <c r="T402" s="1">
        <f t="shared" si="179"/>
        <v>9.7723722095581001E-5</v>
      </c>
      <c r="U402" s="1">
        <f t="shared" si="180"/>
        <v>1.0335259222035623E-10</v>
      </c>
      <c r="V402" s="1">
        <f t="shared" si="181"/>
        <v>1.6442205679542458E-3</v>
      </c>
      <c r="W402" s="1">
        <f t="shared" si="182"/>
        <v>3.2785259810681922E-2</v>
      </c>
      <c r="X402" s="1">
        <f t="shared" si="183"/>
        <v>0.97408389615446178</v>
      </c>
      <c r="Y402" s="1">
        <f t="shared" si="184"/>
        <v>0.97553779776098049</v>
      </c>
      <c r="Z402" s="1">
        <f t="shared" si="185"/>
        <v>48.776889888049027</v>
      </c>
      <c r="AB402"/>
      <c r="AC402"/>
      <c r="AD402"/>
      <c r="AE402"/>
      <c r="AF402"/>
      <c r="AG402"/>
      <c r="AH402"/>
      <c r="AI402"/>
      <c r="AJ402" s="25"/>
      <c r="AK402" s="2">
        <v>4.01</v>
      </c>
      <c r="AL402" s="1">
        <f t="shared" si="187"/>
        <v>9.7723722095581001E-5</v>
      </c>
      <c r="AM402" s="1">
        <f t="shared" si="163"/>
        <v>1.0335259222035623E-10</v>
      </c>
      <c r="AN402" s="1">
        <f t="shared" si="164"/>
        <v>0.99191426107499348</v>
      </c>
      <c r="AO402" s="1">
        <f t="shared" si="165"/>
        <v>6.2931172562685799E-4</v>
      </c>
      <c r="AP402" s="1">
        <f t="shared" si="166"/>
        <v>0.98925343784710129</v>
      </c>
      <c r="AQ402" s="1">
        <f t="shared" si="167"/>
        <v>9.8925343784710122</v>
      </c>
      <c r="AR402" s="25"/>
      <c r="AS402" s="2">
        <v>5.98</v>
      </c>
      <c r="AT402" s="1">
        <v>1.0471285480508979E-6</v>
      </c>
      <c r="AU402" s="1">
        <v>9.6454251188165172E-9</v>
      </c>
      <c r="AV402" s="1">
        <v>0.94402846838972732</v>
      </c>
      <c r="AW402" s="1">
        <v>5.589549167493247E-2</v>
      </c>
      <c r="AX402" s="1">
        <v>1.0557785311075214</v>
      </c>
      <c r="AY402" s="2">
        <v>10.557785311075213</v>
      </c>
      <c r="BA402" s="2">
        <v>4.01</v>
      </c>
      <c r="BB402" s="1">
        <f t="shared" si="172"/>
        <v>9.7723722095581001E-5</v>
      </c>
      <c r="BC402" s="1">
        <f t="shared" si="168"/>
        <v>1.0335259222035623E-10</v>
      </c>
      <c r="BD402" s="1">
        <f t="shared" si="169"/>
        <v>1.0335259222034552E-13</v>
      </c>
      <c r="BE402" s="1">
        <f t="shared" si="170"/>
        <v>0.99999999999989653</v>
      </c>
      <c r="BF402" s="1">
        <f t="shared" si="171"/>
        <v>2.0019554278321761</v>
      </c>
      <c r="BG402" s="1">
        <f>(dpSAWB_Cb*dpSAWB_Vb) /(dpSAWB_Ca * BF402)</f>
        <v>24.975581026867648</v>
      </c>
      <c r="BI402" s="1">
        <v>4.71</v>
      </c>
      <c r="BJ402" s="1">
        <v>1.9498445997580432E-5</v>
      </c>
      <c r="BK402" s="1">
        <v>5.1798999783127904E-10</v>
      </c>
      <c r="BL402" s="1">
        <v>5.1798999783101076E-13</v>
      </c>
      <c r="BM402" s="1">
        <v>0.99999999999948208</v>
      </c>
      <c r="BN402" s="1">
        <v>2.0003899965802598</v>
      </c>
      <c r="BO402" s="1">
        <v>24.995125993169751</v>
      </c>
    </row>
    <row r="403" spans="1:67" ht="15" customHeight="1" x14ac:dyDescent="0.3">
      <c r="A403" s="2">
        <v>4.0199999999999996</v>
      </c>
      <c r="B403" s="1">
        <f t="shared" si="173"/>
        <v>9.5499258602143526E-5</v>
      </c>
      <c r="C403" s="1">
        <f t="shared" si="174"/>
        <v>1.0575998335314092E-10</v>
      </c>
      <c r="D403" s="1">
        <f t="shared" si="175"/>
        <v>1.9980413673218372E-2</v>
      </c>
      <c r="E403" s="1">
        <f t="shared" si="176"/>
        <v>3.2643877969383179E-6</v>
      </c>
      <c r="F403" s="1">
        <f t="shared" si="177"/>
        <v>5.5919673088347796E-3</v>
      </c>
      <c r="G403" s="1">
        <f t="shared" si="178"/>
        <v>8.1623017382552595E-4</v>
      </c>
      <c r="H403" s="1">
        <f t="shared" si="186"/>
        <v>8.1623017382552593E-3</v>
      </c>
      <c r="S403" s="2">
        <v>4.0199999999999996</v>
      </c>
      <c r="T403" s="1">
        <f t="shared" si="179"/>
        <v>9.5499258602143526E-5</v>
      </c>
      <c r="U403" s="1">
        <f t="shared" si="180"/>
        <v>1.0575998335314092E-10</v>
      </c>
      <c r="V403" s="1">
        <f t="shared" si="181"/>
        <v>1.6863166349734855E-3</v>
      </c>
      <c r="W403" s="1">
        <f t="shared" si="182"/>
        <v>3.2771227788342169E-2</v>
      </c>
      <c r="X403" s="1">
        <f t="shared" si="183"/>
        <v>0.97349623190788126</v>
      </c>
      <c r="Y403" s="1">
        <f t="shared" si="184"/>
        <v>0.97491674205109047</v>
      </c>
      <c r="Z403" s="1">
        <f t="shared" si="185"/>
        <v>48.745837102554525</v>
      </c>
      <c r="AB403"/>
      <c r="AC403"/>
      <c r="AD403"/>
      <c r="AE403"/>
      <c r="AF403"/>
      <c r="AG403"/>
      <c r="AH403"/>
      <c r="AI403"/>
      <c r="AJ403" s="25"/>
      <c r="AK403" s="2">
        <v>4.0199999999999996</v>
      </c>
      <c r="AL403" s="1">
        <f t="shared" si="187"/>
        <v>9.5499258602143526E-5</v>
      </c>
      <c r="AM403" s="1">
        <f t="shared" si="163"/>
        <v>1.0575998335314092E-10</v>
      </c>
      <c r="AN403" s="1">
        <f t="shared" si="164"/>
        <v>0.99206810152354563</v>
      </c>
      <c r="AO403" s="1">
        <f t="shared" si="165"/>
        <v>6.4407015504389727E-4</v>
      </c>
      <c r="AP403" s="1">
        <f t="shared" si="166"/>
        <v>0.98952627339977284</v>
      </c>
      <c r="AQ403" s="1">
        <f t="shared" si="167"/>
        <v>9.895262733997729</v>
      </c>
      <c r="AR403" s="25"/>
      <c r="AS403" s="2">
        <v>5.99</v>
      </c>
      <c r="AT403" s="1">
        <v>1.0232929922807527E-6</v>
      </c>
      <c r="AU403" s="1">
        <v>9.8700959316537015E-9</v>
      </c>
      <c r="AV403" s="1">
        <v>0.94280259650167875</v>
      </c>
      <c r="AW403" s="1">
        <v>5.7123190937543915E-2</v>
      </c>
      <c r="AX403" s="1">
        <v>1.0570090192033661</v>
      </c>
      <c r="AY403" s="2">
        <v>10.570090192033661</v>
      </c>
      <c r="BA403" s="2">
        <v>4.0199999999999996</v>
      </c>
      <c r="BB403" s="1">
        <f t="shared" si="172"/>
        <v>9.5499258602143526E-5</v>
      </c>
      <c r="BC403" s="1">
        <f t="shared" si="168"/>
        <v>1.0575998335314092E-10</v>
      </c>
      <c r="BD403" s="1">
        <f t="shared" si="169"/>
        <v>1.0575998335312973E-13</v>
      </c>
      <c r="BE403" s="1">
        <f t="shared" si="170"/>
        <v>0.9999999999998942</v>
      </c>
      <c r="BF403" s="1">
        <f t="shared" si="171"/>
        <v>2.0019108955012448</v>
      </c>
      <c r="BG403" s="1">
        <f>(dpSAWB_Cb*dpSAWB_Vb) /(dpSAWB_Ca * BF403)</f>
        <v>24.97613660646012</v>
      </c>
      <c r="BI403" s="1">
        <v>4.72</v>
      </c>
      <c r="BJ403" s="1">
        <v>1.9054607179632454E-5</v>
      </c>
      <c r="BK403" s="1">
        <v>5.3005553485227081E-10</v>
      </c>
      <c r="BL403" s="1">
        <v>5.3005553485198979E-13</v>
      </c>
      <c r="BM403" s="1">
        <v>0.99999999999946987</v>
      </c>
      <c r="BN403" s="1">
        <v>2.0003811178511963</v>
      </c>
      <c r="BO403" s="1">
        <v>24.995236934504685</v>
      </c>
    </row>
    <row r="404" spans="1:67" ht="15" customHeight="1" x14ac:dyDescent="0.3">
      <c r="A404" s="2">
        <v>4.03</v>
      </c>
      <c r="B404" s="1">
        <f t="shared" si="173"/>
        <v>9.3325430079699046E-5</v>
      </c>
      <c r="C404" s="1">
        <f t="shared" si="174"/>
        <v>1.0822344982899831E-10</v>
      </c>
      <c r="D404" s="1">
        <f t="shared" si="175"/>
        <v>1.9974703915204312E-2</v>
      </c>
      <c r="E404" s="1">
        <f t="shared" si="176"/>
        <v>4.2160141326151636E-6</v>
      </c>
      <c r="F404" s="1">
        <f t="shared" si="177"/>
        <v>5.7214757170903846E-3</v>
      </c>
      <c r="G404" s="1">
        <f t="shared" si="178"/>
        <v>1.0542257646899359E-3</v>
      </c>
      <c r="H404" s="1">
        <f t="shared" si="186"/>
        <v>1.0542257646899358E-2</v>
      </c>
      <c r="S404" s="2">
        <v>4.03</v>
      </c>
      <c r="T404" s="1">
        <f t="shared" si="179"/>
        <v>9.3325430079699046E-5</v>
      </c>
      <c r="U404" s="1">
        <f t="shared" si="180"/>
        <v>1.0822344982899831E-10</v>
      </c>
      <c r="V404" s="1">
        <f t="shared" si="181"/>
        <v>1.7292573119503673E-3</v>
      </c>
      <c r="W404" s="1">
        <f t="shared" si="182"/>
        <v>3.2756914229349877E-2</v>
      </c>
      <c r="X404" s="1">
        <f t="shared" si="183"/>
        <v>0.97289561279172998</v>
      </c>
      <c r="Y404" s="1">
        <f t="shared" si="184"/>
        <v>0.97428349261292913</v>
      </c>
      <c r="Z404" s="1">
        <f t="shared" si="185"/>
        <v>48.714174630646454</v>
      </c>
      <c r="AB404"/>
      <c r="AC404"/>
      <c r="AD404"/>
      <c r="AE404"/>
      <c r="AF404"/>
      <c r="AG404"/>
      <c r="AH404"/>
      <c r="AI404"/>
      <c r="AJ404" s="25"/>
      <c r="AK404" s="2">
        <v>4.03</v>
      </c>
      <c r="AL404" s="1">
        <f t="shared" si="187"/>
        <v>9.3325430079699046E-5</v>
      </c>
      <c r="AM404" s="1">
        <f t="shared" si="163"/>
        <v>1.0822344982899831E-10</v>
      </c>
      <c r="AN404" s="1">
        <f t="shared" si="164"/>
        <v>0.99221781618299643</v>
      </c>
      <c r="AO404" s="1">
        <f t="shared" si="165"/>
        <v>6.5917193792528351E-4</v>
      </c>
      <c r="AP404" s="1">
        <f t="shared" si="166"/>
        <v>0.98979362204952492</v>
      </c>
      <c r="AQ404" s="1">
        <f t="shared" si="167"/>
        <v>9.8979362204952501</v>
      </c>
      <c r="AR404" s="25"/>
      <c r="AS404" s="2">
        <v>6</v>
      </c>
      <c r="AT404" s="1">
        <v>9.9999999999999995E-7</v>
      </c>
      <c r="AU404" s="1">
        <v>1.0099999999999999E-8</v>
      </c>
      <c r="AV404" s="1">
        <v>0.94155138697761998</v>
      </c>
      <c r="AW404" s="1">
        <v>5.8376185992612441E-2</v>
      </c>
      <c r="AX404" s="1">
        <v>1.0582647397255034</v>
      </c>
      <c r="AY404" s="2">
        <v>10.582647397255034</v>
      </c>
      <c r="BA404" s="2">
        <v>4.03</v>
      </c>
      <c r="BB404" s="1">
        <f t="shared" si="172"/>
        <v>9.3325430079699046E-5</v>
      </c>
      <c r="BC404" s="1">
        <f t="shared" si="168"/>
        <v>1.0822344982899831E-10</v>
      </c>
      <c r="BD404" s="1">
        <f t="shared" si="169"/>
        <v>1.0822344982898658E-13</v>
      </c>
      <c r="BE404" s="1">
        <f t="shared" si="170"/>
        <v>0.99999999999989175</v>
      </c>
      <c r="BF404" s="1">
        <f t="shared" si="171"/>
        <v>2.0018673778051901</v>
      </c>
      <c r="BG404" s="1">
        <f>(dpSAWB_Cb*dpSAWB_Vb) /(dpSAWB_Ca * BF404)</f>
        <v>24.976679551479112</v>
      </c>
      <c r="BI404" s="1">
        <v>4.7300000000000004</v>
      </c>
      <c r="BJ404" s="1">
        <v>1.8620871366628623E-5</v>
      </c>
      <c r="BK404" s="1">
        <v>5.4240211433395667E-10</v>
      </c>
      <c r="BL404" s="1">
        <v>5.4240211433366242E-13</v>
      </c>
      <c r="BM404" s="1">
        <v>0.99999999999945755</v>
      </c>
      <c r="BN404" s="1">
        <v>2.0003724412536412</v>
      </c>
      <c r="BO404" s="1">
        <v>24.995345351121113</v>
      </c>
    </row>
    <row r="405" spans="1:67" ht="15" customHeight="1" x14ac:dyDescent="0.3">
      <c r="A405" s="2">
        <v>4.04</v>
      </c>
      <c r="B405" s="1">
        <f t="shared" si="173"/>
        <v>9.1201083935590923E-5</v>
      </c>
      <c r="C405" s="1">
        <f t="shared" si="174"/>
        <v>1.1074429781046174E-10</v>
      </c>
      <c r="D405" s="1">
        <f t="shared" si="175"/>
        <v>1.9968982302807664E-2</v>
      </c>
      <c r="E405" s="1">
        <f t="shared" si="176"/>
        <v>5.1696161987221474E-6</v>
      </c>
      <c r="F405" s="1">
        <f t="shared" si="177"/>
        <v>5.8539658470786841E-3</v>
      </c>
      <c r="G405" s="1">
        <f t="shared" si="178"/>
        <v>1.292738197696913E-3</v>
      </c>
      <c r="H405" s="1">
        <f t="shared" si="186"/>
        <v>1.2927381976969129E-2</v>
      </c>
      <c r="S405" s="2">
        <v>4.04</v>
      </c>
      <c r="T405" s="1">
        <f t="shared" si="179"/>
        <v>9.1201083935590923E-5</v>
      </c>
      <c r="U405" s="1">
        <f t="shared" si="180"/>
        <v>1.1074429781046174E-10</v>
      </c>
      <c r="V405" s="1">
        <f t="shared" si="181"/>
        <v>1.7730630700054804E-3</v>
      </c>
      <c r="W405" s="1">
        <f t="shared" si="182"/>
        <v>3.2742312309998176E-2</v>
      </c>
      <c r="X405" s="1">
        <f t="shared" si="183"/>
        <v>0.97228177020016848</v>
      </c>
      <c r="Y405" s="1">
        <f t="shared" si="184"/>
        <v>0.97363776348991182</v>
      </c>
      <c r="Z405" s="1">
        <f t="shared" si="185"/>
        <v>48.681888174495583</v>
      </c>
      <c r="AB405"/>
      <c r="AC405"/>
      <c r="AD405"/>
      <c r="AE405"/>
      <c r="AF405"/>
      <c r="AG405"/>
      <c r="AH405"/>
      <c r="AI405"/>
      <c r="AJ405" s="25"/>
      <c r="AK405" s="2">
        <v>4.04</v>
      </c>
      <c r="AL405" s="1">
        <f t="shared" si="187"/>
        <v>9.1201083935590923E-5</v>
      </c>
      <c r="AM405" s="1">
        <f t="shared" si="163"/>
        <v>1.1074429781046174E-10</v>
      </c>
      <c r="AN405" s="1">
        <f t="shared" si="164"/>
        <v>0.99236348071168079</v>
      </c>
      <c r="AO405" s="1">
        <f t="shared" si="165"/>
        <v>6.7462504993445239E-4</v>
      </c>
      <c r="AP405" s="1">
        <f t="shared" si="166"/>
        <v>0.99005562251485368</v>
      </c>
      <c r="AQ405" s="1">
        <f t="shared" si="167"/>
        <v>9.9005562251485362</v>
      </c>
      <c r="AR405" s="25"/>
      <c r="AS405" s="2">
        <v>6.01</v>
      </c>
      <c r="AT405" s="1">
        <v>9.7723722095580961E-7</v>
      </c>
      <c r="AU405" s="1">
        <v>1.0335259222035628E-8</v>
      </c>
      <c r="AV405" s="1">
        <v>0.9402743933572919</v>
      </c>
      <c r="AW405" s="1">
        <v>5.9654924247700414E-2</v>
      </c>
      <c r="AX405" s="1">
        <v>1.059546141527034</v>
      </c>
      <c r="AY405" s="2">
        <v>10.595461415270339</v>
      </c>
      <c r="BA405" s="2">
        <v>4.04</v>
      </c>
      <c r="BB405" s="1">
        <f t="shared" si="172"/>
        <v>9.1201083935590923E-5</v>
      </c>
      <c r="BC405" s="1">
        <f t="shared" si="168"/>
        <v>1.1074429781046174E-10</v>
      </c>
      <c r="BD405" s="1">
        <f t="shared" si="169"/>
        <v>1.1074429781044947E-13</v>
      </c>
      <c r="BE405" s="1">
        <f t="shared" si="170"/>
        <v>0.9999999999998892</v>
      </c>
      <c r="BF405" s="1">
        <f t="shared" si="171"/>
        <v>2.0018248516049266</v>
      </c>
      <c r="BG405" s="1">
        <f>(dpSAWB_Cb*dpSAWB_Vb) /(dpSAWB_Ca * BF405)</f>
        <v>24.977210148986515</v>
      </c>
      <c r="BI405" s="1">
        <v>4.74</v>
      </c>
      <c r="BJ405" s="1">
        <v>1.8197008586099817E-5</v>
      </c>
      <c r="BK405" s="1">
        <v>5.5503628259620132E-10</v>
      </c>
      <c r="BL405" s="1">
        <v>5.5503628259589313E-13</v>
      </c>
      <c r="BM405" s="1">
        <v>0.999999999999445</v>
      </c>
      <c r="BN405" s="1">
        <v>2.0003639621845464</v>
      </c>
      <c r="BO405" s="1">
        <v>24.995451300470478</v>
      </c>
    </row>
    <row r="406" spans="1:67" ht="15" customHeight="1" x14ac:dyDescent="0.3">
      <c r="A406" s="2">
        <v>4.05</v>
      </c>
      <c r="B406" s="1">
        <f t="shared" si="173"/>
        <v>8.912509381337452E-5</v>
      </c>
      <c r="C406" s="1">
        <f t="shared" si="174"/>
        <v>1.1332386388449834E-10</v>
      </c>
      <c r="D406" s="1">
        <f t="shared" si="175"/>
        <v>1.9963245871892427E-2</v>
      </c>
      <c r="E406" s="1">
        <f t="shared" si="176"/>
        <v>6.125688017928845E-6</v>
      </c>
      <c r="F406" s="1">
        <f t="shared" si="177"/>
        <v>5.9895055210679293E-3</v>
      </c>
      <c r="G406" s="1">
        <f t="shared" si="178"/>
        <v>1.5318911988602927E-3</v>
      </c>
      <c r="H406" s="1">
        <f t="shared" si="186"/>
        <v>1.5318911988602926E-2</v>
      </c>
      <c r="S406" s="2">
        <v>4.05</v>
      </c>
      <c r="T406" s="1">
        <f t="shared" si="179"/>
        <v>8.912509381337452E-5</v>
      </c>
      <c r="U406" s="1">
        <f t="shared" si="180"/>
        <v>1.1332386388449834E-10</v>
      </c>
      <c r="V406" s="1">
        <f t="shared" si="181"/>
        <v>1.8177547347384524E-3</v>
      </c>
      <c r="W406" s="1">
        <f t="shared" si="182"/>
        <v>3.2727415088420517E-2</v>
      </c>
      <c r="X406" s="1">
        <f t="shared" si="183"/>
        <v>0.97165443073527946</v>
      </c>
      <c r="Y406" s="1">
        <f t="shared" si="184"/>
        <v>0.9729792643299251</v>
      </c>
      <c r="Z406" s="1">
        <f t="shared" si="185"/>
        <v>48.648963216496256</v>
      </c>
      <c r="AB406"/>
      <c r="AC406"/>
      <c r="AD406"/>
      <c r="AE406"/>
      <c r="AF406"/>
      <c r="AG406"/>
      <c r="AH406"/>
      <c r="AI406"/>
      <c r="AJ406" s="25"/>
      <c r="AK406" s="2">
        <v>4.05</v>
      </c>
      <c r="AL406" s="1">
        <f t="shared" si="187"/>
        <v>8.912509381337452E-5</v>
      </c>
      <c r="AM406" s="1">
        <f t="shared" si="163"/>
        <v>1.1332386388449834E-10</v>
      </c>
      <c r="AN406" s="1">
        <f t="shared" si="164"/>
        <v>0.99250516878858219</v>
      </c>
      <c r="AO406" s="1">
        <f t="shared" si="165"/>
        <v>6.9043765152994221E-4</v>
      </c>
      <c r="AP406" s="1">
        <f t="shared" si="166"/>
        <v>0.99031241081008625</v>
      </c>
      <c r="AQ406" s="1">
        <f t="shared" si="167"/>
        <v>9.9031241081008616</v>
      </c>
      <c r="AR406" s="25"/>
      <c r="AS406" s="2">
        <v>6.02</v>
      </c>
      <c r="AT406" s="1">
        <v>9.5499258602143498E-7</v>
      </c>
      <c r="AU406" s="1">
        <v>1.0575998335314095E-8</v>
      </c>
      <c r="AV406" s="1">
        <v>0.93897116451523366</v>
      </c>
      <c r="AW406" s="1">
        <v>6.0959857753950991E-2</v>
      </c>
      <c r="AX406" s="1">
        <v>1.0608536780718583</v>
      </c>
      <c r="AY406" s="2">
        <v>10.608536780718582</v>
      </c>
      <c r="BA406" s="2">
        <v>4.05</v>
      </c>
      <c r="BB406" s="1">
        <f t="shared" si="172"/>
        <v>8.912509381337452E-5</v>
      </c>
      <c r="BC406" s="1">
        <f t="shared" si="168"/>
        <v>1.1332386388449834E-10</v>
      </c>
      <c r="BD406" s="1">
        <f t="shared" si="169"/>
        <v>1.1332386388448551E-13</v>
      </c>
      <c r="BE406" s="1">
        <f t="shared" si="170"/>
        <v>0.99999999999988665</v>
      </c>
      <c r="BF406" s="1">
        <f t="shared" si="171"/>
        <v>2.0017832942900209</v>
      </c>
      <c r="BG406" s="1">
        <f>(dpSAWB_Cb*dpSAWB_Vb) /(dpSAWB_Ca * BF406)</f>
        <v>24.977728679534046</v>
      </c>
      <c r="BI406" s="1">
        <v>4.75</v>
      </c>
      <c r="BJ406" s="1">
        <v>1.7782794100389215E-5</v>
      </c>
      <c r="BK406" s="1">
        <v>5.6796473844225295E-10</v>
      </c>
      <c r="BL406" s="1">
        <v>5.6796473844193026E-13</v>
      </c>
      <c r="BM406" s="1">
        <v>0.99999999999943201</v>
      </c>
      <c r="BN406" s="1">
        <v>2.0003556761457135</v>
      </c>
      <c r="BO406" s="1">
        <v>24.995554838697498</v>
      </c>
    </row>
    <row r="407" spans="1:67" ht="15" customHeight="1" x14ac:dyDescent="0.3">
      <c r="A407" s="2">
        <v>4.0599999999999996</v>
      </c>
      <c r="B407" s="1">
        <f t="shared" si="173"/>
        <v>8.7096358995608029E-5</v>
      </c>
      <c r="C407" s="1">
        <f t="shared" si="174"/>
        <v>1.159635157711852E-10</v>
      </c>
      <c r="D407" s="1">
        <f t="shared" si="175"/>
        <v>1.9957491653695789E-2</v>
      </c>
      <c r="E407" s="1">
        <f t="shared" si="176"/>
        <v>7.0847243840346865E-6</v>
      </c>
      <c r="F407" s="1">
        <f t="shared" si="177"/>
        <v>6.1281640652824185E-3</v>
      </c>
      <c r="G407" s="1">
        <f t="shared" si="178"/>
        <v>1.7718087348360489E-3</v>
      </c>
      <c r="H407" s="1">
        <f t="shared" si="186"/>
        <v>1.7718087348360487E-2</v>
      </c>
      <c r="S407" s="2">
        <v>4.0599999999999996</v>
      </c>
      <c r="T407" s="1">
        <f t="shared" si="179"/>
        <v>8.7096358995608029E-5</v>
      </c>
      <c r="U407" s="1">
        <f t="shared" si="180"/>
        <v>1.159635157711852E-10</v>
      </c>
      <c r="V407" s="1">
        <f t="shared" si="181"/>
        <v>1.8633534926387413E-3</v>
      </c>
      <c r="W407" s="1">
        <f t="shared" si="182"/>
        <v>3.2712215502453755E-2</v>
      </c>
      <c r="X407" s="1">
        <f t="shared" si="183"/>
        <v>0.97101331615782416</v>
      </c>
      <c r="Y407" s="1">
        <f t="shared" si="184"/>
        <v>0.97230770032699332</v>
      </c>
      <c r="Z407" s="1">
        <f t="shared" si="185"/>
        <v>48.615385016349663</v>
      </c>
      <c r="AB407"/>
      <c r="AC407"/>
      <c r="AD407"/>
      <c r="AE407"/>
      <c r="AF407"/>
      <c r="AG407"/>
      <c r="AH407"/>
      <c r="AI407"/>
      <c r="AJ407" s="25"/>
      <c r="AK407" s="2">
        <v>4.0599999999999996</v>
      </c>
      <c r="AL407" s="1">
        <f t="shared" si="187"/>
        <v>8.7096358995608029E-5</v>
      </c>
      <c r="AM407" s="1">
        <f t="shared" si="163"/>
        <v>1.159635157711852E-10</v>
      </c>
      <c r="AN407" s="1">
        <f t="shared" si="164"/>
        <v>0.99264295214512444</v>
      </c>
      <c r="AO407" s="1">
        <f t="shared" si="165"/>
        <v>7.0661809222244474E-4</v>
      </c>
      <c r="AP407" s="1">
        <f t="shared" si="166"/>
        <v>0.99056412031158003</v>
      </c>
      <c r="AQ407" s="1">
        <f t="shared" si="167"/>
        <v>9.905641203115799</v>
      </c>
      <c r="AR407" s="25"/>
      <c r="AS407" s="2">
        <v>6.03</v>
      </c>
      <c r="AT407" s="1">
        <v>9.3325430079699009E-7</v>
      </c>
      <c r="AU407" s="1">
        <v>1.0822344982899836E-8</v>
      </c>
      <c r="AV407" s="1">
        <v>0.93764124476771393</v>
      </c>
      <c r="AW407" s="1">
        <v>6.2291443099648819E-2</v>
      </c>
      <c r="AX407" s="1">
        <v>1.0621878073289863</v>
      </c>
      <c r="AY407" s="2">
        <v>10.621878073289862</v>
      </c>
      <c r="BA407" s="2">
        <v>4.0599999999999996</v>
      </c>
      <c r="BB407" s="1">
        <f t="shared" si="172"/>
        <v>8.7096358995608029E-5</v>
      </c>
      <c r="BC407" s="1">
        <f t="shared" si="168"/>
        <v>1.159635157711852E-10</v>
      </c>
      <c r="BD407" s="1">
        <f t="shared" si="169"/>
        <v>1.1596351577117171E-13</v>
      </c>
      <c r="BE407" s="1">
        <f t="shared" si="170"/>
        <v>0.99999999999988398</v>
      </c>
      <c r="BF407" s="1">
        <f t="shared" si="171"/>
        <v>2.0017426837665702</v>
      </c>
      <c r="BG407" s="1">
        <f>(dpSAWB_Cb*dpSAWB_Vb) /(dpSAWB_Ca * BF407)</f>
        <v>24.978235417310341</v>
      </c>
      <c r="BI407" s="1">
        <v>4.76</v>
      </c>
      <c r="BJ407" s="1">
        <v>1.7378008287493744E-5</v>
      </c>
      <c r="BK407" s="1">
        <v>5.8119433671052887E-10</v>
      </c>
      <c r="BL407" s="1">
        <v>5.81194336710191E-13</v>
      </c>
      <c r="BM407" s="1">
        <v>0.9999999999994188</v>
      </c>
      <c r="BN407" s="1">
        <v>2.0003475787414029</v>
      </c>
      <c r="BO407" s="1">
        <v>24.995656020669898</v>
      </c>
    </row>
    <row r="408" spans="1:67" ht="15" customHeight="1" x14ac:dyDescent="0.3">
      <c r="A408" s="2">
        <v>4.07</v>
      </c>
      <c r="B408" s="1">
        <f t="shared" si="173"/>
        <v>8.5113803820237487E-5</v>
      </c>
      <c r="C408" s="1">
        <f t="shared" si="174"/>
        <v>1.1866465304889271E-10</v>
      </c>
      <c r="D408" s="1">
        <f t="shared" si="175"/>
        <v>1.9951716673403019E-2</v>
      </c>
      <c r="E408" s="1">
        <f t="shared" si="176"/>
        <v>8.0472210994968934E-6</v>
      </c>
      <c r="F408" s="1">
        <f t="shared" si="177"/>
        <v>6.2700123414338492E-3</v>
      </c>
      <c r="G408" s="1">
        <f t="shared" si="178"/>
        <v>2.0126150727981726E-3</v>
      </c>
      <c r="H408" s="1">
        <f t="shared" si="186"/>
        <v>2.0126150727981726E-2</v>
      </c>
      <c r="S408" s="2">
        <v>4.07</v>
      </c>
      <c r="T408" s="1">
        <f t="shared" si="179"/>
        <v>8.5113803820237487E-5</v>
      </c>
      <c r="U408" s="1">
        <f t="shared" si="180"/>
        <v>1.1866465304889271E-10</v>
      </c>
      <c r="V408" s="1">
        <f t="shared" si="181"/>
        <v>1.9098808974886163E-3</v>
      </c>
      <c r="W408" s="1">
        <f t="shared" si="182"/>
        <v>3.269670636750379E-2</v>
      </c>
      <c r="X408" s="1">
        <f t="shared" si="183"/>
        <v>0.97035814333934833</v>
      </c>
      <c r="Y408" s="1">
        <f t="shared" si="184"/>
        <v>0.9716227721645041</v>
      </c>
      <c r="Z408" s="1">
        <f t="shared" si="185"/>
        <v>48.58113860822521</v>
      </c>
      <c r="AB408"/>
      <c r="AC408"/>
      <c r="AD408"/>
      <c r="AE408"/>
      <c r="AF408"/>
      <c r="AG408"/>
      <c r="AH408"/>
      <c r="AI408"/>
      <c r="AJ408" s="25"/>
      <c r="AK408" s="2">
        <v>4.07</v>
      </c>
      <c r="AL408" s="1">
        <f t="shared" si="187"/>
        <v>8.5113803820237487E-5</v>
      </c>
      <c r="AM408" s="1">
        <f t="shared" si="163"/>
        <v>1.1866465304889271E-10</v>
      </c>
      <c r="AN408" s="1">
        <f t="shared" si="164"/>
        <v>0.99277690059625479</v>
      </c>
      <c r="AO408" s="1">
        <f t="shared" si="165"/>
        <v>7.2317491492881146E-4</v>
      </c>
      <c r="AP408" s="1">
        <f t="shared" si="166"/>
        <v>0.99081088182277499</v>
      </c>
      <c r="AQ408" s="1">
        <f t="shared" si="167"/>
        <v>9.908108818227749</v>
      </c>
      <c r="AR408" s="25"/>
      <c r="AS408" s="2">
        <v>6.04</v>
      </c>
      <c r="AT408" s="1">
        <v>9.12010839355909E-7</v>
      </c>
      <c r="AU408" s="1">
        <v>1.1074429781046177E-8</v>
      </c>
      <c r="AV408" s="1">
        <v>0.93628417398873132</v>
      </c>
      <c r="AW408" s="1">
        <v>6.3650141294699758E-2</v>
      </c>
      <c r="AX408" s="1">
        <v>1.0635489916577519</v>
      </c>
      <c r="AY408" s="2">
        <v>10.635489916577518</v>
      </c>
      <c r="BA408" s="2">
        <v>4.07</v>
      </c>
      <c r="BB408" s="1">
        <f t="shared" si="172"/>
        <v>8.5113803820237487E-5</v>
      </c>
      <c r="BC408" s="1">
        <f t="shared" si="168"/>
        <v>1.1866465304889271E-10</v>
      </c>
      <c r="BD408" s="1">
        <f t="shared" si="169"/>
        <v>1.1866465304887861E-13</v>
      </c>
      <c r="BE408" s="1">
        <f t="shared" si="170"/>
        <v>0.99999999999988132</v>
      </c>
      <c r="BF408" s="1">
        <f t="shared" si="171"/>
        <v>2.0017029984453605</v>
      </c>
      <c r="BG408" s="1">
        <f>(dpSAWB_Cb*dpSAWB_Vb) /(dpSAWB_Ca * BF408)</f>
        <v>24.978730630284772</v>
      </c>
      <c r="BI408" s="1">
        <v>4.7699999999999996</v>
      </c>
      <c r="BJ408" s="1">
        <v>1.6982436524617432E-5</v>
      </c>
      <c r="BK408" s="1">
        <v>5.9473209190914524E-10</v>
      </c>
      <c r="BL408" s="1">
        <v>5.9473209190879151E-13</v>
      </c>
      <c r="BM408" s="1">
        <v>0.99999999999940525</v>
      </c>
      <c r="BN408" s="1">
        <v>2.0003396656759995</v>
      </c>
      <c r="BO408" s="1">
        <v>24.995754900007384</v>
      </c>
    </row>
    <row r="409" spans="1:67" ht="15" customHeight="1" x14ac:dyDescent="0.3">
      <c r="A409" s="2">
        <v>4.08</v>
      </c>
      <c r="B409" s="1">
        <f t="shared" si="173"/>
        <v>8.3176377110266955E-5</v>
      </c>
      <c r="C409" s="1">
        <f t="shared" si="174"/>
        <v>1.2142870789635891E-10</v>
      </c>
      <c r="D409" s="1">
        <f t="shared" si="175"/>
        <v>1.9945917948725828E-2</v>
      </c>
      <c r="E409" s="1">
        <f t="shared" si="176"/>
        <v>9.0136752123622269E-6</v>
      </c>
      <c r="F409" s="1">
        <f t="shared" si="177"/>
        <v>6.4151227788272992E-3</v>
      </c>
      <c r="G409" s="1">
        <f t="shared" si="178"/>
        <v>2.2544348402624352E-3</v>
      </c>
      <c r="H409" s="1">
        <f t="shared" si="186"/>
        <v>2.2544348402624349E-2</v>
      </c>
      <c r="S409" s="2">
        <v>4.08</v>
      </c>
      <c r="T409" s="1">
        <f t="shared" si="179"/>
        <v>8.3176377110266955E-5</v>
      </c>
      <c r="U409" s="1">
        <f t="shared" si="180"/>
        <v>1.2142870789635891E-10</v>
      </c>
      <c r="V409" s="1">
        <f t="shared" si="181"/>
        <v>1.9573588767537505E-3</v>
      </c>
      <c r="W409" s="1">
        <f t="shared" si="182"/>
        <v>3.2680880374415418E-2</v>
      </c>
      <c r="X409" s="1">
        <f t="shared" si="183"/>
        <v>0.96968862421575985</v>
      </c>
      <c r="Y409" s="1">
        <f t="shared" si="184"/>
        <v>0.97092417596011071</v>
      </c>
      <c r="Z409" s="1">
        <f t="shared" si="185"/>
        <v>48.546208798005537</v>
      </c>
      <c r="AB409"/>
      <c r="AC409"/>
      <c r="AD409"/>
      <c r="AE409"/>
      <c r="AF409"/>
      <c r="AG409"/>
      <c r="AH409"/>
      <c r="AI409"/>
      <c r="AJ409" s="25"/>
      <c r="AK409" s="2">
        <v>4.08</v>
      </c>
      <c r="AL409" s="1">
        <f t="shared" si="187"/>
        <v>8.3176377110266955E-5</v>
      </c>
      <c r="AM409" s="1">
        <f t="shared" si="163"/>
        <v>1.2142870789635891E-10</v>
      </c>
      <c r="AN409" s="1">
        <f t="shared" si="164"/>
        <v>0.99290708207082279</v>
      </c>
      <c r="AO409" s="1">
        <f t="shared" si="165"/>
        <v>7.4011686042517303E-4</v>
      </c>
      <c r="AP409" s="1">
        <f t="shared" si="166"/>
        <v>0.99105282363812386</v>
      </c>
      <c r="AQ409" s="1">
        <f t="shared" si="167"/>
        <v>9.9105282363812393</v>
      </c>
      <c r="AR409" s="25"/>
      <c r="AS409" s="2">
        <v>6.05</v>
      </c>
      <c r="AT409" s="1">
        <v>8.9125093813374487E-7</v>
      </c>
      <c r="AU409" s="1">
        <v>1.1332386388449838E-8</v>
      </c>
      <c r="AV409" s="1">
        <v>0.93489948773540699</v>
      </c>
      <c r="AW409" s="1">
        <v>6.5036417645707931E-2</v>
      </c>
      <c r="AX409" s="1">
        <v>1.064937697683602</v>
      </c>
      <c r="AY409" s="2">
        <v>10.64937697683602</v>
      </c>
      <c r="BA409" s="2">
        <v>4.08</v>
      </c>
      <c r="BB409" s="1">
        <f t="shared" si="172"/>
        <v>8.3176377110266955E-5</v>
      </c>
      <c r="BC409" s="1">
        <f t="shared" si="168"/>
        <v>1.2142870789635891E-10</v>
      </c>
      <c r="BD409" s="1">
        <f t="shared" si="169"/>
        <v>1.2142870789634416E-13</v>
      </c>
      <c r="BE409" s="1">
        <f t="shared" si="170"/>
        <v>0.99999999999987854</v>
      </c>
      <c r="BF409" s="1">
        <f t="shared" si="171"/>
        <v>2.001664217230299</v>
      </c>
      <c r="BG409" s="1">
        <f>(dpSAWB_Cb*dpSAWB_Vb) /(dpSAWB_Ca * BF409)</f>
        <v>24.979214580348025</v>
      </c>
      <c r="BI409" s="1">
        <v>4.78</v>
      </c>
      <c r="BJ409" s="1">
        <v>1.6595869074375568E-5</v>
      </c>
      <c r="BK409" s="1">
        <v>6.085851819351027E-10</v>
      </c>
      <c r="BL409" s="1">
        <v>6.0858518193473226E-13</v>
      </c>
      <c r="BM409" s="1">
        <v>0.99999999999939149</v>
      </c>
      <c r="BN409" s="1">
        <v>2.0003319327517275</v>
      </c>
      <c r="BO409" s="1">
        <v>24.995851529110084</v>
      </c>
    </row>
    <row r="410" spans="1:67" ht="15" customHeight="1" x14ac:dyDescent="0.3">
      <c r="A410" s="2">
        <v>4.09</v>
      </c>
      <c r="B410" s="1">
        <f t="shared" si="173"/>
        <v>8.1283051616409918E-5</v>
      </c>
      <c r="C410" s="1">
        <f t="shared" si="174"/>
        <v>1.2425714585205054E-10</v>
      </c>
      <c r="D410" s="1">
        <f t="shared" si="175"/>
        <v>1.9940092488483926E-2</v>
      </c>
      <c r="E410" s="1">
        <f t="shared" si="176"/>
        <v>9.9845852526785119E-6</v>
      </c>
      <c r="F410" s="1">
        <f t="shared" si="177"/>
        <v>6.5635694070481591E-3</v>
      </c>
      <c r="G410" s="1">
        <f t="shared" si="178"/>
        <v>2.4973930848778986E-3</v>
      </c>
      <c r="H410" s="1">
        <f t="shared" si="186"/>
        <v>2.4973930848778986E-2</v>
      </c>
      <c r="S410" s="2">
        <v>4.09</v>
      </c>
      <c r="T410" s="1">
        <f t="shared" si="179"/>
        <v>8.1283051616409918E-5</v>
      </c>
      <c r="U410" s="1">
        <f t="shared" si="180"/>
        <v>1.2425714585205054E-10</v>
      </c>
      <c r="V410" s="1">
        <f t="shared" si="181"/>
        <v>2.0058097379562776E-3</v>
      </c>
      <c r="W410" s="1">
        <f t="shared" si="182"/>
        <v>3.266473008734791E-2</v>
      </c>
      <c r="X410" s="1">
        <f t="shared" si="183"/>
        <v>0.96900446574250099</v>
      </c>
      <c r="Y410" s="1">
        <f t="shared" si="184"/>
        <v>0.97021160321242883</v>
      </c>
      <c r="Z410" s="1">
        <f t="shared" si="185"/>
        <v>48.510580160621444</v>
      </c>
      <c r="AB410"/>
      <c r="AC410"/>
      <c r="AD410"/>
      <c r="AE410"/>
      <c r="AF410"/>
      <c r="AG410"/>
      <c r="AH410"/>
      <c r="AI410"/>
      <c r="AJ410" s="25"/>
      <c r="AK410" s="2">
        <v>4.09</v>
      </c>
      <c r="AL410" s="1">
        <f t="shared" si="187"/>
        <v>8.1283051616409918E-5</v>
      </c>
      <c r="AM410" s="1">
        <f t="shared" si="163"/>
        <v>1.2425714585205054E-10</v>
      </c>
      <c r="AN410" s="1">
        <f t="shared" si="164"/>
        <v>0.99303356264125286</v>
      </c>
      <c r="AO410" s="1">
        <f t="shared" si="165"/>
        <v>7.5745287190137839E-4</v>
      </c>
      <c r="AP410" s="1">
        <f t="shared" si="166"/>
        <v>0.99129007160591542</v>
      </c>
      <c r="AQ410" s="1">
        <f t="shared" si="167"/>
        <v>9.9129007160591556</v>
      </c>
      <c r="AR410" s="25"/>
      <c r="AS410" s="2">
        <v>6.06</v>
      </c>
      <c r="AT410" s="1">
        <v>8.7096358995607992E-7</v>
      </c>
      <c r="AU410" s="1">
        <v>1.1596351577118525E-8</v>
      </c>
      <c r="AV410" s="1">
        <v>0.93348671738309563</v>
      </c>
      <c r="AW410" s="1">
        <v>6.6450741621323625E-2</v>
      </c>
      <c r="AX410" s="1">
        <v>1.0663543961641495</v>
      </c>
      <c r="AY410" s="2">
        <v>10.663543961641494</v>
      </c>
      <c r="BA410" s="2">
        <v>4.09</v>
      </c>
      <c r="BB410" s="1">
        <f t="shared" si="172"/>
        <v>8.1283051616409918E-5</v>
      </c>
      <c r="BC410" s="1">
        <f t="shared" si="168"/>
        <v>1.2425714585205054E-10</v>
      </c>
      <c r="BD410" s="1">
        <f t="shared" si="169"/>
        <v>1.242571458520351E-13</v>
      </c>
      <c r="BE410" s="1">
        <f t="shared" si="170"/>
        <v>0.99999999999987577</v>
      </c>
      <c r="BF410" s="1">
        <f t="shared" si="171"/>
        <v>2.0016263195071127</v>
      </c>
      <c r="BG410" s="1">
        <f>(dpSAWB_Cb*dpSAWB_Vb) /(dpSAWB_Ca * BF410)</f>
        <v>24.979687523449517</v>
      </c>
      <c r="BI410" s="1">
        <v>4.79</v>
      </c>
      <c r="BJ410" s="1">
        <v>1.6218100973589292E-5</v>
      </c>
      <c r="BK410" s="1">
        <v>6.2276095188009729E-10</v>
      </c>
      <c r="BL410" s="1">
        <v>6.2276095187970949E-13</v>
      </c>
      <c r="BM410" s="1">
        <v>0.99999999999937728</v>
      </c>
      <c r="BN410" s="1">
        <v>2.0003243758664229</v>
      </c>
      <c r="BO410" s="1">
        <v>24.995945959186212</v>
      </c>
    </row>
    <row r="411" spans="1:67" ht="15" customHeight="1" x14ac:dyDescent="0.3">
      <c r="A411" s="2">
        <v>4.0999999999999996</v>
      </c>
      <c r="B411" s="1">
        <f t="shared" si="173"/>
        <v>7.9432823472428153E-5</v>
      </c>
      <c r="C411" s="1">
        <f t="shared" si="174"/>
        <v>1.2715146659121088E-10</v>
      </c>
      <c r="D411" s="1">
        <f t="shared" si="175"/>
        <v>1.9934237291189254E-2</v>
      </c>
      <c r="E411" s="1">
        <f t="shared" si="176"/>
        <v>1.0960451468457569E-5</v>
      </c>
      <c r="F411" s="1">
        <f t="shared" si="177"/>
        <v>6.7154278892359648E-3</v>
      </c>
      <c r="G411" s="1">
        <f t="shared" si="178"/>
        <v>2.7416153342051789E-3</v>
      </c>
      <c r="H411" s="1">
        <f t="shared" si="186"/>
        <v>2.7416153342051788E-2</v>
      </c>
      <c r="S411" s="2">
        <v>4.0999999999999996</v>
      </c>
      <c r="T411" s="1">
        <f t="shared" si="179"/>
        <v>7.9432823472428153E-5</v>
      </c>
      <c r="U411" s="1">
        <f t="shared" si="180"/>
        <v>1.2715146659121088E-10</v>
      </c>
      <c r="V411" s="1">
        <f t="shared" si="181"/>
        <v>2.0552561750251017E-3</v>
      </c>
      <c r="W411" s="1">
        <f t="shared" si="182"/>
        <v>3.2648247941658305E-2</v>
      </c>
      <c r="X411" s="1">
        <f t="shared" si="183"/>
        <v>0.96830536985144888</v>
      </c>
      <c r="Y411" s="1">
        <f t="shared" si="184"/>
        <v>0.96948474074965729</v>
      </c>
      <c r="Z411" s="1">
        <f t="shared" si="185"/>
        <v>48.474237037482858</v>
      </c>
      <c r="AB411"/>
      <c r="AC411"/>
      <c r="AD411"/>
      <c r="AE411"/>
      <c r="AF411"/>
      <c r="AG411"/>
      <c r="AH411"/>
      <c r="AI411"/>
      <c r="AJ411" s="25"/>
      <c r="AK411" s="2">
        <v>4.0999999999999996</v>
      </c>
      <c r="AL411" s="1">
        <f t="shared" si="187"/>
        <v>7.9432823472428153E-5</v>
      </c>
      <c r="AM411" s="1">
        <f t="shared" si="163"/>
        <v>1.2715146659121088E-10</v>
      </c>
      <c r="AN411" s="1">
        <f t="shared" si="164"/>
        <v>0.99315640655251969</v>
      </c>
      <c r="AO411" s="1">
        <f t="shared" si="165"/>
        <v>7.7519209961899053E-4</v>
      </c>
      <c r="AP411" s="1">
        <f t="shared" si="166"/>
        <v>0.99152274919002692</v>
      </c>
      <c r="AQ411" s="1">
        <f t="shared" si="167"/>
        <v>9.9152274919002679</v>
      </c>
      <c r="AR411" s="25"/>
      <c r="AS411" s="2">
        <v>6.07</v>
      </c>
      <c r="AT411" s="1">
        <v>8.511380382023744E-7</v>
      </c>
      <c r="AU411" s="1">
        <v>1.1866465304889276E-8</v>
      </c>
      <c r="AV411" s="1">
        <v>0.93204539027054312</v>
      </c>
      <c r="AW411" s="1">
        <v>6.7893586707534453E-2</v>
      </c>
      <c r="AX411" s="1">
        <v>1.0677995618451452</v>
      </c>
      <c r="AY411" s="2">
        <v>10.677995618451451</v>
      </c>
      <c r="BA411" s="2">
        <v>4.0999999999999996</v>
      </c>
      <c r="BB411" s="1">
        <f t="shared" si="172"/>
        <v>7.9432823472428153E-5</v>
      </c>
      <c r="BC411" s="1">
        <f t="shared" si="168"/>
        <v>1.2715146659121088E-10</v>
      </c>
      <c r="BD411" s="1">
        <f t="shared" si="169"/>
        <v>1.271514665911947E-13</v>
      </c>
      <c r="BE411" s="1">
        <f t="shared" si="170"/>
        <v>0.99999999999987288</v>
      </c>
      <c r="BF411" s="1">
        <f t="shared" si="171"/>
        <v>2.0015892851323089</v>
      </c>
      <c r="BG411" s="1">
        <f>(dpSAWB_Cb*dpSAWB_Vb) /(dpSAWB_Ca * BF411)</f>
        <v>24.980149709731734</v>
      </c>
      <c r="BI411" s="1">
        <v>4.8</v>
      </c>
      <c r="BJ411" s="1">
        <v>1.5848931924611131E-5</v>
      </c>
      <c r="BK411" s="1">
        <v>6.3726691792499525E-10</v>
      </c>
      <c r="BL411" s="1">
        <v>6.3726691792458917E-13</v>
      </c>
      <c r="BM411" s="1">
        <v>0.99999999999936284</v>
      </c>
      <c r="BN411" s="1">
        <v>2.0003169910113514</v>
      </c>
      <c r="BO411" s="1">
        <v>24.996038240279216</v>
      </c>
    </row>
    <row r="412" spans="1:67" ht="15" customHeight="1" x14ac:dyDescent="0.3">
      <c r="A412" s="2">
        <v>4.1100000000000003</v>
      </c>
      <c r="B412" s="1">
        <f t="shared" si="173"/>
        <v>7.7624711662869057E-5</v>
      </c>
      <c r="C412" s="1">
        <f t="shared" si="174"/>
        <v>1.3011320472100673E-10</v>
      </c>
      <c r="D412" s="1">
        <f t="shared" si="175"/>
        <v>1.9928349343632443E-2</v>
      </c>
      <c r="E412" s="1">
        <f t="shared" si="176"/>
        <v>1.1941776061259763E-5</v>
      </c>
      <c r="F412" s="1">
        <f t="shared" si="177"/>
        <v>6.8707755559509753E-3</v>
      </c>
      <c r="G412" s="1">
        <f t="shared" si="178"/>
        <v>2.9872276555002403E-3</v>
      </c>
      <c r="H412" s="1">
        <f t="shared" si="186"/>
        <v>2.9872276555002401E-2</v>
      </c>
      <c r="S412" s="2">
        <v>4.1100000000000003</v>
      </c>
      <c r="T412" s="1">
        <f t="shared" si="179"/>
        <v>7.7624711662869057E-5</v>
      </c>
      <c r="U412" s="1">
        <f t="shared" si="180"/>
        <v>1.3011320472100673E-10</v>
      </c>
      <c r="V412" s="1">
        <f t="shared" si="181"/>
        <v>2.1057212746175397E-3</v>
      </c>
      <c r="W412" s="1">
        <f t="shared" si="182"/>
        <v>3.2631426241794152E-2</v>
      </c>
      <c r="X412" s="1">
        <f t="shared" si="183"/>
        <v>0.96759103340967978</v>
      </c>
      <c r="Y412" s="1">
        <f t="shared" si="184"/>
        <v>0.96874327068025445</v>
      </c>
      <c r="Z412" s="1">
        <f t="shared" si="185"/>
        <v>48.437163534012733</v>
      </c>
      <c r="AB412"/>
      <c r="AC412"/>
      <c r="AD412"/>
      <c r="AE412"/>
      <c r="AF412"/>
      <c r="AG412"/>
      <c r="AH412"/>
      <c r="AI412"/>
      <c r="AJ412" s="25"/>
      <c r="AK412" s="2">
        <v>4.1100000000000003</v>
      </c>
      <c r="AL412" s="1">
        <f t="shared" si="187"/>
        <v>7.7624711662869057E-5</v>
      </c>
      <c r="AM412" s="1">
        <f t="shared" si="163"/>
        <v>1.3011320472100673E-10</v>
      </c>
      <c r="AN412" s="1">
        <f t="shared" si="164"/>
        <v>0.99327567625042645</v>
      </c>
      <c r="AO412" s="1">
        <f t="shared" si="165"/>
        <v>7.9334390567513109E-4</v>
      </c>
      <c r="AP412" s="1">
        <f t="shared" si="166"/>
        <v>0.99175097753061636</v>
      </c>
      <c r="AQ412" s="1">
        <f t="shared" si="167"/>
        <v>9.917509775306165</v>
      </c>
      <c r="AR412" s="25"/>
      <c r="AS412" s="2">
        <v>6.08</v>
      </c>
      <c r="AT412" s="1">
        <v>8.3176377110266907E-7</v>
      </c>
      <c r="AU412" s="1">
        <v>1.2142870789635897E-8</v>
      </c>
      <c r="AV412" s="1">
        <v>0.93057502985542107</v>
      </c>
      <c r="AW412" s="1">
        <v>6.936543025256918E-2</v>
      </c>
      <c r="AX412" s="1">
        <v>1.0692736733060517</v>
      </c>
      <c r="AY412" s="2">
        <v>10.692736733060517</v>
      </c>
      <c r="BA412" s="2">
        <v>4.1100000000000003</v>
      </c>
      <c r="BB412" s="1">
        <f t="shared" si="172"/>
        <v>7.7624711662869057E-5</v>
      </c>
      <c r="BC412" s="1">
        <f t="shared" si="168"/>
        <v>1.3011320472100673E-10</v>
      </c>
      <c r="BD412" s="1">
        <f t="shared" si="169"/>
        <v>1.3011320472098978E-13</v>
      </c>
      <c r="BE412" s="1">
        <f t="shared" si="170"/>
        <v>0.99999999999986988</v>
      </c>
      <c r="BF412" s="1">
        <f t="shared" si="171"/>
        <v>2.0015530944223863</v>
      </c>
      <c r="BG412" s="1">
        <f>(dpSAWB_Cb*dpSAWB_Vb) /(dpSAWB_Ca * BF412)</f>
        <v>24.98060138366159</v>
      </c>
      <c r="BI412" s="1">
        <v>4.8099999999999996</v>
      </c>
      <c r="BJ412" s="1">
        <v>1.5488166189124811E-5</v>
      </c>
      <c r="BK412" s="1">
        <v>6.5211077132500215E-10</v>
      </c>
      <c r="BL412" s="1">
        <v>6.5211077132457681E-13</v>
      </c>
      <c r="BM412" s="1">
        <v>0.99999999999934785</v>
      </c>
      <c r="BN412" s="1">
        <v>2.0003097742690814</v>
      </c>
      <c r="BO412" s="1">
        <v>24.996128421294213</v>
      </c>
    </row>
    <row r="413" spans="1:67" ht="15" customHeight="1" x14ac:dyDescent="0.3">
      <c r="A413" s="2">
        <v>4.12</v>
      </c>
      <c r="B413" s="1">
        <f t="shared" si="173"/>
        <v>7.5857757502918263E-5</v>
      </c>
      <c r="C413" s="1">
        <f t="shared" si="174"/>
        <v>1.3314393059419731E-10</v>
      </c>
      <c r="D413" s="1">
        <f t="shared" si="175"/>
        <v>1.992242561947119E-2</v>
      </c>
      <c r="E413" s="1">
        <f t="shared" si="176"/>
        <v>1.2929063421468167E-5</v>
      </c>
      <c r="F413" s="1">
        <f t="shared" si="177"/>
        <v>7.0296914396392471E-3</v>
      </c>
      <c r="G413" s="1">
        <f t="shared" si="178"/>
        <v>3.2343567155221739E-3</v>
      </c>
      <c r="H413" s="1">
        <f t="shared" si="186"/>
        <v>3.2343567155221735E-2</v>
      </c>
      <c r="S413" s="2">
        <v>4.12</v>
      </c>
      <c r="T413" s="1">
        <f t="shared" si="179"/>
        <v>7.5857757502918263E-5</v>
      </c>
      <c r="U413" s="1">
        <f t="shared" si="180"/>
        <v>1.3314393059419731E-10</v>
      </c>
      <c r="V413" s="1">
        <f t="shared" si="181"/>
        <v>2.1572285224069191E-3</v>
      </c>
      <c r="W413" s="1">
        <f t="shared" si="182"/>
        <v>3.2614257159197697E-2</v>
      </c>
      <c r="X413" s="1">
        <f t="shared" si="183"/>
        <v>0.96686114818023838</v>
      </c>
      <c r="Y413" s="1">
        <f t="shared" si="184"/>
        <v>0.96798687034580388</v>
      </c>
      <c r="Z413" s="1">
        <f t="shared" si="185"/>
        <v>48.399343517290191</v>
      </c>
      <c r="AB413"/>
      <c r="AC413"/>
      <c r="AD413"/>
      <c r="AE413"/>
      <c r="AF413"/>
      <c r="AG413"/>
      <c r="AH413"/>
      <c r="AI413"/>
      <c r="AJ413" s="25"/>
      <c r="AK413" s="2">
        <v>4.12</v>
      </c>
      <c r="AL413" s="1">
        <f t="shared" si="187"/>
        <v>7.5857757502918263E-5</v>
      </c>
      <c r="AM413" s="1">
        <f t="shared" si="163"/>
        <v>1.3314393059419731E-10</v>
      </c>
      <c r="AN413" s="1">
        <f t="shared" si="164"/>
        <v>0.99339143240918903</v>
      </c>
      <c r="AO413" s="1">
        <f t="shared" si="165"/>
        <v>8.1191786887452257E-4</v>
      </c>
      <c r="AP413" s="1">
        <f t="shared" si="166"/>
        <v>0.99197487550378383</v>
      </c>
      <c r="AQ413" s="1">
        <f t="shared" si="167"/>
        <v>9.9197487550378369</v>
      </c>
      <c r="AR413" s="25"/>
      <c r="AS413" s="2">
        <v>6.09</v>
      </c>
      <c r="AT413" s="1">
        <v>8.1283051616409889E-7</v>
      </c>
      <c r="AU413" s="1">
        <v>1.2425714585205057E-8</v>
      </c>
      <c r="AV413" s="1">
        <v>0.92907515588056766</v>
      </c>
      <c r="AW413" s="1">
        <v>7.0866753301085508E-2</v>
      </c>
      <c r="AX413" s="1">
        <v>1.0707772127948851</v>
      </c>
      <c r="AY413" s="2">
        <v>10.70777212794885</v>
      </c>
      <c r="BA413" s="2">
        <v>4.12</v>
      </c>
      <c r="BB413" s="1">
        <f t="shared" si="172"/>
        <v>7.5857757502918263E-5</v>
      </c>
      <c r="BC413" s="1">
        <f t="shared" si="168"/>
        <v>1.3314393059419731E-10</v>
      </c>
      <c r="BD413" s="1">
        <f t="shared" si="169"/>
        <v>1.3314393059417956E-13</v>
      </c>
      <c r="BE413" s="1">
        <f t="shared" si="170"/>
        <v>0.99999999999986688</v>
      </c>
      <c r="BF413" s="1">
        <f t="shared" si="171"/>
        <v>2.0015177281433032</v>
      </c>
      <c r="BG413" s="1">
        <f>(dpSAWB_Cb*dpSAWB_Vb) /(dpSAWB_Ca * BF413)</f>
        <v>24.98104278415871</v>
      </c>
      <c r="BI413" s="1">
        <v>4.82</v>
      </c>
      <c r="BJ413" s="1">
        <v>1.5135612484362051E-5</v>
      </c>
      <c r="BK413" s="1">
        <v>6.6730038248767331E-10</v>
      </c>
      <c r="BL413" s="1">
        <v>6.6730038248722795E-13</v>
      </c>
      <c r="BM413" s="1">
        <v>0.99999999999933264</v>
      </c>
      <c r="BN413" s="1">
        <v>2.0003027218114022</v>
      </c>
      <c r="BO413" s="1">
        <v>24.996216550023888</v>
      </c>
    </row>
    <row r="414" spans="1:67" ht="15" customHeight="1" x14ac:dyDescent="0.3">
      <c r="A414" s="2">
        <v>4.13</v>
      </c>
      <c r="B414" s="1">
        <f t="shared" si="173"/>
        <v>7.4131024130091641E-5</v>
      </c>
      <c r="C414" s="1">
        <f t="shared" si="174"/>
        <v>1.362452511417572E-10</v>
      </c>
      <c r="D414" s="1">
        <f t="shared" si="175"/>
        <v>1.9916463077820096E-2</v>
      </c>
      <c r="E414" s="1">
        <f t="shared" si="176"/>
        <v>1.3922820363317183E-5</v>
      </c>
      <c r="F414" s="1">
        <f t="shared" si="177"/>
        <v>7.1922563097016664E-3</v>
      </c>
      <c r="G414" s="1">
        <f t="shared" si="178"/>
        <v>3.4831298403827835E-3</v>
      </c>
      <c r="H414" s="1">
        <f t="shared" si="186"/>
        <v>3.4831298403827836E-2</v>
      </c>
      <c r="S414" s="2">
        <v>4.13</v>
      </c>
      <c r="T414" s="1">
        <f t="shared" si="179"/>
        <v>7.4131024130091641E-5</v>
      </c>
      <c r="U414" s="1">
        <f t="shared" si="180"/>
        <v>1.362452511417572E-10</v>
      </c>
      <c r="V414" s="1">
        <f t="shared" si="181"/>
        <v>2.2098018093289745E-3</v>
      </c>
      <c r="W414" s="1">
        <f t="shared" si="182"/>
        <v>3.2596732730223676E-2</v>
      </c>
      <c r="X414" s="1">
        <f t="shared" si="183"/>
        <v>0.96611540078506064</v>
      </c>
      <c r="Y414" s="1">
        <f t="shared" si="184"/>
        <v>0.96721521227621776</v>
      </c>
      <c r="Z414" s="1">
        <f t="shared" si="185"/>
        <v>48.360760613810889</v>
      </c>
      <c r="AB414"/>
      <c r="AC414"/>
      <c r="AD414"/>
      <c r="AE414"/>
      <c r="AF414"/>
      <c r="AG414"/>
      <c r="AH414"/>
      <c r="AI414"/>
      <c r="AJ414" s="25"/>
      <c r="AK414" s="2">
        <v>4.13</v>
      </c>
      <c r="AL414" s="1">
        <f t="shared" si="187"/>
        <v>7.4131024130091641E-5</v>
      </c>
      <c r="AM414" s="1">
        <f t="shared" si="163"/>
        <v>1.362452511417572E-10</v>
      </c>
      <c r="AN414" s="1">
        <f t="shared" si="164"/>
        <v>0.99350373395833402</v>
      </c>
      <c r="AO414" s="1">
        <f t="shared" si="165"/>
        <v>8.309237897121247E-4</v>
      </c>
      <c r="AP414" s="1">
        <f t="shared" si="166"/>
        <v>0.99219455978022641</v>
      </c>
      <c r="AQ414" s="1">
        <f t="shared" si="167"/>
        <v>9.9219455978022637</v>
      </c>
      <c r="AR414" s="25"/>
      <c r="AS414" s="2">
        <v>6.1</v>
      </c>
      <c r="AT414" s="1">
        <v>7.9432823472428114E-7</v>
      </c>
      <c r="AU414" s="1">
        <v>1.2715146659121094E-8</v>
      </c>
      <c r="AV414" s="1">
        <v>0.92754528455126706</v>
      </c>
      <c r="AW414" s="1">
        <v>7.239804041730942E-2</v>
      </c>
      <c r="AX414" s="1">
        <v>1.0723106660519932</v>
      </c>
      <c r="AY414" s="2">
        <v>10.723106660519932</v>
      </c>
      <c r="BA414" s="2">
        <v>4.13</v>
      </c>
      <c r="BB414" s="1">
        <f t="shared" si="172"/>
        <v>7.4131024130091641E-5</v>
      </c>
      <c r="BC414" s="1">
        <f t="shared" si="168"/>
        <v>1.362452511417572E-10</v>
      </c>
      <c r="BD414" s="1">
        <f t="shared" si="169"/>
        <v>1.3624525114173864E-13</v>
      </c>
      <c r="BE414" s="1">
        <f t="shared" si="170"/>
        <v>0.99999999999986378</v>
      </c>
      <c r="BF414" s="1">
        <f t="shared" si="171"/>
        <v>2.0014831675001794</v>
      </c>
      <c r="BG414" s="1">
        <f>(dpSAWB_Cb*dpSAWB_Vb) /(dpSAWB_Ca * BF414)</f>
        <v>24.981474144720988</v>
      </c>
      <c r="BI414" s="1">
        <v>4.83</v>
      </c>
      <c r="BJ414" s="1">
        <v>1.4791083881682046E-5</v>
      </c>
      <c r="BK414" s="1">
        <v>6.8284380514590286E-10</v>
      </c>
      <c r="BL414" s="1">
        <v>6.8284380514543653E-13</v>
      </c>
      <c r="BM414" s="1">
        <v>0.99999999999931721</v>
      </c>
      <c r="BN414" s="1">
        <v>2.000295829897289</v>
      </c>
      <c r="BO414" s="1">
        <v>24.996302673173794</v>
      </c>
    </row>
    <row r="415" spans="1:67" ht="15" customHeight="1" x14ac:dyDescent="0.3">
      <c r="A415" s="2">
        <v>4.1399999999999997</v>
      </c>
      <c r="B415" s="1">
        <f t="shared" si="173"/>
        <v>7.2443596007499048E-5</v>
      </c>
      <c r="C415" s="1">
        <f t="shared" si="174"/>
        <v>1.3941881072489127E-10</v>
      </c>
      <c r="D415" s="1">
        <f t="shared" si="175"/>
        <v>1.991045866184158E-2</v>
      </c>
      <c r="E415" s="1">
        <f t="shared" si="176"/>
        <v>1.4923556359736883E-5</v>
      </c>
      <c r="F415" s="1">
        <f t="shared" si="177"/>
        <v>7.358552708171962E-3</v>
      </c>
      <c r="G415" s="1">
        <f t="shared" si="178"/>
        <v>3.7336750754550963E-3</v>
      </c>
      <c r="H415" s="1">
        <f t="shared" si="186"/>
        <v>3.7336750754550958E-2</v>
      </c>
      <c r="S415" s="2">
        <v>4.1399999999999997</v>
      </c>
      <c r="T415" s="1">
        <f t="shared" si="179"/>
        <v>7.2443596007499048E-5</v>
      </c>
      <c r="U415" s="1">
        <f t="shared" si="180"/>
        <v>1.3941881072489127E-10</v>
      </c>
      <c r="V415" s="1">
        <f t="shared" si="181"/>
        <v>2.2634654377810945E-3</v>
      </c>
      <c r="W415" s="1">
        <f t="shared" si="182"/>
        <v>3.2578844854072968E-2</v>
      </c>
      <c r="X415" s="1">
        <f t="shared" si="183"/>
        <v>0.96535347267020388</v>
      </c>
      <c r="Y415" s="1">
        <f t="shared" si="184"/>
        <v>0.96642796414742471</v>
      </c>
      <c r="Z415" s="1">
        <f t="shared" si="185"/>
        <v>48.321398207371239</v>
      </c>
      <c r="AB415"/>
      <c r="AC415"/>
      <c r="AD415"/>
      <c r="AE415"/>
      <c r="AF415"/>
      <c r="AG415"/>
      <c r="AH415"/>
      <c r="AI415"/>
      <c r="AJ415" s="25"/>
      <c r="AK415" s="2">
        <v>4.1399999999999997</v>
      </c>
      <c r="AL415" s="1">
        <f t="shared" si="187"/>
        <v>7.2443596007499048E-5</v>
      </c>
      <c r="AM415" s="1">
        <f t="shared" si="163"/>
        <v>1.3941881072489127E-10</v>
      </c>
      <c r="AN415" s="1">
        <f t="shared" si="164"/>
        <v>0.99361263810890765</v>
      </c>
      <c r="AO415" s="1">
        <f t="shared" si="165"/>
        <v>8.5037169546877951E-4</v>
      </c>
      <c r="AP415" s="1">
        <f t="shared" si="166"/>
        <v>0.99241014488290069</v>
      </c>
      <c r="AQ415" s="1">
        <f t="shared" si="167"/>
        <v>9.9241014488290045</v>
      </c>
      <c r="AR415" s="25"/>
      <c r="AS415" s="2">
        <v>6.11</v>
      </c>
      <c r="AT415" s="1">
        <v>7.7624711662869019E-7</v>
      </c>
      <c r="AU415" s="1">
        <v>1.3011320472100678E-8</v>
      </c>
      <c r="AV415" s="1">
        <v>0.92598492872389881</v>
      </c>
      <c r="AW415" s="1">
        <v>7.3959779496796149E-2</v>
      </c>
      <c r="AX415" s="1">
        <v>1.0738745221224419</v>
      </c>
      <c r="AY415" s="2">
        <v>10.738745221224418</v>
      </c>
      <c r="BA415" s="2">
        <v>4.1399999999999997</v>
      </c>
      <c r="BB415" s="1">
        <f t="shared" si="172"/>
        <v>7.2443596007499048E-5</v>
      </c>
      <c r="BC415" s="1">
        <f t="shared" si="168"/>
        <v>1.3941881072489127E-10</v>
      </c>
      <c r="BD415" s="1">
        <f t="shared" si="169"/>
        <v>1.3941881072487182E-13</v>
      </c>
      <c r="BE415" s="1">
        <f t="shared" si="170"/>
        <v>0.99999999999986056</v>
      </c>
      <c r="BF415" s="1">
        <f t="shared" si="171"/>
        <v>2.0014493941272367</v>
      </c>
      <c r="BG415" s="1">
        <f>(dpSAWB_Cb*dpSAWB_Vb) /(dpSAWB_Ca * BF415)</f>
        <v>24.981895693547266</v>
      </c>
      <c r="BI415" s="1">
        <v>4.84</v>
      </c>
      <c r="BJ415" s="1">
        <v>1.4454397707459275E-5</v>
      </c>
      <c r="BK415" s="1">
        <v>6.9874928062812579E-10</v>
      </c>
      <c r="BL415" s="1">
        <v>6.9874928062763758E-13</v>
      </c>
      <c r="BM415" s="1">
        <v>0.99999999999930123</v>
      </c>
      <c r="BN415" s="1">
        <v>2.000289094870916</v>
      </c>
      <c r="BO415" s="1">
        <v>24.996386836387082</v>
      </c>
    </row>
    <row r="416" spans="1:67" ht="15" customHeight="1" x14ac:dyDescent="0.3">
      <c r="A416" s="2">
        <v>4.1500000000000004</v>
      </c>
      <c r="B416" s="1">
        <f t="shared" si="173"/>
        <v>7.0794578438413704E-5</v>
      </c>
      <c r="C416" s="1">
        <f t="shared" si="174"/>
        <v>1.4266629200689834E-10</v>
      </c>
      <c r="D416" s="1">
        <f t="shared" si="175"/>
        <v>1.9904409297337555E-2</v>
      </c>
      <c r="E416" s="1">
        <f t="shared" si="176"/>
        <v>1.5931783777073859E-5</v>
      </c>
      <c r="F416" s="1">
        <f t="shared" si="177"/>
        <v>7.5286649860089056E-3</v>
      </c>
      <c r="G416" s="1">
        <f t="shared" si="178"/>
        <v>3.9861212453579774E-3</v>
      </c>
      <c r="H416" s="1">
        <f t="shared" si="186"/>
        <v>3.9861212453579771E-2</v>
      </c>
      <c r="S416" s="2">
        <v>4.1500000000000004</v>
      </c>
      <c r="T416" s="1">
        <f t="shared" si="179"/>
        <v>7.0794578438413704E-5</v>
      </c>
      <c r="U416" s="1">
        <f t="shared" si="180"/>
        <v>1.4266629200689834E-10</v>
      </c>
      <c r="V416" s="1">
        <f t="shared" si="181"/>
        <v>2.3182441277669538E-3</v>
      </c>
      <c r="W416" s="1">
        <f t="shared" si="182"/>
        <v>3.2560585290744348E-2</v>
      </c>
      <c r="X416" s="1">
        <f t="shared" si="183"/>
        <v>0.96457504007354322</v>
      </c>
      <c r="Y416" s="1">
        <f t="shared" si="184"/>
        <v>0.9656247887416971</v>
      </c>
      <c r="Z416" s="1">
        <f t="shared" si="185"/>
        <v>48.281239437084857</v>
      </c>
      <c r="AB416"/>
      <c r="AC416"/>
      <c r="AD416"/>
      <c r="AE416"/>
      <c r="AF416"/>
      <c r="AG416"/>
      <c r="AH416"/>
      <c r="AI416"/>
      <c r="AJ416" s="25"/>
      <c r="AK416" s="2">
        <v>4.1500000000000004</v>
      </c>
      <c r="AL416" s="1">
        <f t="shared" si="187"/>
        <v>7.0794578438413704E-5</v>
      </c>
      <c r="AM416" s="1">
        <f t="shared" si="163"/>
        <v>1.4266629200689834E-10</v>
      </c>
      <c r="AN416" s="1">
        <f t="shared" si="164"/>
        <v>0.99371820037900749</v>
      </c>
      <c r="AO416" s="1">
        <f t="shared" si="165"/>
        <v>8.7027184542239034E-4</v>
      </c>
      <c r="AP416" s="1">
        <f t="shared" si="166"/>
        <v>0.99262174324372698</v>
      </c>
      <c r="AQ416" s="1">
        <f t="shared" si="167"/>
        <v>9.9262174324372694</v>
      </c>
      <c r="AR416" s="25"/>
      <c r="AS416" s="2">
        <v>6.12</v>
      </c>
      <c r="AT416" s="1">
        <v>7.585775750291823E-7</v>
      </c>
      <c r="AU416" s="1">
        <v>1.3314393059419737E-8</v>
      </c>
      <c r="AV416" s="1">
        <v>0.92439359810628252</v>
      </c>
      <c r="AW416" s="1">
        <v>7.5552461566484777E-2</v>
      </c>
      <c r="AX416" s="1">
        <v>1.0754692731566797</v>
      </c>
      <c r="AY416" s="2">
        <v>10.754692731566797</v>
      </c>
      <c r="BA416" s="2">
        <v>4.1500000000000004</v>
      </c>
      <c r="BB416" s="1">
        <f t="shared" si="172"/>
        <v>7.0794578438413704E-5</v>
      </c>
      <c r="BC416" s="1">
        <f t="shared" si="168"/>
        <v>1.4266629200689834E-10</v>
      </c>
      <c r="BD416" s="1">
        <f t="shared" si="169"/>
        <v>1.4266629200687801E-13</v>
      </c>
      <c r="BE416" s="1">
        <f t="shared" si="170"/>
        <v>0.99999999999985745</v>
      </c>
      <c r="BF416" s="1">
        <f t="shared" si="171"/>
        <v>2.0014163900779822</v>
      </c>
      <c r="BG416" s="1">
        <f>(dpSAWB_Cb*dpSAWB_Vb) /(dpSAWB_Ca * BF416)</f>
        <v>24.982307653657127</v>
      </c>
      <c r="BI416" s="1">
        <v>4.8499999999999996</v>
      </c>
      <c r="BJ416" s="1">
        <v>1.4125375446227545E-5</v>
      </c>
      <c r="BK416" s="1">
        <v>7.1502524222797919E-10</v>
      </c>
      <c r="BL416" s="1">
        <v>7.1502524222746797E-13</v>
      </c>
      <c r="BM416" s="1">
        <v>0.99999999999928502</v>
      </c>
      <c r="BN416" s="1">
        <v>2.0002825131597168</v>
      </c>
      <c r="BO416" s="1">
        <v>24.996469084268618</v>
      </c>
    </row>
    <row r="417" spans="1:67" ht="15" customHeight="1" x14ac:dyDescent="0.3">
      <c r="A417" s="2">
        <v>4.16</v>
      </c>
      <c r="B417" s="1">
        <f t="shared" si="173"/>
        <v>6.9183097091893571E-5</v>
      </c>
      <c r="C417" s="1">
        <f t="shared" si="174"/>
        <v>1.4598941684533883E-10</v>
      </c>
      <c r="D417" s="1">
        <f t="shared" si="175"/>
        <v>1.9898311891341544E-2</v>
      </c>
      <c r="E417" s="1">
        <f t="shared" si="176"/>
        <v>1.6948018109742914E-5</v>
      </c>
      <c r="F417" s="1">
        <f t="shared" si="177"/>
        <v>7.702679340006964E-3</v>
      </c>
      <c r="G417" s="1">
        <f t="shared" si="178"/>
        <v>4.2405980140326266E-3</v>
      </c>
      <c r="H417" s="1">
        <f t="shared" si="186"/>
        <v>4.240598014032626E-2</v>
      </c>
      <c r="S417" s="2">
        <v>4.16</v>
      </c>
      <c r="T417" s="1">
        <f t="shared" si="179"/>
        <v>6.9183097091893571E-5</v>
      </c>
      <c r="U417" s="1">
        <f t="shared" si="180"/>
        <v>1.4598941684533883E-10</v>
      </c>
      <c r="V417" s="1">
        <f t="shared" si="181"/>
        <v>2.3741630229790448E-3</v>
      </c>
      <c r="W417" s="1">
        <f t="shared" si="182"/>
        <v>3.2541945659006991E-2</v>
      </c>
      <c r="X417" s="1">
        <f t="shared" si="183"/>
        <v>0.96377977399510095</v>
      </c>
      <c r="Y417" s="1">
        <f t="shared" si="184"/>
        <v>0.96480534391078165</v>
      </c>
      <c r="Z417" s="1">
        <f t="shared" si="185"/>
        <v>48.240267195539083</v>
      </c>
      <c r="AB417"/>
      <c r="AC417"/>
      <c r="AD417"/>
      <c r="AE417"/>
      <c r="AF417"/>
      <c r="AG417"/>
      <c r="AH417"/>
      <c r="AI417"/>
      <c r="AJ417" s="25"/>
      <c r="AK417" s="2">
        <v>4.16</v>
      </c>
      <c r="AL417" s="1">
        <f t="shared" si="187"/>
        <v>6.9183097091893571E-5</v>
      </c>
      <c r="AM417" s="1">
        <f t="shared" si="163"/>
        <v>1.4598941684533883E-10</v>
      </c>
      <c r="AN417" s="1">
        <f t="shared" si="164"/>
        <v>0.9938204746186341</v>
      </c>
      <c r="AO417" s="1">
        <f t="shared" si="165"/>
        <v>8.9063473617712865E-4</v>
      </c>
      <c r="AP417" s="1">
        <f t="shared" si="166"/>
        <v>0.99282946525934579</v>
      </c>
      <c r="AQ417" s="1">
        <f t="shared" si="167"/>
        <v>9.9282946525934577</v>
      </c>
      <c r="AR417" s="25"/>
      <c r="AS417" s="2">
        <v>6.13</v>
      </c>
      <c r="AT417" s="1">
        <v>7.4131024130091606E-7</v>
      </c>
      <c r="AU417" s="1">
        <v>1.3624525114175727E-8</v>
      </c>
      <c r="AV417" s="1">
        <v>0.92277079947004736</v>
      </c>
      <c r="AW417" s="1">
        <v>7.717658057272038E-2</v>
      </c>
      <c r="AX417" s="1">
        <v>1.0770954141991576</v>
      </c>
      <c r="AY417" s="2">
        <v>10.770954141991576</v>
      </c>
      <c r="BA417" s="2">
        <v>4.16</v>
      </c>
      <c r="BB417" s="1">
        <f t="shared" si="172"/>
        <v>6.9183097091893571E-5</v>
      </c>
      <c r="BC417" s="1">
        <f t="shared" si="168"/>
        <v>1.4598941684533883E-10</v>
      </c>
      <c r="BD417" s="1">
        <f t="shared" si="169"/>
        <v>1.4598941684531749E-13</v>
      </c>
      <c r="BE417" s="1">
        <f t="shared" si="170"/>
        <v>0.99999999999985401</v>
      </c>
      <c r="BF417" s="1">
        <f t="shared" si="171"/>
        <v>2.0013841378155979</v>
      </c>
      <c r="BG417" s="1">
        <f>(dpSAWB_Cb*dpSAWB_Vb) /(dpSAWB_Ca * BF417)</f>
        <v>24.982710243008263</v>
      </c>
      <c r="BI417" s="1">
        <v>4.8600000000000003</v>
      </c>
      <c r="BJ417" s="1">
        <v>1.3803842646028827E-5</v>
      </c>
      <c r="BK417" s="1">
        <v>7.3168031967574104E-10</v>
      </c>
      <c r="BL417" s="1">
        <v>7.316803196752055E-13</v>
      </c>
      <c r="BM417" s="1">
        <v>0.99999999999926825</v>
      </c>
      <c r="BN417" s="1">
        <v>2.0002760812724847</v>
      </c>
      <c r="BO417" s="1">
        <v>24.99654946040862</v>
      </c>
    </row>
    <row r="418" spans="1:67" ht="15" customHeight="1" x14ac:dyDescent="0.3">
      <c r="A418" s="2">
        <v>4.17</v>
      </c>
      <c r="B418" s="1">
        <f t="shared" si="173"/>
        <v>6.7608297539198107E-5</v>
      </c>
      <c r="C418" s="1">
        <f t="shared" si="174"/>
        <v>1.493899472049891E-10</v>
      </c>
      <c r="D418" s="1">
        <f t="shared" si="175"/>
        <v>1.9892163330710803E-2</v>
      </c>
      <c r="E418" s="1">
        <f t="shared" si="176"/>
        <v>1.797277821486628E-5</v>
      </c>
      <c r="F418" s="1">
        <f t="shared" si="177"/>
        <v>7.8806838503302883E-3</v>
      </c>
      <c r="G418" s="1">
        <f t="shared" si="178"/>
        <v>4.4972359449274753E-3</v>
      </c>
      <c r="H418" s="1">
        <f t="shared" si="186"/>
        <v>4.4972359449274753E-2</v>
      </c>
      <c r="S418" s="2">
        <v>4.17</v>
      </c>
      <c r="T418" s="1">
        <f t="shared" si="179"/>
        <v>6.7608297539198107E-5</v>
      </c>
      <c r="U418" s="1">
        <f t="shared" si="180"/>
        <v>1.493899472049891E-10</v>
      </c>
      <c r="V418" s="1">
        <f t="shared" si="181"/>
        <v>2.4312476968114992E-3</v>
      </c>
      <c r="W418" s="1">
        <f t="shared" si="182"/>
        <v>3.252291743439617E-2</v>
      </c>
      <c r="X418" s="1">
        <f t="shared" si="183"/>
        <v>0.96296734017017882</v>
      </c>
      <c r="Y418" s="1">
        <f t="shared" si="184"/>
        <v>0.96396928254199854</v>
      </c>
      <c r="Z418" s="1">
        <f t="shared" si="185"/>
        <v>48.198464127099932</v>
      </c>
      <c r="AB418"/>
      <c r="AC418"/>
      <c r="AD418"/>
      <c r="AE418"/>
      <c r="AF418"/>
      <c r="AG418"/>
      <c r="AH418"/>
      <c r="AI418"/>
      <c r="AJ418" s="25"/>
      <c r="AK418" s="2">
        <v>4.17</v>
      </c>
      <c r="AL418" s="1">
        <f t="shared" si="187"/>
        <v>6.7608297539198107E-5</v>
      </c>
      <c r="AM418" s="1">
        <f t="shared" si="163"/>
        <v>1.493899472049891E-10</v>
      </c>
      <c r="AN418" s="1">
        <f t="shared" si="164"/>
        <v>0.99391951303387061</v>
      </c>
      <c r="AO418" s="1">
        <f t="shared" si="165"/>
        <v>9.114711071133249E-4</v>
      </c>
      <c r="AP418" s="1">
        <f t="shared" si="166"/>
        <v>0.99303341934595768</v>
      </c>
      <c r="AQ418" s="1">
        <f t="shared" si="167"/>
        <v>9.9303341934595757</v>
      </c>
      <c r="AR418" s="25"/>
      <c r="AS418" s="2">
        <v>6.14</v>
      </c>
      <c r="AT418" s="1">
        <v>7.2443596007499005E-7</v>
      </c>
      <c r="AU418" s="1">
        <v>1.3941881072489136E-8</v>
      </c>
      <c r="AV418" s="1">
        <v>0.92111603687534971</v>
      </c>
      <c r="AW418" s="1">
        <v>7.8832633156918394E-2</v>
      </c>
      <c r="AX418" s="1">
        <v>1.0787534429645758</v>
      </c>
      <c r="AY418" s="2">
        <v>10.787534429645756</v>
      </c>
      <c r="BA418" s="2">
        <v>4.17</v>
      </c>
      <c r="BB418" s="1">
        <f t="shared" si="172"/>
        <v>6.7608297539198107E-5</v>
      </c>
      <c r="BC418" s="1">
        <f t="shared" si="168"/>
        <v>1.493899472049891E-10</v>
      </c>
      <c r="BD418" s="1">
        <f t="shared" si="169"/>
        <v>1.4938994720496676E-13</v>
      </c>
      <c r="BE418" s="1">
        <f t="shared" si="170"/>
        <v>0.99999999999985056</v>
      </c>
      <c r="BF418" s="1">
        <f t="shared" si="171"/>
        <v>2.001352620203571</v>
      </c>
      <c r="BG418" s="1">
        <f>(dpSAWB_Cb*dpSAWB_Vb) /(dpSAWB_Ca * BF418)</f>
        <v>24.983103674610906</v>
      </c>
      <c r="BI418" s="1">
        <v>4.87</v>
      </c>
      <c r="BJ418" s="1">
        <v>1.3489628825916516E-5</v>
      </c>
      <c r="BK418" s="1">
        <v>7.4872334371392769E-10</v>
      </c>
      <c r="BL418" s="1">
        <v>7.4872334371336704E-13</v>
      </c>
      <c r="BM418" s="1">
        <v>0.99999999999925127</v>
      </c>
      <c r="BN418" s="1">
        <v>2.0002697957975184</v>
      </c>
      <c r="BO418" s="1">
        <v>24.996628007405736</v>
      </c>
    </row>
    <row r="419" spans="1:67" ht="15" customHeight="1" x14ac:dyDescent="0.3">
      <c r="A419" s="2">
        <v>4.18</v>
      </c>
      <c r="B419" s="1">
        <f t="shared" si="173"/>
        <v>6.6069344800759539E-5</v>
      </c>
      <c r="C419" s="1">
        <f t="shared" si="174"/>
        <v>1.5286968609205716E-10</v>
      </c>
      <c r="D419" s="1">
        <f t="shared" si="175"/>
        <v>1.9885960480718314E-2</v>
      </c>
      <c r="E419" s="1">
        <f t="shared" si="176"/>
        <v>1.9006586546947853E-5</v>
      </c>
      <c r="F419" s="1">
        <f t="shared" si="177"/>
        <v>8.0627685186735448E-3</v>
      </c>
      <c r="G419" s="1">
        <f t="shared" si="178"/>
        <v>4.7561665613059211E-3</v>
      </c>
      <c r="H419" s="1">
        <f t="shared" si="186"/>
        <v>4.7561665613059211E-2</v>
      </c>
      <c r="S419" s="2">
        <v>4.18</v>
      </c>
      <c r="T419" s="1">
        <f t="shared" si="179"/>
        <v>6.6069344800759539E-5</v>
      </c>
      <c r="U419" s="1">
        <f t="shared" si="180"/>
        <v>1.5286968609205716E-10</v>
      </c>
      <c r="V419" s="1">
        <f t="shared" si="181"/>
        <v>2.4895241582947986E-3</v>
      </c>
      <c r="W419" s="1">
        <f t="shared" si="182"/>
        <v>3.2503491947235071E-2</v>
      </c>
      <c r="X419" s="1">
        <f t="shared" si="183"/>
        <v>0.9621373990454728</v>
      </c>
      <c r="Y419" s="1">
        <f t="shared" si="184"/>
        <v>0.96311625252748445</v>
      </c>
      <c r="Z419" s="1">
        <f t="shared" si="185"/>
        <v>48.155812626374214</v>
      </c>
      <c r="AB419"/>
      <c r="AC419"/>
      <c r="AD419"/>
      <c r="AE419"/>
      <c r="AF419"/>
      <c r="AG419"/>
      <c r="AH419"/>
      <c r="AI419"/>
      <c r="AJ419" s="25"/>
      <c r="AK419" s="2">
        <v>4.18</v>
      </c>
      <c r="AL419" s="1">
        <f t="shared" si="187"/>
        <v>6.6069344800759539E-5</v>
      </c>
      <c r="AM419" s="1">
        <f t="shared" si="163"/>
        <v>1.5286968609205716E-10</v>
      </c>
      <c r="AN419" s="1">
        <f t="shared" si="164"/>
        <v>0.99401536621039266</v>
      </c>
      <c r="AO419" s="1">
        <f t="shared" si="165"/>
        <v>9.3279194596063023E-4</v>
      </c>
      <c r="AP419" s="1">
        <f t="shared" si="166"/>
        <v>0.99323371199326127</v>
      </c>
      <c r="AQ419" s="1">
        <f t="shared" si="167"/>
        <v>9.9323371199326136</v>
      </c>
      <c r="AR419" s="25"/>
      <c r="AS419" s="2">
        <v>6.15</v>
      </c>
      <c r="AT419" s="1">
        <v>7.0794578438413674E-7</v>
      </c>
      <c r="AU419" s="1">
        <v>1.4266629200689841E-8</v>
      </c>
      <c r="AV419" s="1">
        <v>0.91942881190825765</v>
      </c>
      <c r="AW419" s="1">
        <v>8.0521118418555124E-2</v>
      </c>
      <c r="AX419" s="1">
        <v>1.0804438596014463</v>
      </c>
      <c r="AY419" s="2">
        <v>10.804438596014462</v>
      </c>
      <c r="BA419" s="2">
        <v>4.18</v>
      </c>
      <c r="BB419" s="1">
        <f t="shared" si="172"/>
        <v>6.6069344800759539E-5</v>
      </c>
      <c r="BC419" s="1">
        <f t="shared" si="168"/>
        <v>1.5286968609205716E-10</v>
      </c>
      <c r="BD419" s="1">
        <f t="shared" si="169"/>
        <v>1.5286968609203377E-13</v>
      </c>
      <c r="BE419" s="1">
        <f t="shared" si="170"/>
        <v>0.99999999999984712</v>
      </c>
      <c r="BF419" s="1">
        <f t="shared" si="171"/>
        <v>2.0013218204965293</v>
      </c>
      <c r="BG419" s="1">
        <f>(dpSAWB_Cb*dpSAWB_Vb) /(dpSAWB_Ca * BF419)</f>
        <v>24.983488156639876</v>
      </c>
      <c r="BI419" s="1">
        <v>4.88</v>
      </c>
      <c r="BJ419" s="1">
        <v>1.3182567385564052E-5</v>
      </c>
      <c r="BK419" s="1">
        <v>7.6616335077947659E-10</v>
      </c>
      <c r="BL419" s="1">
        <v>7.6616335077888956E-13</v>
      </c>
      <c r="BM419" s="1">
        <v>0.99999999999923384</v>
      </c>
      <c r="BN419" s="1">
        <v>2.0002636534008116</v>
      </c>
      <c r="BO419" s="1">
        <v>24.996704766889561</v>
      </c>
    </row>
    <row r="420" spans="1:67" ht="15" customHeight="1" x14ac:dyDescent="0.3">
      <c r="A420" s="2">
        <v>4.1900000000000004</v>
      </c>
      <c r="B420" s="1">
        <f t="shared" si="173"/>
        <v>6.4565422903465383E-5</v>
      </c>
      <c r="C420" s="1">
        <f t="shared" si="174"/>
        <v>1.5643047851016101E-10</v>
      </c>
      <c r="D420" s="1">
        <f t="shared" si="175"/>
        <v>1.9879700183644211E-2</v>
      </c>
      <c r="E420" s="1">
        <f t="shared" si="176"/>
        <v>2.0049969392631787E-5</v>
      </c>
      <c r="F420" s="1">
        <f t="shared" si="177"/>
        <v>8.249025307053565E-3</v>
      </c>
      <c r="G420" s="1">
        <f t="shared" si="178"/>
        <v>5.0175224066919986E-3</v>
      </c>
      <c r="H420" s="1">
        <f t="shared" si="186"/>
        <v>5.0175224066919981E-2</v>
      </c>
      <c r="S420" s="2">
        <v>4.1900000000000004</v>
      </c>
      <c r="T420" s="1">
        <f t="shared" si="179"/>
        <v>6.4565422903465383E-5</v>
      </c>
      <c r="U420" s="1">
        <f t="shared" si="180"/>
        <v>1.5643047851016101E-10</v>
      </c>
      <c r="V420" s="1">
        <f t="shared" si="181"/>
        <v>2.549018857943515E-3</v>
      </c>
      <c r="W420" s="1">
        <f t="shared" si="182"/>
        <v>3.2483660380685501E-2</v>
      </c>
      <c r="X420" s="1">
        <f t="shared" si="183"/>
        <v>0.96128960575835443</v>
      </c>
      <c r="Y420" s="1">
        <f t="shared" si="184"/>
        <v>0.96224589673676098</v>
      </c>
      <c r="Z420" s="1">
        <f t="shared" si="185"/>
        <v>48.112294836838046</v>
      </c>
      <c r="AB420"/>
      <c r="AC420"/>
      <c r="AD420"/>
      <c r="AE420"/>
      <c r="AF420"/>
      <c r="AG420"/>
      <c r="AH420"/>
      <c r="AI420"/>
      <c r="AJ420" s="25"/>
      <c r="AK420" s="2">
        <v>4.1900000000000004</v>
      </c>
      <c r="AL420" s="1">
        <f t="shared" si="187"/>
        <v>6.4565422903465383E-5</v>
      </c>
      <c r="AM420" s="1">
        <f t="shared" si="163"/>
        <v>1.5643047851016101E-10</v>
      </c>
      <c r="AN420" s="1">
        <f t="shared" si="164"/>
        <v>0.99410808313631438</v>
      </c>
      <c r="AO420" s="1">
        <f t="shared" si="165"/>
        <v>9.5460849449719007E-4</v>
      </c>
      <c r="AP420" s="1">
        <f t="shared" si="166"/>
        <v>0.99343044781751655</v>
      </c>
      <c r="AQ420" s="1">
        <f t="shared" si="167"/>
        <v>9.9343044781751644</v>
      </c>
      <c r="AR420" s="25"/>
      <c r="AS420" s="2">
        <v>6.16</v>
      </c>
      <c r="AT420" s="1">
        <v>6.9183097091893534E-7</v>
      </c>
      <c r="AU420" s="1">
        <v>1.4598941684533892E-8</v>
      </c>
      <c r="AV420" s="1">
        <v>0.91770862393111685</v>
      </c>
      <c r="AW420" s="1">
        <v>8.2242537665166482E-2</v>
      </c>
      <c r="AX420" s="1">
        <v>1.0821671664426491</v>
      </c>
      <c r="AY420" s="2">
        <v>10.821671664426491</v>
      </c>
      <c r="BA420" s="2">
        <v>4.1900000000000004</v>
      </c>
      <c r="BB420" s="1">
        <f t="shared" si="172"/>
        <v>6.4565422903465383E-5</v>
      </c>
      <c r="BC420" s="1">
        <f t="shared" si="168"/>
        <v>1.5643047851016101E-10</v>
      </c>
      <c r="BD420" s="1">
        <f t="shared" si="169"/>
        <v>1.5643047851013655E-13</v>
      </c>
      <c r="BE420" s="1">
        <f t="shared" si="170"/>
        <v>0.99999999999984368</v>
      </c>
      <c r="BF420" s="1">
        <f t="shared" si="171"/>
        <v>2.0012917223312865</v>
      </c>
      <c r="BG420" s="1">
        <f>(dpSAWB_Cb*dpSAWB_Vb) /(dpSAWB_Ca * BF420)</f>
        <v>24.98386389254409</v>
      </c>
      <c r="BI420" s="1">
        <v>4.8899999999999997</v>
      </c>
      <c r="BJ420" s="1">
        <v>1.2882495516931347E-5</v>
      </c>
      <c r="BK420" s="1">
        <v>7.8400958779497813E-10</v>
      </c>
      <c r="BL420" s="1">
        <v>7.8400958779436338E-13</v>
      </c>
      <c r="BM420" s="1">
        <v>0.99999999999921596</v>
      </c>
      <c r="BN420" s="1">
        <v>2.0002576508242806</v>
      </c>
      <c r="BO420" s="1">
        <v>24.996779779542717</v>
      </c>
    </row>
    <row r="421" spans="1:67" ht="15" customHeight="1" x14ac:dyDescent="0.3">
      <c r="A421" s="2">
        <v>4.2</v>
      </c>
      <c r="B421" s="1">
        <f t="shared" si="173"/>
        <v>6.3095734448019279E-5</v>
      </c>
      <c r="C421" s="1">
        <f t="shared" si="174"/>
        <v>1.6007421243857255E-10</v>
      </c>
      <c r="D421" s="1">
        <f t="shared" si="175"/>
        <v>1.9873379257366468E-2</v>
      </c>
      <c r="E421" s="1">
        <f t="shared" si="176"/>
        <v>2.1103457105588486E-5</v>
      </c>
      <c r="F421" s="1">
        <f t="shared" si="177"/>
        <v>8.4395481772349054E-3</v>
      </c>
      <c r="G421" s="1">
        <f t="shared" si="178"/>
        <v>5.2814371054676771E-3</v>
      </c>
      <c r="H421" s="1">
        <f t="shared" si="186"/>
        <v>5.2814371054676769E-2</v>
      </c>
      <c r="S421" s="2">
        <v>4.2</v>
      </c>
      <c r="T421" s="1">
        <f t="shared" si="179"/>
        <v>6.3095734448019279E-5</v>
      </c>
      <c r="U421" s="1">
        <f t="shared" si="180"/>
        <v>1.6007421243857255E-10</v>
      </c>
      <c r="V421" s="1">
        <f t="shared" si="181"/>
        <v>2.6097586935083378E-3</v>
      </c>
      <c r="W421" s="1">
        <f t="shared" si="182"/>
        <v>3.2463413768830558E-2</v>
      </c>
      <c r="X421" s="1">
        <f t="shared" si="183"/>
        <v>0.96042361011950927</v>
      </c>
      <c r="Y421" s="1">
        <f t="shared" si="184"/>
        <v>0.96135785299281407</v>
      </c>
      <c r="Z421" s="1">
        <f t="shared" si="185"/>
        <v>48.067892649640704</v>
      </c>
      <c r="AB421"/>
      <c r="AC421"/>
      <c r="AD421"/>
      <c r="AE421"/>
      <c r="AF421"/>
      <c r="AG421"/>
      <c r="AH421"/>
      <c r="AI421"/>
      <c r="AJ421" s="25"/>
      <c r="AK421" s="2">
        <v>4.2</v>
      </c>
      <c r="AL421" s="1">
        <f t="shared" si="187"/>
        <v>6.3095734448019279E-5</v>
      </c>
      <c r="AM421" s="1">
        <f t="shared" si="163"/>
        <v>1.6007421243857255E-10</v>
      </c>
      <c r="AN421" s="1">
        <f t="shared" si="164"/>
        <v>0.99419771122437306</v>
      </c>
      <c r="AO421" s="1">
        <f t="shared" si="165"/>
        <v>9.7693225437755636E-4</v>
      </c>
      <c r="AP421" s="1">
        <f t="shared" si="166"/>
        <v>0.99362372961375212</v>
      </c>
      <c r="AQ421" s="1">
        <f t="shared" si="167"/>
        <v>9.93623729613752</v>
      </c>
      <c r="AR421" s="25"/>
      <c r="AS421" s="2">
        <v>6.17</v>
      </c>
      <c r="AT421" s="1">
        <v>6.7608297539198085E-7</v>
      </c>
      <c r="AU421" s="1">
        <v>1.4938994720498914E-8</v>
      </c>
      <c r="AV421" s="1">
        <v>0.91595497034620277</v>
      </c>
      <c r="AW421" s="1">
        <v>8.3997394149052787E-2</v>
      </c>
      <c r="AX421" s="1">
        <v>1.0839238677426812</v>
      </c>
      <c r="AY421" s="2">
        <v>10.839238677426811</v>
      </c>
      <c r="BA421" s="2">
        <v>4.2</v>
      </c>
      <c r="BB421" s="1">
        <f t="shared" si="172"/>
        <v>6.3095734448019279E-5</v>
      </c>
      <c r="BC421" s="1">
        <f t="shared" si="168"/>
        <v>1.6007421243857255E-10</v>
      </c>
      <c r="BD421" s="1">
        <f t="shared" si="169"/>
        <v>1.6007421243854695E-13</v>
      </c>
      <c r="BE421" s="1">
        <f t="shared" si="170"/>
        <v>0.99999999999984002</v>
      </c>
      <c r="BF421" s="1">
        <f t="shared" si="171"/>
        <v>2.0012623097180997</v>
      </c>
      <c r="BG421" s="1">
        <f>(dpSAWB_Cb*dpSAWB_Vb) /(dpSAWB_Ca * BF421)</f>
        <v>24.984231081153503</v>
      </c>
      <c r="BI421" s="1">
        <v>4.9000000000000004</v>
      </c>
      <c r="BJ421" s="1">
        <v>1.2589254117941658E-5</v>
      </c>
      <c r="BK421" s="1">
        <v>8.0227151707152515E-10</v>
      </c>
      <c r="BL421" s="1">
        <v>8.0227151707088146E-13</v>
      </c>
      <c r="BM421" s="1">
        <v>0.99999999999919775</v>
      </c>
      <c r="BN421" s="1">
        <v>2.0002517848840355</v>
      </c>
      <c r="BO421" s="1">
        <v>24.996853085122353</v>
      </c>
    </row>
    <row r="422" spans="1:67" ht="15" customHeight="1" x14ac:dyDescent="0.3">
      <c r="A422" s="2">
        <v>4.21</v>
      </c>
      <c r="B422" s="1">
        <f t="shared" si="173"/>
        <v>6.1659500186148184E-5</v>
      </c>
      <c r="C422" s="1">
        <f t="shared" si="174"/>
        <v>1.6380281983325201E-10</v>
      </c>
      <c r="D422" s="1">
        <f t="shared" si="175"/>
        <v>1.9866994493950577E-2</v>
      </c>
      <c r="E422" s="1">
        <f t="shared" si="176"/>
        <v>2.2167584341570627E-5</v>
      </c>
      <c r="F422" s="1">
        <f t="shared" si="177"/>
        <v>8.6344331307924987E-3</v>
      </c>
      <c r="G422" s="1">
        <f t="shared" si="178"/>
        <v>5.548045423635622E-3</v>
      </c>
      <c r="H422" s="1">
        <f t="shared" si="186"/>
        <v>5.5480454236356218E-2</v>
      </c>
      <c r="S422" s="2">
        <v>4.21</v>
      </c>
      <c r="T422" s="1">
        <f t="shared" si="179"/>
        <v>6.1659500186148184E-5</v>
      </c>
      <c r="U422" s="1">
        <f t="shared" si="180"/>
        <v>1.6380281983325201E-10</v>
      </c>
      <c r="V422" s="1">
        <f t="shared" si="181"/>
        <v>2.6717710156224611E-3</v>
      </c>
      <c r="W422" s="1">
        <f t="shared" si="182"/>
        <v>3.2442742994792516E-2</v>
      </c>
      <c r="X422" s="1">
        <f t="shared" si="183"/>
        <v>0.95953905659912908</v>
      </c>
      <c r="Y422" s="1">
        <f t="shared" si="184"/>
        <v>0.96045175405187755</v>
      </c>
      <c r="Z422" s="1">
        <f t="shared" si="185"/>
        <v>48.022587702593874</v>
      </c>
      <c r="AB422"/>
      <c r="AC422"/>
      <c r="AD422"/>
      <c r="AE422"/>
      <c r="AF422"/>
      <c r="AG422"/>
      <c r="AH422"/>
      <c r="AI422"/>
      <c r="AJ422" s="25"/>
      <c r="AK422" s="2">
        <v>4.21</v>
      </c>
      <c r="AL422" s="1">
        <f t="shared" si="187"/>
        <v>6.1659500186148184E-5</v>
      </c>
      <c r="AM422" s="1">
        <f t="shared" si="163"/>
        <v>1.6380281983325201E-10</v>
      </c>
      <c r="AN422" s="1">
        <f t="shared" si="164"/>
        <v>0.99428429633345727</v>
      </c>
      <c r="AO422" s="1">
        <f t="shared" si="165"/>
        <v>9.9977499309219261E-4</v>
      </c>
      <c r="AP422" s="1">
        <f t="shared" si="166"/>
        <v>0.99381365840713587</v>
      </c>
      <c r="AQ422" s="1">
        <f t="shared" si="167"/>
        <v>9.9381365840713585</v>
      </c>
      <c r="AR422" s="25"/>
      <c r="AS422" s="2">
        <v>6.18</v>
      </c>
      <c r="AT422" s="1">
        <v>6.6069344800759506E-7</v>
      </c>
      <c r="AU422" s="1">
        <v>1.5286968609205723E-8</v>
      </c>
      <c r="AV422" s="1">
        <v>0.91416734687296419</v>
      </c>
      <c r="AW422" s="1">
        <v>8.5786192790385019E-2</v>
      </c>
      <c r="AX422" s="1">
        <v>1.0857144694012977</v>
      </c>
      <c r="AY422" s="2">
        <v>10.857144694012977</v>
      </c>
      <c r="BA422" s="2">
        <v>4.21</v>
      </c>
      <c r="BB422" s="1">
        <f t="shared" si="172"/>
        <v>6.1659500186148184E-5</v>
      </c>
      <c r="BC422" s="1">
        <f t="shared" si="168"/>
        <v>1.6380281983325201E-10</v>
      </c>
      <c r="BD422" s="1">
        <f t="shared" si="169"/>
        <v>1.6380281983322518E-13</v>
      </c>
      <c r="BE422" s="1">
        <f t="shared" si="170"/>
        <v>0.99999999999983613</v>
      </c>
      <c r="BF422" s="1">
        <f t="shared" si="171"/>
        <v>2.0012335670321257</v>
      </c>
      <c r="BG422" s="1">
        <f>(dpSAWB_Cb*dpSAWB_Vb) /(dpSAWB_Ca * BF422)</f>
        <v>24.984589916783737</v>
      </c>
      <c r="BI422" s="1">
        <v>4.91</v>
      </c>
      <c r="BJ422" s="1">
        <v>1.2302687708123802E-5</v>
      </c>
      <c r="BK422" s="1">
        <v>8.2095882132574102E-10</v>
      </c>
      <c r="BL422" s="1">
        <v>8.2095882132506706E-13</v>
      </c>
      <c r="BM422" s="1">
        <v>0.99999999999917899</v>
      </c>
      <c r="BN422" s="1">
        <v>2.0002460524686887</v>
      </c>
      <c r="BO422" s="1">
        <v>24.996924722481204</v>
      </c>
    </row>
    <row r="423" spans="1:67" ht="15" customHeight="1" x14ac:dyDescent="0.3">
      <c r="A423" s="2">
        <v>4.22</v>
      </c>
      <c r="B423" s="1">
        <f t="shared" si="173"/>
        <v>6.0255958607435738E-5</v>
      </c>
      <c r="C423" s="1">
        <f t="shared" si="174"/>
        <v>1.6761827765119372E-10</v>
      </c>
      <c r="D423" s="1">
        <f t="shared" si="175"/>
        <v>1.9860542658237959E-2</v>
      </c>
      <c r="E423" s="1">
        <f t="shared" si="176"/>
        <v>2.3242890293673933E-5</v>
      </c>
      <c r="F423" s="1">
        <f t="shared" si="177"/>
        <v>8.8337782498133406E-3</v>
      </c>
      <c r="G423" s="1">
        <f t="shared" si="178"/>
        <v>5.8174833297594273E-3</v>
      </c>
      <c r="H423" s="1">
        <f t="shared" si="186"/>
        <v>5.8174833297594271E-2</v>
      </c>
      <c r="S423" s="2">
        <v>4.22</v>
      </c>
      <c r="T423" s="1">
        <f t="shared" si="179"/>
        <v>6.0255958607435738E-5</v>
      </c>
      <c r="U423" s="1">
        <f t="shared" si="180"/>
        <v>1.6761827765119372E-10</v>
      </c>
      <c r="V423" s="1">
        <f t="shared" si="181"/>
        <v>2.7350836333323654E-3</v>
      </c>
      <c r="W423" s="1">
        <f t="shared" si="182"/>
        <v>3.2421638788889214E-2</v>
      </c>
      <c r="X423" s="1">
        <f t="shared" si="183"/>
        <v>0.95863558431686346</v>
      </c>
      <c r="Y423" s="1">
        <f t="shared" si="184"/>
        <v>0.95952722758712461</v>
      </c>
      <c r="Z423" s="1">
        <f t="shared" si="185"/>
        <v>47.976361379356234</v>
      </c>
      <c r="AB423"/>
      <c r="AC423"/>
      <c r="AD423"/>
      <c r="AE423"/>
      <c r="AF423"/>
      <c r="AG423"/>
      <c r="AH423"/>
      <c r="AI423"/>
      <c r="AJ423" s="25"/>
      <c r="AK423" s="2">
        <v>4.22</v>
      </c>
      <c r="AL423" s="1">
        <f t="shared" si="187"/>
        <v>6.0255958607435738E-5</v>
      </c>
      <c r="AM423" s="1">
        <f t="shared" si="163"/>
        <v>1.6761827765119372E-10</v>
      </c>
      <c r="AN423" s="1">
        <f t="shared" si="164"/>
        <v>0.99436788278948263</v>
      </c>
      <c r="AO423" s="1">
        <f t="shared" si="165"/>
        <v>1.0231487500613765E-3</v>
      </c>
      <c r="AP423" s="1">
        <f t="shared" si="166"/>
        <v>0.99400033350353489</v>
      </c>
      <c r="AQ423" s="1">
        <f t="shared" si="167"/>
        <v>9.9400033350353496</v>
      </c>
      <c r="AR423" s="25"/>
      <c r="AS423" s="2">
        <v>6.19</v>
      </c>
      <c r="AT423" s="1">
        <v>6.456542290346535E-7</v>
      </c>
      <c r="AU423" s="1">
        <v>1.5643047851016108E-8</v>
      </c>
      <c r="AV423" s="1">
        <v>0.91234524783914472</v>
      </c>
      <c r="AW423" s="1">
        <v>8.7609439886424084E-2</v>
      </c>
      <c r="AX423" s="1">
        <v>1.0875394786732491</v>
      </c>
      <c r="AY423" s="2">
        <v>10.875394786732491</v>
      </c>
      <c r="BA423" s="2">
        <v>4.22</v>
      </c>
      <c r="BB423" s="1">
        <f t="shared" si="172"/>
        <v>6.0255958607435738E-5</v>
      </c>
      <c r="BC423" s="1">
        <f t="shared" si="168"/>
        <v>1.6761827765119372E-10</v>
      </c>
      <c r="BD423" s="1">
        <f t="shared" si="169"/>
        <v>1.6761827765116562E-13</v>
      </c>
      <c r="BE423" s="1">
        <f t="shared" si="170"/>
        <v>0.99999999999983247</v>
      </c>
      <c r="BF423" s="1">
        <f t="shared" si="171"/>
        <v>2.0012054790050704</v>
      </c>
      <c r="BG423" s="1">
        <f>(dpSAWB_Cb*dpSAWB_Vb) /(dpSAWB_Ca * BF423)</f>
        <v>24.984940589338311</v>
      </c>
      <c r="BI423" s="1">
        <v>4.92</v>
      </c>
      <c r="BJ423" s="1">
        <v>1.2022644346174118E-5</v>
      </c>
      <c r="BK423" s="1">
        <v>8.4008140881369844E-10</v>
      </c>
      <c r="BL423" s="1">
        <v>8.4008140881299247E-13</v>
      </c>
      <c r="BM423" s="1">
        <v>0.99999999999915978</v>
      </c>
      <c r="BN423" s="1">
        <v>2.0002404505377012</v>
      </c>
      <c r="BO423" s="1">
        <v>24.996994729588177</v>
      </c>
    </row>
    <row r="424" spans="1:67" ht="15" customHeight="1" x14ac:dyDescent="0.3">
      <c r="A424" s="2">
        <v>4.2300000000000004</v>
      </c>
      <c r="B424" s="1">
        <f t="shared" si="173"/>
        <v>5.8884365535558766E-5</v>
      </c>
      <c r="C424" s="1">
        <f t="shared" si="174"/>
        <v>1.7152260889863656E-10</v>
      </c>
      <c r="D424" s="1">
        <f t="shared" si="175"/>
        <v>1.9854020486432963E-2</v>
      </c>
      <c r="E424" s="1">
        <f t="shared" si="176"/>
        <v>2.4329918927839313E-5</v>
      </c>
      <c r="F424" s="1">
        <f t="shared" si="177"/>
        <v>9.0376837382396616E-3</v>
      </c>
      <c r="G424" s="1">
        <f t="shared" si="178"/>
        <v>6.0898880560940477E-3</v>
      </c>
      <c r="H424" s="1">
        <f t="shared" si="186"/>
        <v>6.0898880560940477E-2</v>
      </c>
      <c r="S424" s="2">
        <v>4.2300000000000004</v>
      </c>
      <c r="T424" s="1">
        <f t="shared" si="179"/>
        <v>5.8884365535558766E-5</v>
      </c>
      <c r="U424" s="1">
        <f t="shared" si="180"/>
        <v>1.7152260889863656E-10</v>
      </c>
      <c r="V424" s="1">
        <f t="shared" si="181"/>
        <v>2.7997248195026315E-3</v>
      </c>
      <c r="W424" s="1">
        <f t="shared" si="182"/>
        <v>3.2400091726832461E-2</v>
      </c>
      <c r="X424" s="1">
        <f t="shared" si="183"/>
        <v>0.95771282703573934</v>
      </c>
      <c r="Y424" s="1">
        <f t="shared" si="184"/>
        <v>0.95858389617646955</v>
      </c>
      <c r="Z424" s="1">
        <f t="shared" si="185"/>
        <v>47.929194808823482</v>
      </c>
      <c r="AB424"/>
      <c r="AC424"/>
      <c r="AD424"/>
      <c r="AE424"/>
      <c r="AF424"/>
      <c r="AG424"/>
      <c r="AH424"/>
      <c r="AI424"/>
      <c r="AJ424" s="25"/>
      <c r="AK424" s="2">
        <v>4.2300000000000004</v>
      </c>
      <c r="AL424" s="1">
        <f t="shared" si="187"/>
        <v>5.8884365535558766E-5</v>
      </c>
      <c r="AM424" s="1">
        <f t="shared" si="163"/>
        <v>1.7152260889863656E-10</v>
      </c>
      <c r="AN424" s="1">
        <f t="shared" si="164"/>
        <v>0.99444851340562046</v>
      </c>
      <c r="AO424" s="1">
        <f t="shared" si="165"/>
        <v>1.0470658428664921E-3</v>
      </c>
      <c r="AP424" s="1">
        <f t="shared" si="166"/>
        <v>0.99418385253928077</v>
      </c>
      <c r="AQ424" s="1">
        <f t="shared" si="167"/>
        <v>9.9418385253928072</v>
      </c>
      <c r="AR424" s="25"/>
      <c r="AS424" s="2">
        <v>6.2</v>
      </c>
      <c r="AT424" s="1">
        <v>6.3095734448019254E-7</v>
      </c>
      <c r="AU424" s="1">
        <v>1.6007421243857263E-8</v>
      </c>
      <c r="AV424" s="1">
        <v>0.91048816648606745</v>
      </c>
      <c r="AW424" s="1">
        <v>8.9467642806570588E-2</v>
      </c>
      <c r="AX424" s="1">
        <v>1.0893994038638446</v>
      </c>
      <c r="AY424" s="2">
        <v>10.893994038638445</v>
      </c>
      <c r="BA424" s="2">
        <v>4.2300000000000004</v>
      </c>
      <c r="BB424" s="1">
        <f t="shared" si="172"/>
        <v>5.8884365535558766E-5</v>
      </c>
      <c r="BC424" s="1">
        <f t="shared" si="168"/>
        <v>1.7152260889863656E-10</v>
      </c>
      <c r="BD424" s="1">
        <f t="shared" si="169"/>
        <v>1.7152260889860713E-13</v>
      </c>
      <c r="BE424" s="1">
        <f t="shared" si="170"/>
        <v>0.99999999999982847</v>
      </c>
      <c r="BF424" s="1">
        <f t="shared" si="171"/>
        <v>2.0011780307170337</v>
      </c>
      <c r="BG424" s="1">
        <f>(dpSAWB_Cb*dpSAWB_Vb) /(dpSAWB_Ca * BF424)</f>
        <v>24.985283284408588</v>
      </c>
      <c r="BI424" s="1">
        <v>4.93</v>
      </c>
      <c r="BJ424" s="1">
        <v>1.1748975549395286E-5</v>
      </c>
      <c r="BK424" s="1">
        <v>8.5964941858440087E-10</v>
      </c>
      <c r="BL424" s="1">
        <v>8.5964941858366172E-13</v>
      </c>
      <c r="BM424" s="1">
        <v>0.99999999999914024</v>
      </c>
      <c r="BN424" s="1">
        <v>2.0002349761197729</v>
      </c>
      <c r="BO424" s="1">
        <v>24.997063143548406</v>
      </c>
    </row>
    <row r="425" spans="1:67" ht="15" customHeight="1" x14ac:dyDescent="0.3">
      <c r="A425" s="2">
        <v>4.24</v>
      </c>
      <c r="B425" s="1">
        <f t="shared" si="173"/>
        <v>5.7543993733715576E-5</v>
      </c>
      <c r="C425" s="1">
        <f t="shared" si="174"/>
        <v>1.7551788370368726E-10</v>
      </c>
      <c r="D425" s="1">
        <f t="shared" si="175"/>
        <v>1.9847424684688249E-2</v>
      </c>
      <c r="E425" s="1">
        <f t="shared" si="176"/>
        <v>2.5429219218624624E-5</v>
      </c>
      <c r="F425" s="1">
        <f t="shared" si="177"/>
        <v>9.2462519638547239E-3</v>
      </c>
      <c r="G425" s="1">
        <f t="shared" si="178"/>
        <v>6.3653981599172743E-3</v>
      </c>
      <c r="H425" s="1">
        <f t="shared" si="186"/>
        <v>6.3653981599172738E-2</v>
      </c>
      <c r="S425" s="2">
        <v>4.24</v>
      </c>
      <c r="T425" s="1">
        <f t="shared" si="179"/>
        <v>5.7543993733715576E-5</v>
      </c>
      <c r="U425" s="1">
        <f t="shared" si="180"/>
        <v>1.7551788370368726E-10</v>
      </c>
      <c r="V425" s="1">
        <f t="shared" si="181"/>
        <v>2.8657233160834339E-3</v>
      </c>
      <c r="W425" s="1">
        <f t="shared" si="182"/>
        <v>3.2378092227972187E-2</v>
      </c>
      <c r="X425" s="1">
        <f t="shared" si="183"/>
        <v>0.95677041316026723</v>
      </c>
      <c r="Y425" s="1">
        <f t="shared" si="184"/>
        <v>0.95762137729469876</v>
      </c>
      <c r="Z425" s="1">
        <f t="shared" si="185"/>
        <v>47.881068864734942</v>
      </c>
      <c r="AB425"/>
      <c r="AC425"/>
      <c r="AD425"/>
      <c r="AE425"/>
      <c r="AF425"/>
      <c r="AG425"/>
      <c r="AH425"/>
      <c r="AI425"/>
      <c r="AJ425" s="25"/>
      <c r="AK425" s="2">
        <v>4.24</v>
      </c>
      <c r="AL425" s="1">
        <f t="shared" si="187"/>
        <v>5.7543993733715576E-5</v>
      </c>
      <c r="AM425" s="1">
        <f t="shared" si="163"/>
        <v>1.7551788370368726E-10</v>
      </c>
      <c r="AN425" s="1">
        <f t="shared" si="164"/>
        <v>0.99452622950188052</v>
      </c>
      <c r="AO425" s="1">
        <f t="shared" si="165"/>
        <v>1.071538873621645E-3</v>
      </c>
      <c r="AP425" s="1">
        <f t="shared" si="166"/>
        <v>0.99436431153016225</v>
      </c>
      <c r="AQ425" s="1">
        <f t="shared" si="167"/>
        <v>9.9436431153016223</v>
      </c>
      <c r="AR425" s="25"/>
      <c r="AS425" s="2">
        <v>6.21</v>
      </c>
      <c r="AT425" s="1">
        <v>6.1659500186148145E-7</v>
      </c>
      <c r="AU425" s="1">
        <v>1.6380281983325209E-8</v>
      </c>
      <c r="AV425" s="1">
        <v>0.9085955952883471</v>
      </c>
      <c r="AW425" s="1">
        <v>9.1361309672978439E-2</v>
      </c>
      <c r="AX425" s="1">
        <v>1.0912947540100608</v>
      </c>
      <c r="AY425" s="2">
        <v>10.912947540100607</v>
      </c>
      <c r="BA425" s="2">
        <v>4.24</v>
      </c>
      <c r="BB425" s="1">
        <f t="shared" si="172"/>
        <v>5.7543993733715576E-5</v>
      </c>
      <c r="BC425" s="1">
        <f t="shared" si="168"/>
        <v>1.7551788370368726E-10</v>
      </c>
      <c r="BD425" s="1">
        <f t="shared" si="169"/>
        <v>1.7551788370365643E-13</v>
      </c>
      <c r="BE425" s="1">
        <f t="shared" si="170"/>
        <v>0.99999999999982447</v>
      </c>
      <c r="BF425" s="1">
        <f t="shared" si="171"/>
        <v>2.001151207588542</v>
      </c>
      <c r="BG425" s="1">
        <f>(dpSAWB_Cb*dpSAWB_Vb) /(dpSAWB_Ca * BF425)</f>
        <v>24.985618183371443</v>
      </c>
      <c r="BI425" s="1">
        <v>4.9400000000000004</v>
      </c>
      <c r="BJ425" s="1">
        <v>1.1481536214968799E-5</v>
      </c>
      <c r="BK425" s="1">
        <v>8.7967322585564361E-10</v>
      </c>
      <c r="BL425" s="1">
        <v>8.7967322585486983E-13</v>
      </c>
      <c r="BM425" s="1">
        <v>0.99999999999912037</v>
      </c>
      <c r="BN425" s="1">
        <v>2.0002296263112593</v>
      </c>
      <c r="BO425" s="1">
        <v>24.997130000622942</v>
      </c>
    </row>
    <row r="426" spans="1:67" ht="15" customHeight="1" x14ac:dyDescent="0.3">
      <c r="A426" s="2">
        <v>4.25</v>
      </c>
      <c r="B426" s="1">
        <f t="shared" si="173"/>
        <v>5.6234132519034887E-5</v>
      </c>
      <c r="C426" s="1">
        <f t="shared" si="174"/>
        <v>1.7960622041393126E-10</v>
      </c>
      <c r="D426" s="1">
        <f t="shared" si="175"/>
        <v>1.9840751927688353E-2</v>
      </c>
      <c r="E426" s="1">
        <f t="shared" si="176"/>
        <v>2.6541345385274053E-5</v>
      </c>
      <c r="F426" s="1">
        <f t="shared" si="177"/>
        <v>9.459587500912435E-3</v>
      </c>
      <c r="G426" s="1">
        <f t="shared" si="178"/>
        <v>6.6441535850732267E-3</v>
      </c>
      <c r="H426" s="1">
        <f t="shared" si="186"/>
        <v>6.6441535850732258E-2</v>
      </c>
      <c r="S426" s="2">
        <v>4.25</v>
      </c>
      <c r="T426" s="1">
        <f t="shared" si="179"/>
        <v>5.6234132519034887E-5</v>
      </c>
      <c r="U426" s="1">
        <f t="shared" si="180"/>
        <v>1.7960622041393126E-10</v>
      </c>
      <c r="V426" s="1">
        <f t="shared" si="181"/>
        <v>2.9331083392296654E-3</v>
      </c>
      <c r="W426" s="1">
        <f t="shared" si="182"/>
        <v>3.2355630553590108E-2</v>
      </c>
      <c r="X426" s="1">
        <f t="shared" si="183"/>
        <v>0.95580796573895588</v>
      </c>
      <c r="Y426" s="1">
        <f t="shared" si="184"/>
        <v>0.95663928331014503</v>
      </c>
      <c r="Z426" s="1">
        <f t="shared" si="185"/>
        <v>47.831964165507245</v>
      </c>
      <c r="AB426"/>
      <c r="AC426"/>
      <c r="AD426"/>
      <c r="AE426"/>
      <c r="AF426"/>
      <c r="AG426"/>
      <c r="AH426"/>
      <c r="AI426"/>
      <c r="AJ426" s="25"/>
      <c r="AK426" s="2">
        <v>4.25</v>
      </c>
      <c r="AL426" s="1">
        <f t="shared" si="187"/>
        <v>5.6234132519034887E-5</v>
      </c>
      <c r="AM426" s="1">
        <f t="shared" si="163"/>
        <v>1.7960622041393126E-10</v>
      </c>
      <c r="AN426" s="1">
        <f t="shared" si="164"/>
        <v>0.99460107092405614</v>
      </c>
      <c r="AO426" s="1">
        <f t="shared" si="165"/>
        <v>1.0965807354886854E-3</v>
      </c>
      <c r="AP426" s="1">
        <f t="shared" si="166"/>
        <v>0.99454180491966948</v>
      </c>
      <c r="AQ426" s="1">
        <f t="shared" si="167"/>
        <v>9.9454180491966948</v>
      </c>
      <c r="AR426" s="25"/>
      <c r="AS426" s="2">
        <v>6.22</v>
      </c>
      <c r="AT426" s="1">
        <v>6.0255958607435721E-7</v>
      </c>
      <c r="AU426" s="1">
        <v>1.6761827765119375E-8</v>
      </c>
      <c r="AV426" s="1">
        <v>0.90666702628829332</v>
      </c>
      <c r="AW426" s="1">
        <v>9.3290949026470754E-2</v>
      </c>
      <c r="AX426" s="1">
        <v>1.0932260385469466</v>
      </c>
      <c r="AY426" s="2">
        <v>10.932260385469466</v>
      </c>
      <c r="BA426" s="2">
        <v>4.25</v>
      </c>
      <c r="BB426" s="1">
        <f t="shared" si="172"/>
        <v>5.6234132519034887E-5</v>
      </c>
      <c r="BC426" s="1">
        <f t="shared" si="168"/>
        <v>1.7960622041393126E-10</v>
      </c>
      <c r="BD426" s="1">
        <f t="shared" si="169"/>
        <v>1.7960622041389899E-13</v>
      </c>
      <c r="BE426" s="1">
        <f t="shared" si="170"/>
        <v>0.99999999999982048</v>
      </c>
      <c r="BF426" s="1">
        <f t="shared" si="171"/>
        <v>2.001124995372761</v>
      </c>
      <c r="BG426" s="1">
        <f>(dpSAWB_Cb*dpSAWB_Vb) /(dpSAWB_Ca * BF426)</f>
        <v>24.985945463484757</v>
      </c>
      <c r="BI426" s="1">
        <v>4.95</v>
      </c>
      <c r="BJ426" s="1">
        <v>1.1220184543019627E-5</v>
      </c>
      <c r="BK426" s="1">
        <v>9.0016344751508356E-10</v>
      </c>
      <c r="BL426" s="1">
        <v>9.0016344751427333E-13</v>
      </c>
      <c r="BM426" s="1">
        <v>0.99999999999909983</v>
      </c>
      <c r="BN426" s="1">
        <v>2.0002243982746317</v>
      </c>
      <c r="BO426" s="1">
        <v>24.997195336247955</v>
      </c>
    </row>
    <row r="427" spans="1:67" ht="15" customHeight="1" x14ac:dyDescent="0.3">
      <c r="A427" s="2">
        <v>4.26</v>
      </c>
      <c r="B427" s="1">
        <f t="shared" si="173"/>
        <v>5.4954087385762447E-5</v>
      </c>
      <c r="C427" s="1">
        <f t="shared" si="174"/>
        <v>1.8378978671960834E-10</v>
      </c>
      <c r="D427" s="1">
        <f t="shared" si="175"/>
        <v>1.9833998857231364E-2</v>
      </c>
      <c r="E427" s="1">
        <f t="shared" si="176"/>
        <v>2.7666857128106239E-5</v>
      </c>
      <c r="F427" s="1">
        <f t="shared" si="177"/>
        <v>9.6777971734109229E-3</v>
      </c>
      <c r="G427" s="1">
        <f t="shared" si="178"/>
        <v>6.9262957237373416E-3</v>
      </c>
      <c r="H427" s="1">
        <f t="shared" si="186"/>
        <v>6.9262957237373413E-2</v>
      </c>
      <c r="S427" s="2">
        <v>4.26</v>
      </c>
      <c r="T427" s="1">
        <f t="shared" si="179"/>
        <v>5.4954087385762447E-5</v>
      </c>
      <c r="U427" s="1">
        <f t="shared" si="180"/>
        <v>1.8378978671960834E-10</v>
      </c>
      <c r="V427" s="1">
        <f t="shared" si="181"/>
        <v>3.0019095842590917E-3</v>
      </c>
      <c r="W427" s="1">
        <f t="shared" si="182"/>
        <v>3.2332696805246967E-2</v>
      </c>
      <c r="X427" s="1">
        <f t="shared" si="183"/>
        <v>0.9548251024714679</v>
      </c>
      <c r="Y427" s="1">
        <f t="shared" si="184"/>
        <v>0.95563722148613905</v>
      </c>
      <c r="Z427" s="1">
        <f t="shared" si="185"/>
        <v>47.78186107430696</v>
      </c>
      <c r="AB427"/>
      <c r="AC427"/>
      <c r="AD427"/>
      <c r="AE427"/>
      <c r="AF427"/>
      <c r="AG427"/>
      <c r="AH427"/>
      <c r="AI427"/>
      <c r="AJ427" s="25"/>
      <c r="AK427" s="2">
        <v>4.26</v>
      </c>
      <c r="AL427" s="1">
        <f t="shared" si="187"/>
        <v>5.4954087385762447E-5</v>
      </c>
      <c r="AM427" s="1">
        <f t="shared" si="163"/>
        <v>1.8378978671960834E-10</v>
      </c>
      <c r="AN427" s="1">
        <f t="shared" si="164"/>
        <v>0.99467307606203215</v>
      </c>
      <c r="AO427" s="1">
        <f t="shared" si="165"/>
        <v>1.1222046193387143E-3</v>
      </c>
      <c r="AP427" s="1">
        <f t="shared" si="166"/>
        <v>0.99471642562650298</v>
      </c>
      <c r="AQ427" s="1">
        <f t="shared" si="167"/>
        <v>9.9471642562650295</v>
      </c>
      <c r="AR427" s="25"/>
      <c r="AS427" s="2">
        <v>6.23</v>
      </c>
      <c r="AT427" s="1">
        <v>5.8884365535558744E-7</v>
      </c>
      <c r="AU427" s="1">
        <v>1.7152260889863662E-8</v>
      </c>
      <c r="AV427" s="1">
        <v>0.90470195144524024</v>
      </c>
      <c r="AW427" s="1">
        <v>9.5257069477521467E-2</v>
      </c>
      <c r="AX427" s="1">
        <v>1.0951937669590786</v>
      </c>
      <c r="AY427" s="2">
        <v>10.951937669590786</v>
      </c>
      <c r="BA427" s="2">
        <v>4.26</v>
      </c>
      <c r="BB427" s="1">
        <f t="shared" si="172"/>
        <v>5.4954087385762447E-5</v>
      </c>
      <c r="BC427" s="1">
        <f t="shared" si="168"/>
        <v>1.8378978671960834E-10</v>
      </c>
      <c r="BD427" s="1">
        <f t="shared" si="169"/>
        <v>1.8378978671957455E-13</v>
      </c>
      <c r="BE427" s="1">
        <f t="shared" si="170"/>
        <v>0.99999999999981626</v>
      </c>
      <c r="BF427" s="1">
        <f t="shared" si="171"/>
        <v>2.0010993801478891</v>
      </c>
      <c r="BG427" s="1">
        <f>(dpSAWB_Cb*dpSAWB_Vb) /(dpSAWB_Ca * BF427)</f>
        <v>24.986265297980751</v>
      </c>
      <c r="BI427" s="1">
        <v>4.96</v>
      </c>
      <c r="BJ427" s="1">
        <v>1.0964781961431843E-5</v>
      </c>
      <c r="BK427" s="1">
        <v>9.2113094774946933E-10</v>
      </c>
      <c r="BL427" s="1">
        <v>9.2113094774862084E-13</v>
      </c>
      <c r="BM427" s="1">
        <v>0.99999999999907896</v>
      </c>
      <c r="BN427" s="1">
        <v>2.0002192892369721</v>
      </c>
      <c r="BO427" s="1">
        <v>24.997259185053458</v>
      </c>
    </row>
    <row r="428" spans="1:67" ht="15" customHeight="1" x14ac:dyDescent="0.3">
      <c r="A428" s="2">
        <v>4.2699999999999996</v>
      </c>
      <c r="B428" s="1">
        <f t="shared" si="173"/>
        <v>5.370317963702527E-5</v>
      </c>
      <c r="C428" s="1">
        <f t="shared" si="174"/>
        <v>1.880708008029496E-10</v>
      </c>
      <c r="D428" s="1">
        <f t="shared" si="175"/>
        <v>1.982716208080856E-2</v>
      </c>
      <c r="E428" s="1">
        <f t="shared" si="176"/>
        <v>2.8806319865239759E-5</v>
      </c>
      <c r="F428" s="1">
        <f t="shared" si="177"/>
        <v>9.9009900990098959E-3</v>
      </c>
      <c r="G428" s="1">
        <f t="shared" si="178"/>
        <v>7.2119674784119825E-3</v>
      </c>
      <c r="H428" s="1">
        <f t="shared" si="186"/>
        <v>7.2119674784119819E-2</v>
      </c>
      <c r="S428" s="2">
        <v>4.2699999999999996</v>
      </c>
      <c r="T428" s="1">
        <f t="shared" si="179"/>
        <v>5.370317963702527E-5</v>
      </c>
      <c r="U428" s="1">
        <f t="shared" si="180"/>
        <v>1.880708008029496E-10</v>
      </c>
      <c r="V428" s="1">
        <f t="shared" si="181"/>
        <v>3.0721572304375864E-3</v>
      </c>
      <c r="W428" s="1">
        <f t="shared" si="182"/>
        <v>3.2309280923187474E-2</v>
      </c>
      <c r="X428" s="1">
        <f t="shared" si="183"/>
        <v>0.95382143572065281</v>
      </c>
      <c r="Y428" s="1">
        <f t="shared" si="184"/>
        <v>0.95461479398746762</v>
      </c>
      <c r="Z428" s="1">
        <f t="shared" si="185"/>
        <v>47.73073969937338</v>
      </c>
      <c r="AB428"/>
      <c r="AC428"/>
      <c r="AD428"/>
      <c r="AE428"/>
      <c r="AF428"/>
      <c r="AG428"/>
      <c r="AH428"/>
      <c r="AI428"/>
      <c r="AJ428" s="25"/>
      <c r="AK428" s="2">
        <v>4.2699999999999996</v>
      </c>
      <c r="AL428" s="1">
        <f t="shared" si="187"/>
        <v>5.370317963702527E-5</v>
      </c>
      <c r="AM428" s="1">
        <f t="shared" si="163"/>
        <v>1.880708008029496E-10</v>
      </c>
      <c r="AN428" s="1">
        <f t="shared" si="164"/>
        <v>0.99474228186746194</v>
      </c>
      <c r="AO428" s="1">
        <f t="shared" si="165"/>
        <v>1.1484240205632428E-3</v>
      </c>
      <c r="AP428" s="1">
        <f t="shared" si="166"/>
        <v>0.99488826509137263</v>
      </c>
      <c r="AQ428" s="1">
        <f t="shared" si="167"/>
        <v>9.9488826509137258</v>
      </c>
      <c r="AR428" s="25"/>
      <c r="AS428" s="2">
        <v>6.24</v>
      </c>
      <c r="AT428" s="1">
        <v>5.7543993733715549E-7</v>
      </c>
      <c r="AU428" s="1">
        <v>1.7551788370368735E-8</v>
      </c>
      <c r="AV428" s="1">
        <v>0.90269986300003602</v>
      </c>
      <c r="AW428" s="1">
        <v>9.7260179342071679E-2</v>
      </c>
      <c r="AX428" s="1">
        <v>1.0971984484168453</v>
      </c>
      <c r="AY428" s="2">
        <v>10.971984484168452</v>
      </c>
      <c r="BA428" s="2">
        <v>4.2699999999999996</v>
      </c>
      <c r="BB428" s="1">
        <f t="shared" si="172"/>
        <v>5.370317963702527E-5</v>
      </c>
      <c r="BC428" s="1">
        <f t="shared" si="168"/>
        <v>1.880708008029496E-10</v>
      </c>
      <c r="BD428" s="1">
        <f t="shared" si="169"/>
        <v>1.8807080080291425E-13</v>
      </c>
      <c r="BE428" s="1">
        <f t="shared" si="170"/>
        <v>0.99999999999981204</v>
      </c>
      <c r="BF428" s="1">
        <f t="shared" si="171"/>
        <v>2.0010743483097277</v>
      </c>
      <c r="BG428" s="1">
        <f>(dpSAWB_Cb*dpSAWB_Vb) /(dpSAWB_Ca * BF428)</f>
        <v>24.986577856157176</v>
      </c>
      <c r="BI428" s="1">
        <v>4.97</v>
      </c>
      <c r="BJ428" s="1">
        <v>1.071519305237606E-5</v>
      </c>
      <c r="BK428" s="1">
        <v>9.4258684380496127E-10</v>
      </c>
      <c r="BL428" s="1">
        <v>9.4258684380407261E-13</v>
      </c>
      <c r="BM428" s="1">
        <v>0.99999999999905742</v>
      </c>
      <c r="BN428" s="1">
        <v>2.0002142964884992</v>
      </c>
      <c r="BO428" s="1">
        <v>24.997321580881664</v>
      </c>
    </row>
    <row r="429" spans="1:67" ht="15" customHeight="1" x14ac:dyDescent="0.3">
      <c r="A429" s="2">
        <v>4.28</v>
      </c>
      <c r="B429" s="1">
        <f t="shared" si="173"/>
        <v>5.2480746024977172E-5</v>
      </c>
      <c r="C429" s="1">
        <f t="shared" si="174"/>
        <v>1.9245153251428827E-10</v>
      </c>
      <c r="D429" s="1">
        <f t="shared" si="175"/>
        <v>1.9820238170181973E-2</v>
      </c>
      <c r="E429" s="1">
        <f t="shared" si="176"/>
        <v>2.9960304969671137E-5</v>
      </c>
      <c r="F429" s="1">
        <f t="shared" si="177"/>
        <v>1.0129277733591062E-2</v>
      </c>
      <c r="G429" s="1">
        <f t="shared" si="178"/>
        <v>7.5013133241610304E-3</v>
      </c>
      <c r="H429" s="1">
        <f t="shared" si="186"/>
        <v>7.5013133241610297E-2</v>
      </c>
      <c r="S429" s="2">
        <v>4.28</v>
      </c>
      <c r="T429" s="1">
        <f t="shared" si="179"/>
        <v>5.2480746024977172E-5</v>
      </c>
      <c r="U429" s="1">
        <f t="shared" si="180"/>
        <v>1.9245153251428827E-10</v>
      </c>
      <c r="V429" s="1">
        <f t="shared" si="181"/>
        <v>3.1438819455776052E-3</v>
      </c>
      <c r="W429" s="1">
        <f t="shared" si="182"/>
        <v>3.2285372684807467E-2</v>
      </c>
      <c r="X429" s="1">
        <f t="shared" si="183"/>
        <v>0.9527965725297004</v>
      </c>
      <c r="Y429" s="1">
        <f t="shared" si="184"/>
        <v>0.95357159789208135</v>
      </c>
      <c r="Z429" s="1">
        <f t="shared" si="185"/>
        <v>47.67857989460407</v>
      </c>
      <c r="AB429"/>
      <c r="AC429"/>
      <c r="AD429"/>
      <c r="AE429"/>
      <c r="AF429"/>
      <c r="AG429"/>
      <c r="AH429"/>
      <c r="AI429"/>
      <c r="AJ429" s="25"/>
      <c r="AK429" s="2">
        <v>4.28</v>
      </c>
      <c r="AL429" s="1">
        <f t="shared" si="187"/>
        <v>5.2480746024977172E-5</v>
      </c>
      <c r="AM429" s="1">
        <f t="shared" si="163"/>
        <v>1.9245153251428827E-10</v>
      </c>
      <c r="AN429" s="1">
        <f t="shared" si="164"/>
        <v>0.99480872387081598</v>
      </c>
      <c r="AO429" s="1">
        <f t="shared" si="165"/>
        <v>1.1752527460382536E-3</v>
      </c>
      <c r="AP429" s="1">
        <f t="shared" si="166"/>
        <v>0.99505741332310582</v>
      </c>
      <c r="AQ429" s="1">
        <f t="shared" si="167"/>
        <v>9.9505741332310578</v>
      </c>
      <c r="AR429" s="25"/>
      <c r="AS429" s="2">
        <v>6.25</v>
      </c>
      <c r="AT429" s="1">
        <v>5.6234132519034872E-7</v>
      </c>
      <c r="AU429" s="1">
        <v>1.796062204139313E-8</v>
      </c>
      <c r="AV429" s="1">
        <v>0.90066025385489279</v>
      </c>
      <c r="AW429" s="1">
        <v>9.9300786261976345E-2</v>
      </c>
      <c r="AX429" s="1">
        <v>1.0992405913973489</v>
      </c>
      <c r="AY429" s="2">
        <v>10.992405913973489</v>
      </c>
      <c r="BA429" s="2">
        <v>4.28</v>
      </c>
      <c r="BB429" s="1">
        <f t="shared" si="172"/>
        <v>5.2480746024977172E-5</v>
      </c>
      <c r="BC429" s="1">
        <f t="shared" si="168"/>
        <v>1.9245153251428827E-10</v>
      </c>
      <c r="BD429" s="1">
        <f t="shared" si="169"/>
        <v>1.9245153251425121E-13</v>
      </c>
      <c r="BE429" s="1">
        <f t="shared" si="170"/>
        <v>0.99999999999980749</v>
      </c>
      <c r="BF429" s="1">
        <f t="shared" si="171"/>
        <v>2.0010498865644166</v>
      </c>
      <c r="BG429" s="1">
        <f>(dpSAWB_Cb*dpSAWB_Vb) /(dpSAWB_Ca * BF429)</f>
        <v>24.986883303466524</v>
      </c>
      <c r="BI429" s="1">
        <v>4.9800000000000004</v>
      </c>
      <c r="BJ429" s="1">
        <v>1.0471285480508972E-5</v>
      </c>
      <c r="BK429" s="1">
        <v>9.6454251188165234E-10</v>
      </c>
      <c r="BL429" s="1">
        <v>9.6454251188072191E-13</v>
      </c>
      <c r="BM429" s="1">
        <v>0.99999999999903544</v>
      </c>
      <c r="BN429" s="1">
        <v>2.0002094173811313</v>
      </c>
      <c r="BO429" s="1">
        <v>24.997382556804908</v>
      </c>
    </row>
    <row r="430" spans="1:67" ht="15" customHeight="1" x14ac:dyDescent="0.3">
      <c r="A430" s="2">
        <v>4.29</v>
      </c>
      <c r="B430" s="1">
        <f t="shared" si="173"/>
        <v>5.12861383991364E-5</v>
      </c>
      <c r="C430" s="1">
        <f t="shared" si="174"/>
        <v>1.9693430457556288E-10</v>
      </c>
      <c r="D430" s="1">
        <f t="shared" si="175"/>
        <v>1.981322365995972E-2</v>
      </c>
      <c r="E430" s="1">
        <f t="shared" si="176"/>
        <v>3.11293900067134E-5</v>
      </c>
      <c r="F430" s="1">
        <f t="shared" si="177"/>
        <v>1.0362773916459785E-2</v>
      </c>
      <c r="G430" s="1">
        <f t="shared" si="178"/>
        <v>7.7944793710904483E-3</v>
      </c>
      <c r="H430" s="1">
        <f t="shared" si="186"/>
        <v>7.7944793710904473E-2</v>
      </c>
      <c r="S430" s="2">
        <v>4.29</v>
      </c>
      <c r="T430" s="1">
        <f t="shared" si="179"/>
        <v>5.12861383991364E-5</v>
      </c>
      <c r="U430" s="1">
        <f t="shared" si="180"/>
        <v>1.9693430457556288E-10</v>
      </c>
      <c r="V430" s="1">
        <f t="shared" si="181"/>
        <v>3.2171148904369478E-3</v>
      </c>
      <c r="W430" s="1">
        <f t="shared" si="182"/>
        <v>3.2260961703187679E-2</v>
      </c>
      <c r="X430" s="1">
        <f t="shared" si="183"/>
        <v>0.95175011464466586</v>
      </c>
      <c r="Y430" s="1">
        <f t="shared" si="184"/>
        <v>0.95250722520829845</v>
      </c>
      <c r="Z430" s="1">
        <f t="shared" si="185"/>
        <v>47.625361260414927</v>
      </c>
      <c r="AB430"/>
      <c r="AC430"/>
      <c r="AD430"/>
      <c r="AE430"/>
      <c r="AF430"/>
      <c r="AG430"/>
      <c r="AH430"/>
      <c r="AI430"/>
      <c r="AJ430" s="25"/>
      <c r="AK430" s="2">
        <v>4.29</v>
      </c>
      <c r="AL430" s="1">
        <f t="shared" si="187"/>
        <v>5.12861383991364E-5</v>
      </c>
      <c r="AM430" s="1">
        <f t="shared" si="163"/>
        <v>1.9693430457556288E-10</v>
      </c>
      <c r="AN430" s="1">
        <f t="shared" si="164"/>
        <v>0.99487243619780741</v>
      </c>
      <c r="AO430" s="1">
        <f t="shared" si="165"/>
        <v>1.2027049212444255E-3</v>
      </c>
      <c r="AP430" s="1">
        <f t="shared" si="166"/>
        <v>0.99522395894408267</v>
      </c>
      <c r="AQ430" s="1">
        <f t="shared" si="167"/>
        <v>9.9522395894408273</v>
      </c>
      <c r="AR430" s="25"/>
      <c r="AS430" s="2">
        <v>6.26</v>
      </c>
      <c r="AT430" s="1">
        <v>5.4954087385762417E-7</v>
      </c>
      <c r="AU430" s="1">
        <v>1.8378978671960844E-8</v>
      </c>
      <c r="AV430" s="1">
        <v>0.89858261796879457</v>
      </c>
      <c r="AW430" s="1">
        <v>0.10137939680988904</v>
      </c>
      <c r="AX430" s="1">
        <v>1.101320703289733</v>
      </c>
      <c r="AY430" s="2">
        <v>11.013207032897329</v>
      </c>
      <c r="BA430" s="2">
        <v>4.29</v>
      </c>
      <c r="BB430" s="1">
        <f t="shared" si="172"/>
        <v>5.12861383991364E-5</v>
      </c>
      <c r="BC430" s="1">
        <f t="shared" si="168"/>
        <v>1.9693430457556288E-10</v>
      </c>
      <c r="BD430" s="1">
        <f t="shared" si="169"/>
        <v>1.9693430457552412E-13</v>
      </c>
      <c r="BE430" s="1">
        <f t="shared" si="170"/>
        <v>0.99999999999980316</v>
      </c>
      <c r="BF430" s="1">
        <f t="shared" si="171"/>
        <v>2.0010259819213441</v>
      </c>
      <c r="BG430" s="1">
        <f>(dpSAWB_Cb*dpSAWB_Vb) /(dpSAWB_Ca * BF430)</f>
        <v>24.987181801603107</v>
      </c>
      <c r="BI430" s="1">
        <v>4.99</v>
      </c>
      <c r="BJ430" s="1">
        <v>1.0232929922807521E-5</v>
      </c>
      <c r="BK430" s="1">
        <v>9.8700959316537073E-10</v>
      </c>
      <c r="BL430" s="1">
        <v>9.8700959316439633E-13</v>
      </c>
      <c r="BM430" s="1">
        <v>0.9999999999990129</v>
      </c>
      <c r="BN430" s="1">
        <v>2.000204649327078</v>
      </c>
      <c r="BO430" s="1">
        <v>24.997442145143161</v>
      </c>
    </row>
    <row r="431" spans="1:67" ht="15" customHeight="1" x14ac:dyDescent="0.3">
      <c r="A431" s="2">
        <v>4.3</v>
      </c>
      <c r="B431" s="1">
        <f t="shared" si="173"/>
        <v>5.0118723362727238E-5</v>
      </c>
      <c r="C431" s="1">
        <f t="shared" si="174"/>
        <v>2.0152149381185678E-10</v>
      </c>
      <c r="D431" s="1">
        <f t="shared" si="175"/>
        <v>1.9806115046169186E-2</v>
      </c>
      <c r="E431" s="1">
        <f t="shared" si="176"/>
        <v>3.2314158971802203E-5</v>
      </c>
      <c r="F431" s="1">
        <f t="shared" si="177"/>
        <v>1.0601594916186036E-2</v>
      </c>
      <c r="G431" s="1">
        <f t="shared" si="178"/>
        <v>8.0916134270816054E-3</v>
      </c>
      <c r="H431" s="1">
        <f t="shared" si="186"/>
        <v>8.0916134270816051E-2</v>
      </c>
      <c r="S431" s="2">
        <v>4.3</v>
      </c>
      <c r="T431" s="1">
        <f t="shared" si="179"/>
        <v>5.0118723362727238E-5</v>
      </c>
      <c r="U431" s="1">
        <f t="shared" si="180"/>
        <v>2.0152149381185678E-10</v>
      </c>
      <c r="V431" s="1">
        <f t="shared" si="181"/>
        <v>3.2918877229030879E-3</v>
      </c>
      <c r="W431" s="1">
        <f t="shared" si="182"/>
        <v>3.2236037425698971E-2</v>
      </c>
      <c r="X431" s="1">
        <f t="shared" si="183"/>
        <v>0.95068165854262254</v>
      </c>
      <c r="Y431" s="1">
        <f t="shared" si="184"/>
        <v>0.95142126289775864</v>
      </c>
      <c r="Z431" s="1">
        <f t="shared" si="185"/>
        <v>47.57106314488793</v>
      </c>
      <c r="AB431"/>
      <c r="AC431"/>
      <c r="AD431"/>
      <c r="AE431"/>
      <c r="AF431"/>
      <c r="AG431"/>
      <c r="AH431"/>
      <c r="AI431"/>
      <c r="AJ431" s="25"/>
      <c r="AK431" s="2">
        <v>4.3</v>
      </c>
      <c r="AL431" s="1">
        <f t="shared" si="187"/>
        <v>5.0118723362727238E-5</v>
      </c>
      <c r="AM431" s="1">
        <f t="shared" si="163"/>
        <v>2.0152149381185678E-10</v>
      </c>
      <c r="AN431" s="1">
        <f t="shared" si="164"/>
        <v>0.99493345158519753</v>
      </c>
      <c r="AO431" s="1">
        <f t="shared" si="165"/>
        <v>1.2307949975469122E-3</v>
      </c>
      <c r="AP431" s="1">
        <f t="shared" si="166"/>
        <v>0.99538798923501948</v>
      </c>
      <c r="AQ431" s="1">
        <f t="shared" si="167"/>
        <v>9.9538798923501943</v>
      </c>
      <c r="AR431" s="25"/>
      <c r="AS431" s="2">
        <v>6.27</v>
      </c>
      <c r="AT431" s="1">
        <v>5.3703179637025244E-7</v>
      </c>
      <c r="AU431" s="1">
        <v>1.8807080080294971E-8</v>
      </c>
      <c r="AV431" s="1">
        <v>0.8964664507686263</v>
      </c>
      <c r="AW431" s="1">
        <v>0.10349651607841669</v>
      </c>
      <c r="AX431" s="1">
        <v>1.1034392899847751</v>
      </c>
      <c r="AY431" s="2">
        <v>11.034392899847751</v>
      </c>
      <c r="BA431" s="2">
        <v>4.3</v>
      </c>
      <c r="BB431" s="1">
        <f t="shared" si="172"/>
        <v>5.0118723362727238E-5</v>
      </c>
      <c r="BC431" s="1">
        <f t="shared" si="168"/>
        <v>2.0152149381185678E-10</v>
      </c>
      <c r="BD431" s="1">
        <f t="shared" si="169"/>
        <v>2.0152149381181616E-13</v>
      </c>
      <c r="BE431" s="1">
        <f t="shared" si="170"/>
        <v>0.99999999999979849</v>
      </c>
      <c r="BF431" s="1">
        <f t="shared" si="171"/>
        <v>2.0010026216862076</v>
      </c>
      <c r="BG431" s="1">
        <f>(dpSAWB_Cb*dpSAWB_Vb) /(dpSAWB_Ca * BF431)</f>
        <v>24.987473508588376</v>
      </c>
      <c r="BI431" s="1">
        <v>5</v>
      </c>
      <c r="BJ431" s="1">
        <v>1.0000000000000001E-5</v>
      </c>
      <c r="BK431" s="1">
        <v>1.0099999999999998E-9</v>
      </c>
      <c r="BL431" s="1">
        <v>1.0099999999989797E-12</v>
      </c>
      <c r="BM431" s="1">
        <v>0.99999999999899003</v>
      </c>
      <c r="BN431" s="1">
        <v>2.00019998979747</v>
      </c>
      <c r="BO431" s="1">
        <v>24.997500377481124</v>
      </c>
    </row>
    <row r="432" spans="1:67" ht="15" customHeight="1" x14ac:dyDescent="0.3">
      <c r="A432" s="2">
        <v>4.3099999999999996</v>
      </c>
      <c r="B432" s="1">
        <f t="shared" si="173"/>
        <v>4.8977881936844635E-5</v>
      </c>
      <c r="C432" s="1">
        <f t="shared" si="174"/>
        <v>2.0621553241162238E-10</v>
      </c>
      <c r="D432" s="1">
        <f t="shared" si="175"/>
        <v>1.9798908784827991E-2</v>
      </c>
      <c r="E432" s="1">
        <f t="shared" si="176"/>
        <v>3.3515202528668444E-5</v>
      </c>
      <c r="F432" s="1">
        <f t="shared" si="177"/>
        <v>1.0845859477081315E-2</v>
      </c>
      <c r="G432" s="1">
        <f t="shared" si="178"/>
        <v>8.3928650607825069E-3</v>
      </c>
      <c r="H432" s="1">
        <f t="shared" si="186"/>
        <v>8.3928650607825062E-2</v>
      </c>
      <c r="S432" s="2">
        <v>4.3099999999999996</v>
      </c>
      <c r="T432" s="1">
        <f t="shared" si="179"/>
        <v>4.8977881936844635E-5</v>
      </c>
      <c r="U432" s="1">
        <f t="shared" si="180"/>
        <v>2.0621553241162238E-10</v>
      </c>
      <c r="V432" s="1">
        <f t="shared" si="181"/>
        <v>3.3682326019484287E-3</v>
      </c>
      <c r="W432" s="1">
        <f t="shared" si="182"/>
        <v>3.2210589132683855E-2</v>
      </c>
      <c r="X432" s="1">
        <f t="shared" si="183"/>
        <v>0.94959079546570735</v>
      </c>
      <c r="Y432" s="1">
        <f t="shared" si="184"/>
        <v>0.95031329290438804</v>
      </c>
      <c r="Z432" s="1">
        <f t="shared" si="185"/>
        <v>47.515664645219402</v>
      </c>
      <c r="AB432"/>
      <c r="AC432"/>
      <c r="AD432"/>
      <c r="AE432"/>
      <c r="AF432"/>
      <c r="AG432"/>
      <c r="AH432"/>
      <c r="AI432"/>
      <c r="AJ432" s="25"/>
      <c r="AK432" s="2">
        <v>4.3099999999999996</v>
      </c>
      <c r="AL432" s="1">
        <f t="shared" si="187"/>
        <v>4.8977881936844635E-5</v>
      </c>
      <c r="AM432" s="1">
        <f t="shared" si="163"/>
        <v>2.0621553241162238E-10</v>
      </c>
      <c r="AN432" s="1">
        <f t="shared" si="164"/>
        <v>0.99499180139598487</v>
      </c>
      <c r="AO432" s="1">
        <f t="shared" si="165"/>
        <v>1.2595377596380673E-3</v>
      </c>
      <c r="AP432" s="1">
        <f t="shared" si="166"/>
        <v>0.99554959017911815</v>
      </c>
      <c r="AQ432" s="1">
        <f t="shared" si="167"/>
        <v>9.9554959017911813</v>
      </c>
      <c r="AR432" s="25"/>
      <c r="AS432" s="2">
        <v>6.28</v>
      </c>
      <c r="AT432" s="1">
        <v>5.2480746024977148E-7</v>
      </c>
      <c r="AU432" s="1">
        <v>1.9245153251428837E-8</v>
      </c>
      <c r="AV432" s="1">
        <v>0.89431124957617059</v>
      </c>
      <c r="AW432" s="1">
        <v>0.10565264725340139</v>
      </c>
      <c r="AX432" s="1">
        <v>1.1055968554485918</v>
      </c>
      <c r="AY432" s="2">
        <v>11.055968554485917</v>
      </c>
      <c r="BA432" s="2">
        <v>4.3099999999999996</v>
      </c>
      <c r="BB432" s="1">
        <f t="shared" si="172"/>
        <v>4.8977881936844635E-5</v>
      </c>
      <c r="BC432" s="1">
        <f t="shared" si="168"/>
        <v>2.0621553241162238E-10</v>
      </c>
      <c r="BD432" s="1">
        <f t="shared" si="169"/>
        <v>2.0621553241157981E-13</v>
      </c>
      <c r="BE432" s="1">
        <f t="shared" si="170"/>
        <v>0.99999999999979383</v>
      </c>
      <c r="BF432" s="1">
        <f t="shared" si="171"/>
        <v>2.0009797934542508</v>
      </c>
      <c r="BG432" s="1">
        <f>(dpSAWB_Cb*dpSAWB_Vb) /(dpSAWB_Ca * BF432)</f>
        <v>24.98775857885402</v>
      </c>
      <c r="BI432" s="1">
        <v>5.01</v>
      </c>
      <c r="BJ432" s="1">
        <v>9.7723722095581059E-6</v>
      </c>
      <c r="BK432" s="1">
        <v>1.0335259222035617E-9</v>
      </c>
      <c r="BL432" s="1">
        <v>1.0335259222024936E-12</v>
      </c>
      <c r="BM432" s="1">
        <v>0.99999999999896638</v>
      </c>
      <c r="BN432" s="1">
        <v>2.0001954363210115</v>
      </c>
      <c r="BO432" s="1">
        <v>24.997557284685001</v>
      </c>
    </row>
    <row r="433" spans="1:67" ht="15" customHeight="1" x14ac:dyDescent="0.3">
      <c r="A433" s="2">
        <v>4.32</v>
      </c>
      <c r="B433" s="1">
        <f t="shared" si="173"/>
        <v>4.786300923226377E-5</v>
      </c>
      <c r="C433" s="1">
        <f t="shared" si="174"/>
        <v>2.1101890921625825E-10</v>
      </c>
      <c r="D433" s="1">
        <f t="shared" si="175"/>
        <v>1.9791601290512759E-2</v>
      </c>
      <c r="E433" s="1">
        <f t="shared" si="176"/>
        <v>3.4733118247873042E-5</v>
      </c>
      <c r="F433" s="1">
        <f t="shared" si="177"/>
        <v>1.1095688866307742E-2</v>
      </c>
      <c r="G433" s="1">
        <f t="shared" si="178"/>
        <v>8.6983856648614223E-3</v>
      </c>
      <c r="H433" s="1">
        <f t="shared" si="186"/>
        <v>8.6983856648614216E-2</v>
      </c>
      <c r="S433" s="2">
        <v>4.32</v>
      </c>
      <c r="T433" s="1">
        <f t="shared" si="179"/>
        <v>4.786300923226377E-5</v>
      </c>
      <c r="U433" s="1">
        <f t="shared" si="180"/>
        <v>2.1101890921625825E-10</v>
      </c>
      <c r="V433" s="1">
        <f t="shared" si="181"/>
        <v>3.4461821913410471E-3</v>
      </c>
      <c r="W433" s="1">
        <f t="shared" si="182"/>
        <v>3.2184605936219655E-2</v>
      </c>
      <c r="X433" s="1">
        <f t="shared" si="183"/>
        <v>0.94847711146132607</v>
      </c>
      <c r="Y433" s="1">
        <f t="shared" si="184"/>
        <v>0.9491828921896418</v>
      </c>
      <c r="Z433" s="1">
        <f t="shared" si="185"/>
        <v>47.459144609482088</v>
      </c>
      <c r="AB433"/>
      <c r="AC433"/>
      <c r="AD433"/>
      <c r="AE433"/>
      <c r="AF433"/>
      <c r="AG433"/>
      <c r="AH433"/>
      <c r="AI433"/>
      <c r="AJ433" s="25"/>
      <c r="AK433" s="2">
        <v>4.32</v>
      </c>
      <c r="AL433" s="1">
        <f t="shared" si="187"/>
        <v>4.786300923226377E-5</v>
      </c>
      <c r="AM433" s="1">
        <f t="shared" si="163"/>
        <v>2.1101890921625825E-10</v>
      </c>
      <c r="AN433" s="1">
        <f t="shared" si="164"/>
        <v>0.99504751563398175</v>
      </c>
      <c r="AO433" s="1">
        <f t="shared" si="165"/>
        <v>1.288948333146603E-3</v>
      </c>
      <c r="AP433" s="1">
        <f t="shared" si="166"/>
        <v>0.99570884650560265</v>
      </c>
      <c r="AQ433" s="1">
        <f t="shared" si="167"/>
        <v>9.9570884650560263</v>
      </c>
      <c r="AR433" s="25"/>
      <c r="AS433" s="2">
        <v>6.29</v>
      </c>
      <c r="AT433" s="1">
        <v>5.1286138399136375E-7</v>
      </c>
      <c r="AU433" s="1">
        <v>1.96934304575563E-8</v>
      </c>
      <c r="AV433" s="1">
        <v>0.89211651405109627</v>
      </c>
      <c r="AW433" s="1">
        <v>0.10784829117120538</v>
      </c>
      <c r="AX433" s="1">
        <v>1.1077939012803428</v>
      </c>
      <c r="AY433" s="2">
        <v>11.077939012803428</v>
      </c>
      <c r="BA433" s="2">
        <v>4.32</v>
      </c>
      <c r="BB433" s="1">
        <f t="shared" si="172"/>
        <v>4.786300923226377E-5</v>
      </c>
      <c r="BC433" s="1">
        <f t="shared" si="168"/>
        <v>2.1101890921625825E-10</v>
      </c>
      <c r="BD433" s="1">
        <f t="shared" si="169"/>
        <v>2.1101890921621368E-13</v>
      </c>
      <c r="BE433" s="1">
        <f t="shared" si="170"/>
        <v>0.99999999999978895</v>
      </c>
      <c r="BF433" s="1">
        <f t="shared" si="171"/>
        <v>2.0009574851036374</v>
      </c>
      <c r="BG433" s="1">
        <f>(dpSAWB_Cb*dpSAWB_Vb) /(dpSAWB_Ca * BF433)</f>
        <v>24.98803716332349</v>
      </c>
      <c r="BI433" s="1">
        <v>5.0199999999999996</v>
      </c>
      <c r="BJ433" s="1">
        <v>9.5499258602143587E-6</v>
      </c>
      <c r="BK433" s="1">
        <v>1.0575998335314086E-9</v>
      </c>
      <c r="BL433" s="1">
        <v>1.0575998335302899E-12</v>
      </c>
      <c r="BM433" s="1">
        <v>0.9999999999989424</v>
      </c>
      <c r="BN433" s="1">
        <v>2.0001909864826741</v>
      </c>
      <c r="BO433" s="1">
        <v>24.997612896918785</v>
      </c>
    </row>
    <row r="434" spans="1:67" ht="15" customHeight="1" x14ac:dyDescent="0.3">
      <c r="A434" s="2">
        <v>4.33</v>
      </c>
      <c r="B434" s="1">
        <f t="shared" si="173"/>
        <v>4.6773514128719762E-5</v>
      </c>
      <c r="C434" s="1">
        <f t="shared" si="174"/>
        <v>2.1593417103972569E-10</v>
      </c>
      <c r="D434" s="1">
        <f t="shared" si="175"/>
        <v>1.9784188934925832E-2</v>
      </c>
      <c r="E434" s="1">
        <f t="shared" si="176"/>
        <v>3.596851084569473E-5</v>
      </c>
      <c r="F434" s="1">
        <f t="shared" si="177"/>
        <v>1.1351206921614712E-2</v>
      </c>
      <c r="G434" s="1">
        <f t="shared" si="178"/>
        <v>9.0083285195264925E-3</v>
      </c>
      <c r="H434" s="1">
        <f t="shared" si="186"/>
        <v>9.0083285195264914E-2</v>
      </c>
      <c r="S434" s="2">
        <v>4.33</v>
      </c>
      <c r="T434" s="1">
        <f t="shared" si="179"/>
        <v>4.6773514128719762E-5</v>
      </c>
      <c r="U434" s="1">
        <f t="shared" si="180"/>
        <v>2.1593417103972569E-10</v>
      </c>
      <c r="V434" s="1">
        <f t="shared" si="181"/>
        <v>3.5257696630948791E-3</v>
      </c>
      <c r="W434" s="1">
        <f t="shared" si="182"/>
        <v>3.2158076778968377E-2</v>
      </c>
      <c r="X434" s="1">
        <f t="shared" si="183"/>
        <v>0.94734018742879744</v>
      </c>
      <c r="Y434" s="1">
        <f t="shared" si="184"/>
        <v>0.94802963277429808</v>
      </c>
      <c r="Z434" s="1">
        <f t="shared" si="185"/>
        <v>47.401481638714905</v>
      </c>
      <c r="AB434"/>
      <c r="AC434"/>
      <c r="AD434"/>
      <c r="AE434"/>
      <c r="AF434"/>
      <c r="AG434"/>
      <c r="AH434"/>
      <c r="AI434"/>
      <c r="AJ434" s="25"/>
      <c r="AK434" s="2">
        <v>4.33</v>
      </c>
      <c r="AL434" s="1">
        <f t="shared" si="187"/>
        <v>4.6773514128719762E-5</v>
      </c>
      <c r="AM434" s="1">
        <f t="shared" si="163"/>
        <v>2.1593417103972569E-10</v>
      </c>
      <c r="AN434" s="1">
        <f t="shared" si="164"/>
        <v>0.99510062295778212</v>
      </c>
      <c r="AO434" s="1">
        <f t="shared" si="165"/>
        <v>1.319042192416753E-3</v>
      </c>
      <c r="AP434" s="1">
        <f t="shared" si="166"/>
        <v>0.99586584173265935</v>
      </c>
      <c r="AQ434" s="1">
        <f t="shared" si="167"/>
        <v>9.9586584173265926</v>
      </c>
      <c r="AR434" s="25"/>
      <c r="AS434" s="2">
        <v>6.3</v>
      </c>
      <c r="AT434" s="1">
        <v>5.0118723362727218E-7</v>
      </c>
      <c r="AU434" s="1">
        <v>2.0152149381185686E-8</v>
      </c>
      <c r="AV434" s="1">
        <v>0.88988174665002606</v>
      </c>
      <c r="AW434" s="1">
        <v>0.11008394585990784</v>
      </c>
      <c r="AX434" s="1">
        <v>1.1100309262538306</v>
      </c>
      <c r="AY434" s="2">
        <v>11.100309262538305</v>
      </c>
      <c r="BA434" s="2">
        <v>4.33</v>
      </c>
      <c r="BB434" s="1">
        <f t="shared" si="172"/>
        <v>4.6773514128719762E-5</v>
      </c>
      <c r="BC434" s="1">
        <f t="shared" si="168"/>
        <v>2.1593417103972569E-10</v>
      </c>
      <c r="BD434" s="1">
        <f t="shared" si="169"/>
        <v>2.1593417103967905E-13</v>
      </c>
      <c r="BE434" s="1">
        <f t="shared" si="170"/>
        <v>0.99999999999978406</v>
      </c>
      <c r="BF434" s="1">
        <f t="shared" si="171"/>
        <v>2.0009356847889932</v>
      </c>
      <c r="BG434" s="1">
        <f>(dpSAWB_Cb*dpSAWB_Vb) /(dpSAWB_Ca * BF434)</f>
        <v>24.988309409491439</v>
      </c>
      <c r="BI434" s="1">
        <v>5.03</v>
      </c>
      <c r="BJ434" s="1">
        <v>9.3325430079698941E-6</v>
      </c>
      <c r="BK434" s="1">
        <v>1.0822344982899843E-9</v>
      </c>
      <c r="BL434" s="1">
        <v>1.082234498288813E-12</v>
      </c>
      <c r="BM434" s="1">
        <v>0.99999999999891775</v>
      </c>
      <c r="BN434" s="1">
        <v>2.0001866379224094</v>
      </c>
      <c r="BO434" s="1">
        <v>24.997667243660278</v>
      </c>
    </row>
    <row r="435" spans="1:67" ht="15" customHeight="1" x14ac:dyDescent="0.3">
      <c r="A435" s="2">
        <v>4.34</v>
      </c>
      <c r="B435" s="1">
        <f t="shared" si="173"/>
        <v>4.5708818961487455E-5</v>
      </c>
      <c r="C435" s="1">
        <f t="shared" si="174"/>
        <v>2.2096392401890503E-10</v>
      </c>
      <c r="D435" s="1">
        <f t="shared" si="175"/>
        <v>1.9776668045459862E-2</v>
      </c>
      <c r="E435" s="1">
        <f t="shared" si="176"/>
        <v>3.7221992423356264E-5</v>
      </c>
      <c r="F435" s="1">
        <f t="shared" si="177"/>
        <v>1.1612540099697583E-2</v>
      </c>
      <c r="G435" s="1">
        <f t="shared" si="178"/>
        <v>9.3228488563137559E-3</v>
      </c>
      <c r="H435" s="1">
        <f t="shared" si="186"/>
        <v>9.3228488563137549E-2</v>
      </c>
      <c r="S435" s="2">
        <v>4.34</v>
      </c>
      <c r="T435" s="1">
        <f t="shared" si="179"/>
        <v>4.5708818961487455E-5</v>
      </c>
      <c r="U435" s="1">
        <f t="shared" si="180"/>
        <v>2.2096392401890503E-10</v>
      </c>
      <c r="V435" s="1">
        <f t="shared" si="181"/>
        <v>3.6070287006427981E-3</v>
      </c>
      <c r="W435" s="1">
        <f t="shared" si="182"/>
        <v>3.2130990433119067E-2</v>
      </c>
      <c r="X435" s="1">
        <f t="shared" si="183"/>
        <v>0.94617959917271499</v>
      </c>
      <c r="Y435" s="1">
        <f t="shared" si="184"/>
        <v>0.9468530817870815</v>
      </c>
      <c r="Z435" s="1">
        <f t="shared" si="185"/>
        <v>47.342654089354077</v>
      </c>
      <c r="AB435"/>
      <c r="AC435"/>
      <c r="AD435"/>
      <c r="AE435"/>
      <c r="AF435"/>
      <c r="AG435"/>
      <c r="AH435"/>
      <c r="AI435"/>
      <c r="AJ435" s="25"/>
      <c r="AK435" s="2">
        <v>4.34</v>
      </c>
      <c r="AL435" s="1">
        <f t="shared" si="187"/>
        <v>4.5708818961487455E-5</v>
      </c>
      <c r="AM435" s="1">
        <f t="shared" si="163"/>
        <v>2.2096392401890503E-10</v>
      </c>
      <c r="AN435" s="1">
        <f t="shared" si="164"/>
        <v>0.99515115069412396</v>
      </c>
      <c r="AO435" s="1">
        <f t="shared" si="165"/>
        <v>1.3498351684610636E-3</v>
      </c>
      <c r="AP435" s="1">
        <f t="shared" si="166"/>
        <v>0.99602065820980168</v>
      </c>
      <c r="AQ435" s="1">
        <f t="shared" si="167"/>
        <v>9.9602065820980155</v>
      </c>
      <c r="AR435" s="25"/>
      <c r="AS435" s="2">
        <v>6.31</v>
      </c>
      <c r="AT435" s="1">
        <v>4.8977881936844619E-7</v>
      </c>
      <c r="AU435" s="1">
        <v>2.0621553241162245E-8</v>
      </c>
      <c r="AV435" s="1">
        <v>0.88760645310175657</v>
      </c>
      <c r="AW435" s="1">
        <v>0.11236010606434625</v>
      </c>
      <c r="AX435" s="1">
        <v>1.1123084258429443</v>
      </c>
      <c r="AY435" s="2">
        <v>11.123084258429442</v>
      </c>
      <c r="BA435" s="2">
        <v>4.34</v>
      </c>
      <c r="BB435" s="1">
        <f t="shared" si="172"/>
        <v>4.5708818961487455E-5</v>
      </c>
      <c r="BC435" s="1">
        <f t="shared" si="168"/>
        <v>2.2096392401890503E-10</v>
      </c>
      <c r="BD435" s="1">
        <f t="shared" si="169"/>
        <v>2.209639240188562E-13</v>
      </c>
      <c r="BE435" s="1">
        <f t="shared" si="170"/>
        <v>0.99999999999977907</v>
      </c>
      <c r="BF435" s="1">
        <f t="shared" si="171"/>
        <v>2.0009143809350833</v>
      </c>
      <c r="BG435" s="1">
        <f>(dpSAWB_Cb*dpSAWB_Vb) /(dpSAWB_Ca * BF435)</f>
        <v>24.988575461501554</v>
      </c>
      <c r="BI435" s="1">
        <v>5.04</v>
      </c>
      <c r="BJ435" s="1">
        <v>9.1201083935590828E-6</v>
      </c>
      <c r="BK435" s="1">
        <v>1.1074429781046185E-9</v>
      </c>
      <c r="BL435" s="1">
        <v>1.1074429781033921E-12</v>
      </c>
      <c r="BM435" s="1">
        <v>0.99999999999889255</v>
      </c>
      <c r="BN435" s="1">
        <v>2.0001823883339007</v>
      </c>
      <c r="BO435" s="1">
        <v>24.997720353716684</v>
      </c>
    </row>
    <row r="436" spans="1:67" ht="15" customHeight="1" x14ac:dyDescent="0.3">
      <c r="A436" s="2">
        <v>4.3499999999999996</v>
      </c>
      <c r="B436" s="1">
        <f t="shared" si="173"/>
        <v>4.4668359215096341E-5</v>
      </c>
      <c r="C436" s="1">
        <f t="shared" si="174"/>
        <v>2.2611083499540212E-10</v>
      </c>
      <c r="D436" s="1">
        <f t="shared" si="175"/>
        <v>1.9769034903760599E-2</v>
      </c>
      <c r="E436" s="1">
        <f t="shared" si="176"/>
        <v>3.8494182706566925E-5</v>
      </c>
      <c r="F436" s="1">
        <f t="shared" si="177"/>
        <v>1.1879817525171532E-2</v>
      </c>
      <c r="G436" s="1">
        <f t="shared" si="178"/>
        <v>9.6421039221444692E-3</v>
      </c>
      <c r="H436" s="1">
        <f t="shared" si="186"/>
        <v>9.6421039221444682E-2</v>
      </c>
      <c r="S436" s="2">
        <v>4.3499999999999996</v>
      </c>
      <c r="T436" s="1">
        <f t="shared" si="179"/>
        <v>4.4668359215096341E-5</v>
      </c>
      <c r="U436" s="1">
        <f t="shared" si="180"/>
        <v>2.2611083499540212E-10</v>
      </c>
      <c r="V436" s="1">
        <f t="shared" si="181"/>
        <v>3.6899935017152123E-3</v>
      </c>
      <c r="W436" s="1">
        <f t="shared" si="182"/>
        <v>3.2103335499428259E-2</v>
      </c>
      <c r="X436" s="1">
        <f t="shared" si="183"/>
        <v>0.94499491746331599</v>
      </c>
      <c r="Y436" s="1">
        <f t="shared" si="184"/>
        <v>0.94565280152040232</v>
      </c>
      <c r="Z436" s="1">
        <f t="shared" si="185"/>
        <v>47.282640076020122</v>
      </c>
      <c r="AB436"/>
      <c r="AC436"/>
      <c r="AD436"/>
      <c r="AE436"/>
      <c r="AF436"/>
      <c r="AG436"/>
      <c r="AH436"/>
      <c r="AI436"/>
      <c r="AJ436" s="25"/>
      <c r="AK436" s="2">
        <v>4.3499999999999996</v>
      </c>
      <c r="AL436" s="1">
        <f t="shared" si="187"/>
        <v>4.4668359215096341E-5</v>
      </c>
      <c r="AM436" s="1">
        <f t="shared" si="163"/>
        <v>2.2611083499540212E-10</v>
      </c>
      <c r="AN436" s="1">
        <f t="shared" si="164"/>
        <v>0.99519912485064965</v>
      </c>
      <c r="AO436" s="1">
        <f t="shared" si="165"/>
        <v>1.381343457090473E-3</v>
      </c>
      <c r="AP436" s="1">
        <f t="shared" si="166"/>
        <v>0.99617337715967635</v>
      </c>
      <c r="AQ436" s="1">
        <f t="shared" si="167"/>
        <v>9.961733771596764</v>
      </c>
      <c r="AR436" s="25"/>
      <c r="AS436" s="2">
        <v>6.32</v>
      </c>
      <c r="AT436" s="1">
        <v>4.7863009232263745E-7</v>
      </c>
      <c r="AU436" s="1">
        <v>2.1101890921625836E-8</v>
      </c>
      <c r="AV436" s="1">
        <v>0.88529014289866204</v>
      </c>
      <c r="AW436" s="1">
        <v>0.11467726275496665</v>
      </c>
      <c r="AX436" s="1">
        <v>1.1146268917308955</v>
      </c>
      <c r="AY436" s="2">
        <v>11.146268917308953</v>
      </c>
      <c r="BA436" s="2">
        <v>4.3499999999999996</v>
      </c>
      <c r="BB436" s="1">
        <f t="shared" si="172"/>
        <v>4.4668359215096341E-5</v>
      </c>
      <c r="BC436" s="1">
        <f t="shared" si="168"/>
        <v>2.2611083499540212E-10</v>
      </c>
      <c r="BD436" s="1">
        <f t="shared" si="169"/>
        <v>2.2611083499535099E-13</v>
      </c>
      <c r="BE436" s="1">
        <f t="shared" si="170"/>
        <v>0.99999999999977385</v>
      </c>
      <c r="BF436" s="1">
        <f t="shared" si="171"/>
        <v>2.0008935622306421</v>
      </c>
      <c r="BG436" s="1">
        <f>(dpSAWB_Cb*dpSAWB_Vb) /(dpSAWB_Ca * BF436)</f>
        <v>24.988835460222504</v>
      </c>
      <c r="BI436" s="1">
        <v>5.05</v>
      </c>
      <c r="BJ436" s="1">
        <v>8.9125093813374425E-6</v>
      </c>
      <c r="BK436" s="1">
        <v>1.1332386388449846E-9</v>
      </c>
      <c r="BL436" s="1">
        <v>1.1332386388437003E-12</v>
      </c>
      <c r="BM436" s="1">
        <v>0.99999999999886668</v>
      </c>
      <c r="BN436" s="1">
        <v>2.0001782354633368</v>
      </c>
      <c r="BO436" s="1">
        <v>24.997772255239848</v>
      </c>
    </row>
    <row r="437" spans="1:67" ht="15" customHeight="1" x14ac:dyDescent="0.3">
      <c r="A437" s="2">
        <v>4.3600000000000003</v>
      </c>
      <c r="B437" s="1">
        <f t="shared" si="173"/>
        <v>4.3651583224016559E-5</v>
      </c>
      <c r="C437" s="1">
        <f t="shared" si="174"/>
        <v>2.3137763292954526E-10</v>
      </c>
      <c r="D437" s="1">
        <f t="shared" si="175"/>
        <v>1.9761285744287854E-2</v>
      </c>
      <c r="E437" s="1">
        <f t="shared" si="176"/>
        <v>3.9785709285357118E-5</v>
      </c>
      <c r="F437" s="1">
        <f t="shared" si="177"/>
        <v>1.2153171040153399E-2</v>
      </c>
      <c r="G437" s="1">
        <f t="shared" si="178"/>
        <v>9.9662530436522324E-3</v>
      </c>
      <c r="H437" s="1">
        <f t="shared" si="186"/>
        <v>9.9662530436522317E-2</v>
      </c>
      <c r="S437" s="2">
        <v>4.3600000000000003</v>
      </c>
      <c r="T437" s="1">
        <f t="shared" si="179"/>
        <v>4.3651583224016559E-5</v>
      </c>
      <c r="U437" s="1">
        <f t="shared" si="180"/>
        <v>2.3137763292954526E-10</v>
      </c>
      <c r="V437" s="1">
        <f t="shared" si="181"/>
        <v>3.7746987809064454E-3</v>
      </c>
      <c r="W437" s="1">
        <f t="shared" si="182"/>
        <v>3.2075100406364521E-2</v>
      </c>
      <c r="X437" s="1">
        <f t="shared" si="183"/>
        <v>0.94378570810415141</v>
      </c>
      <c r="Y437" s="1">
        <f t="shared" si="184"/>
        <v>0.94442834949350252</v>
      </c>
      <c r="Z437" s="1">
        <f t="shared" si="185"/>
        <v>47.221417474675121</v>
      </c>
      <c r="AB437"/>
      <c r="AC437"/>
      <c r="AD437"/>
      <c r="AE437"/>
      <c r="AF437"/>
      <c r="AG437"/>
      <c r="AH437"/>
      <c r="AI437"/>
      <c r="AJ437" s="25"/>
      <c r="AK437" s="2">
        <v>4.3600000000000003</v>
      </c>
      <c r="AL437" s="1">
        <f t="shared" si="187"/>
        <v>4.3651583224016559E-5</v>
      </c>
      <c r="AM437" s="1">
        <f t="shared" si="163"/>
        <v>2.3137763292954526E-10</v>
      </c>
      <c r="AN437" s="1">
        <f t="shared" si="164"/>
        <v>0.99524457012806711</v>
      </c>
      <c r="AO437" s="1">
        <f t="shared" si="165"/>
        <v>1.4135836272254779E-3</v>
      </c>
      <c r="AP437" s="1">
        <f t="shared" si="166"/>
        <v>0.99632407871933093</v>
      </c>
      <c r="AQ437" s="1">
        <f t="shared" si="167"/>
        <v>9.9632407871933069</v>
      </c>
      <c r="AR437" s="25"/>
      <c r="AS437" s="2">
        <v>6.33</v>
      </c>
      <c r="AT437" s="1">
        <v>4.6773514128719735E-7</v>
      </c>
      <c r="AU437" s="1">
        <v>2.159341710397258E-8</v>
      </c>
      <c r="AV437" s="1">
        <v>0.88293232980428538</v>
      </c>
      <c r="AW437" s="1">
        <v>0.11703590262048173</v>
      </c>
      <c r="AX437" s="1">
        <v>1.1169868113032586</v>
      </c>
      <c r="AY437" s="2">
        <v>11.169868113032585</v>
      </c>
      <c r="BA437" s="2">
        <v>4.3600000000000003</v>
      </c>
      <c r="BB437" s="1">
        <f t="shared" si="172"/>
        <v>4.3651583224016559E-5</v>
      </c>
      <c r="BC437" s="1">
        <f t="shared" si="168"/>
        <v>2.3137763292954526E-10</v>
      </c>
      <c r="BD437" s="1">
        <f t="shared" si="169"/>
        <v>2.313776329294917E-13</v>
      </c>
      <c r="BE437" s="1">
        <f t="shared" si="170"/>
        <v>0.99999999999976863</v>
      </c>
      <c r="BF437" s="1">
        <f t="shared" si="171"/>
        <v>2.0008732176223445</v>
      </c>
      <c r="BG437" s="1">
        <f>(dpSAWB_Cb*dpSAWB_Vb) /(dpSAWB_Ca * BF437)</f>
        <v>24.989089543322212</v>
      </c>
      <c r="BI437" s="1">
        <v>5.0599999999999996</v>
      </c>
      <c r="BJ437" s="1">
        <v>8.7096358995608107E-6</v>
      </c>
      <c r="BK437" s="1">
        <v>1.159635157711851E-9</v>
      </c>
      <c r="BL437" s="1">
        <v>1.1596351577105062E-12</v>
      </c>
      <c r="BM437" s="1">
        <v>0.99999999999884037</v>
      </c>
      <c r="BN437" s="1">
        <v>2.0001741771082147</v>
      </c>
      <c r="BO437" s="1">
        <v>24.997822975741208</v>
      </c>
    </row>
    <row r="438" spans="1:67" ht="15" customHeight="1" x14ac:dyDescent="0.3">
      <c r="A438" s="2">
        <v>4.37</v>
      </c>
      <c r="B438" s="1">
        <f t="shared" si="173"/>
        <v>4.265795188015923E-5</v>
      </c>
      <c r="C438" s="1">
        <f t="shared" si="174"/>
        <v>2.367671103473123E-10</v>
      </c>
      <c r="D438" s="1">
        <f t="shared" si="175"/>
        <v>1.975341675287498E-2</v>
      </c>
      <c r="E438" s="1">
        <f t="shared" si="176"/>
        <v>4.1097207854170321E-5</v>
      </c>
      <c r="F438" s="1">
        <f t="shared" si="177"/>
        <v>1.2432735254442408E-2</v>
      </c>
      <c r="G438" s="1">
        <f t="shared" si="178"/>
        <v>1.0295457691778221E-2</v>
      </c>
      <c r="H438" s="1">
        <f t="shared" si="186"/>
        <v>0.1029545769177822</v>
      </c>
      <c r="S438" s="2">
        <v>4.37</v>
      </c>
      <c r="T438" s="1">
        <f t="shared" si="179"/>
        <v>4.265795188015923E-5</v>
      </c>
      <c r="U438" s="1">
        <f t="shared" si="180"/>
        <v>2.367671103473123E-10</v>
      </c>
      <c r="V438" s="1">
        <f t="shared" si="181"/>
        <v>3.8611797719101002E-3</v>
      </c>
      <c r="W438" s="1">
        <f t="shared" si="182"/>
        <v>3.20462734093633E-2</v>
      </c>
      <c r="X438" s="1">
        <f t="shared" si="183"/>
        <v>0.94255153200735486</v>
      </c>
      <c r="Y438" s="1">
        <f t="shared" si="184"/>
        <v>0.94317927852330419</v>
      </c>
      <c r="Z438" s="1">
        <f t="shared" si="185"/>
        <v>47.158963926165214</v>
      </c>
      <c r="AB438"/>
      <c r="AC438"/>
      <c r="AD438"/>
      <c r="AE438"/>
      <c r="AF438"/>
      <c r="AG438"/>
      <c r="AH438"/>
      <c r="AI438"/>
      <c r="AJ438" s="25"/>
      <c r="AK438" s="2">
        <v>4.37</v>
      </c>
      <c r="AL438" s="1">
        <f t="shared" si="187"/>
        <v>4.265795188015923E-5</v>
      </c>
      <c r="AM438" s="1">
        <f t="shared" si="163"/>
        <v>2.367671103473123E-10</v>
      </c>
      <c r="AN438" s="1">
        <f t="shared" si="164"/>
        <v>0.99528750993171622</v>
      </c>
      <c r="AO438" s="1">
        <f t="shared" si="165"/>
        <v>1.4465726293921653E-3</v>
      </c>
      <c r="AP438" s="1">
        <f t="shared" si="166"/>
        <v>0.99647284198095931</v>
      </c>
      <c r="AQ438" s="1">
        <f t="shared" si="167"/>
        <v>9.9647284198095942</v>
      </c>
      <c r="AR438" s="25"/>
      <c r="AS438" s="2">
        <v>6.34</v>
      </c>
      <c r="AT438" s="1">
        <v>4.5708818961487426E-7</v>
      </c>
      <c r="AU438" s="1">
        <v>2.2096392401890515E-8</v>
      </c>
      <c r="AV438" s="1">
        <v>0.88053253237708273</v>
      </c>
      <c r="AW438" s="1">
        <v>0.11943650754436951</v>
      </c>
      <c r="AX438" s="1">
        <v>1.1193886671248421</v>
      </c>
      <c r="AY438" s="2">
        <v>11.19388667124842</v>
      </c>
      <c r="BA438" s="2">
        <v>4.37</v>
      </c>
      <c r="BB438" s="1">
        <f t="shared" si="172"/>
        <v>4.265795188015923E-5</v>
      </c>
      <c r="BC438" s="1">
        <f t="shared" si="168"/>
        <v>2.367671103473123E-10</v>
      </c>
      <c r="BD438" s="1">
        <f t="shared" si="169"/>
        <v>2.3676711034725626E-13</v>
      </c>
      <c r="BE438" s="1">
        <f t="shared" si="170"/>
        <v>0.9999999999997633</v>
      </c>
      <c r="BF438" s="1">
        <f t="shared" si="171"/>
        <v>2.0008533363089103</v>
      </c>
      <c r="BG438" s="1">
        <f>(dpSAWB_Cb*dpSAWB_Vb) /(dpSAWB_Ca * BF438)</f>
        <v>24.989337845340472</v>
      </c>
      <c r="BI438" s="1">
        <v>5.07</v>
      </c>
      <c r="BJ438" s="1">
        <v>8.5113803820237531E-6</v>
      </c>
      <c r="BK438" s="1">
        <v>1.1866465304889263E-9</v>
      </c>
      <c r="BL438" s="1">
        <v>1.186646530487518E-12</v>
      </c>
      <c r="BM438" s="1">
        <v>0.99999999999881339</v>
      </c>
      <c r="BN438" s="1">
        <v>2.000170211116171</v>
      </c>
      <c r="BO438" s="1">
        <v>24.99787254210635</v>
      </c>
    </row>
    <row r="439" spans="1:67" ht="15" customHeight="1" x14ac:dyDescent="0.3">
      <c r="A439" s="2">
        <v>4.38</v>
      </c>
      <c r="B439" s="1">
        <f t="shared" si="173"/>
        <v>4.1686938347033504E-5</v>
      </c>
      <c r="C439" s="1">
        <f t="shared" si="174"/>
        <v>2.4228212482096872E-10</v>
      </c>
      <c r="D439" s="1">
        <f t="shared" si="175"/>
        <v>1.9745424065286933E-2</v>
      </c>
      <c r="E439" s="1">
        <f t="shared" si="176"/>
        <v>4.2429322452177342E-5</v>
      </c>
      <c r="F439" s="1">
        <f t="shared" si="177"/>
        <v>1.27186475962907E-2</v>
      </c>
      <c r="G439" s="1">
        <f t="shared" si="178"/>
        <v>1.0629881546632863E-2</v>
      </c>
      <c r="H439" s="1">
        <f t="shared" si="186"/>
        <v>0.10629881546632862</v>
      </c>
      <c r="S439" s="2">
        <v>4.38</v>
      </c>
      <c r="T439" s="1">
        <f t="shared" si="179"/>
        <v>4.1686938347033504E-5</v>
      </c>
      <c r="U439" s="1">
        <f t="shared" si="180"/>
        <v>2.4228212482096872E-10</v>
      </c>
      <c r="V439" s="1">
        <f t="shared" si="181"/>
        <v>3.9494722294046844E-3</v>
      </c>
      <c r="W439" s="1">
        <f t="shared" si="182"/>
        <v>3.2016842590198435E-2</v>
      </c>
      <c r="X439" s="1">
        <f t="shared" si="183"/>
        <v>0.94129194527681415</v>
      </c>
      <c r="Y439" s="1">
        <f t="shared" si="184"/>
        <v>0.94190513680326271</v>
      </c>
      <c r="Z439" s="1">
        <f t="shared" si="185"/>
        <v>47.095256840163131</v>
      </c>
      <c r="AB439"/>
      <c r="AC439"/>
      <c r="AD439"/>
      <c r="AE439"/>
      <c r="AF439"/>
      <c r="AG439"/>
      <c r="AH439"/>
      <c r="AI439"/>
      <c r="AJ439" s="25"/>
      <c r="AK439" s="2">
        <v>4.38</v>
      </c>
      <c r="AL439" s="1">
        <f t="shared" si="187"/>
        <v>4.1686938347033504E-5</v>
      </c>
      <c r="AM439" s="1">
        <f t="shared" si="163"/>
        <v>2.4228212482096872E-10</v>
      </c>
      <c r="AN439" s="1">
        <f t="shared" si="164"/>
        <v>0.99532796638254162</v>
      </c>
      <c r="AO439" s="1">
        <f t="shared" si="165"/>
        <v>1.4803278044070837E-3</v>
      </c>
      <c r="AP439" s="1">
        <f t="shared" si="166"/>
        <v>0.9966197450321449</v>
      </c>
      <c r="AQ439" s="1">
        <f t="shared" si="167"/>
        <v>9.9661974503214488</v>
      </c>
      <c r="AR439" s="25"/>
      <c r="AS439" s="2">
        <v>6.35</v>
      </c>
      <c r="AT439" s="1">
        <v>4.4668359215096327E-7</v>
      </c>
      <c r="AU439" s="1">
        <v>2.2611083499540222E-8</v>
      </c>
      <c r="AV439" s="1">
        <v>0.87809027451025656</v>
      </c>
      <c r="AW439" s="1">
        <v>0.12187955406527796</v>
      </c>
      <c r="AX439" s="1">
        <v>1.1218329364004562</v>
      </c>
      <c r="AY439" s="2">
        <v>11.218329364004562</v>
      </c>
      <c r="BA439" s="2">
        <v>4.38</v>
      </c>
      <c r="BB439" s="1">
        <f t="shared" si="172"/>
        <v>4.1686938347033504E-5</v>
      </c>
      <c r="BC439" s="1">
        <f t="shared" si="168"/>
        <v>2.4228212482096872E-10</v>
      </c>
      <c r="BD439" s="1">
        <f t="shared" si="169"/>
        <v>2.4228212482091001E-13</v>
      </c>
      <c r="BE439" s="1">
        <f t="shared" si="170"/>
        <v>0.99999999999975775</v>
      </c>
      <c r="BF439" s="1">
        <f t="shared" si="171"/>
        <v>2.0008339077353474</v>
      </c>
      <c r="BG439" s="1">
        <f>(dpSAWB_Cb*dpSAWB_Vb) /(dpSAWB_Ca * BF439)</f>
        <v>24.989580497759913</v>
      </c>
      <c r="BI439" s="1">
        <v>5.08</v>
      </c>
      <c r="BJ439" s="1">
        <v>8.3176377110266992E-6</v>
      </c>
      <c r="BK439" s="1">
        <v>1.2142870789635886E-9</v>
      </c>
      <c r="BL439" s="1">
        <v>1.2142870789621139E-12</v>
      </c>
      <c r="BM439" s="1">
        <v>0.99999999999878564</v>
      </c>
      <c r="BN439" s="1">
        <v>2.0001663353838417</v>
      </c>
      <c r="BO439" s="1">
        <v>24.997920980609223</v>
      </c>
    </row>
    <row r="440" spans="1:67" ht="15" customHeight="1" x14ac:dyDescent="0.3">
      <c r="A440" s="2">
        <v>4.3899999999999997</v>
      </c>
      <c r="B440" s="1">
        <f t="shared" si="173"/>
        <v>4.0738027780411247E-5</v>
      </c>
      <c r="C440" s="1">
        <f t="shared" si="174"/>
        <v>2.4792560048418819E-10</v>
      </c>
      <c r="D440" s="1">
        <f t="shared" si="175"/>
        <v>1.9737303765777411E-2</v>
      </c>
      <c r="E440" s="1">
        <f t="shared" si="176"/>
        <v>4.3782705703764646E-5</v>
      </c>
      <c r="F440" s="1">
        <f t="shared" si="177"/>
        <v>1.3011048363752078E-2</v>
      </c>
      <c r="G440" s="1">
        <f t="shared" si="178"/>
        <v>1.0969690562619388E-2</v>
      </c>
      <c r="H440" s="1">
        <f t="shared" si="186"/>
        <v>0.10969690562619387</v>
      </c>
      <c r="S440" s="2">
        <v>4.3899999999999997</v>
      </c>
      <c r="T440" s="1">
        <f t="shared" si="179"/>
        <v>4.0738027780411247E-5</v>
      </c>
      <c r="U440" s="1">
        <f t="shared" si="180"/>
        <v>2.4792560048418819E-10</v>
      </c>
      <c r="V440" s="1">
        <f t="shared" si="181"/>
        <v>4.0396124305691252E-3</v>
      </c>
      <c r="W440" s="1">
        <f t="shared" si="182"/>
        <v>3.1986795856476957E-2</v>
      </c>
      <c r="X440" s="1">
        <f t="shared" si="183"/>
        <v>0.94000649929955515</v>
      </c>
      <c r="Y440" s="1">
        <f t="shared" si="184"/>
        <v>0.94060546799052946</v>
      </c>
      <c r="Z440" s="1">
        <f t="shared" si="185"/>
        <v>47.030273399526479</v>
      </c>
      <c r="AB440"/>
      <c r="AC440"/>
      <c r="AD440"/>
      <c r="AE440"/>
      <c r="AF440"/>
      <c r="AG440"/>
      <c r="AH440"/>
      <c r="AI440"/>
      <c r="AJ440" s="25"/>
      <c r="AK440" s="2">
        <v>4.3899999999999997</v>
      </c>
      <c r="AL440" s="1">
        <f t="shared" si="187"/>
        <v>4.0738027780411247E-5</v>
      </c>
      <c r="AM440" s="1">
        <f t="shared" si="163"/>
        <v>2.4792560048418819E-10</v>
      </c>
      <c r="AN440" s="1">
        <f t="shared" si="164"/>
        <v>0.99536596032747615</v>
      </c>
      <c r="AO440" s="1">
        <f t="shared" si="165"/>
        <v>1.5148668922548545E-3</v>
      </c>
      <c r="AP440" s="1">
        <f t="shared" si="166"/>
        <v>0.99676486499561734</v>
      </c>
      <c r="AQ440" s="1">
        <f t="shared" si="167"/>
        <v>9.9676486499561729</v>
      </c>
      <c r="AR440" s="25"/>
      <c r="AS440" s="2">
        <v>6.36</v>
      </c>
      <c r="AT440" s="1">
        <v>4.365158322401653E-7</v>
      </c>
      <c r="AU440" s="1">
        <v>2.3137763292954543E-8</v>
      </c>
      <c r="AV440" s="1">
        <v>0.87560508598756603</v>
      </c>
      <c r="AW440" s="1">
        <v>0.12436551282144748</v>
      </c>
      <c r="AX440" s="1">
        <v>1.1243200904196919</v>
      </c>
      <c r="AY440" s="2">
        <v>11.243200904196918</v>
      </c>
      <c r="BA440" s="2">
        <v>4.3899999999999997</v>
      </c>
      <c r="BB440" s="1">
        <f t="shared" si="172"/>
        <v>4.0738027780411247E-5</v>
      </c>
      <c r="BC440" s="1">
        <f t="shared" si="168"/>
        <v>2.4792560048418819E-10</v>
      </c>
      <c r="BD440" s="1">
        <f t="shared" si="169"/>
        <v>2.4792560048412671E-13</v>
      </c>
      <c r="BE440" s="1">
        <f t="shared" si="170"/>
        <v>0.99999999999975209</v>
      </c>
      <c r="BF440" s="1">
        <f t="shared" si="171"/>
        <v>2.0008149215873292</v>
      </c>
      <c r="BG440" s="1">
        <f>(dpSAWB_Cb*dpSAWB_Vb) /(dpSAWB_Ca * BF440)</f>
        <v>24.989817629075322</v>
      </c>
      <c r="BI440" s="1">
        <v>5.09</v>
      </c>
      <c r="BJ440" s="1">
        <v>8.128305161640983E-6</v>
      </c>
      <c r="BK440" s="1">
        <v>1.2425714585205067E-9</v>
      </c>
      <c r="BL440" s="1">
        <v>1.2425714585189625E-12</v>
      </c>
      <c r="BM440" s="1">
        <v>0.99999999999875744</v>
      </c>
      <c r="BN440" s="1">
        <v>2.0001625478557443</v>
      </c>
      <c r="BO440" s="1">
        <v>24.997968316926059</v>
      </c>
    </row>
    <row r="441" spans="1:67" ht="15" customHeight="1" x14ac:dyDescent="0.3">
      <c r="A441" s="2">
        <v>4.4000000000000004</v>
      </c>
      <c r="B441" s="1">
        <f t="shared" si="173"/>
        <v>3.9810717055349634E-5</v>
      </c>
      <c r="C441" s="1">
        <f t="shared" si="174"/>
        <v>2.5370052958246817E-10</v>
      </c>
      <c r="D441" s="1">
        <f t="shared" si="175"/>
        <v>1.9729051885645117E-2</v>
      </c>
      <c r="E441" s="1">
        <f t="shared" si="176"/>
        <v>4.5158019059147493E-5</v>
      </c>
      <c r="F441" s="1">
        <f t="shared" si="177"/>
        <v>1.3310080776597295E-2</v>
      </c>
      <c r="G441" s="1">
        <f t="shared" si="178"/>
        <v>1.1315053033814687E-2</v>
      </c>
      <c r="H441" s="1">
        <f t="shared" si="186"/>
        <v>0.11315053033814687</v>
      </c>
      <c r="S441" s="2">
        <v>4.4000000000000004</v>
      </c>
      <c r="T441" s="1">
        <f t="shared" si="179"/>
        <v>3.9810717055349634E-5</v>
      </c>
      <c r="U441" s="1">
        <f t="shared" si="180"/>
        <v>2.5370052958246817E-10</v>
      </c>
      <c r="V441" s="1">
        <f t="shared" si="181"/>
        <v>4.1316371762082126E-3</v>
      </c>
      <c r="W441" s="1">
        <f t="shared" si="182"/>
        <v>3.1956120941263925E-2</v>
      </c>
      <c r="X441" s="1">
        <f t="shared" si="183"/>
        <v>0.93869474084565041</v>
      </c>
      <c r="Y441" s="1">
        <f t="shared" si="184"/>
        <v>0.93927981130173732</v>
      </c>
      <c r="Z441" s="1">
        <f t="shared" si="185"/>
        <v>46.963990565086867</v>
      </c>
      <c r="AB441"/>
      <c r="AC441"/>
      <c r="AD441"/>
      <c r="AE441"/>
      <c r="AF441"/>
      <c r="AG441"/>
      <c r="AH441"/>
      <c r="AI441"/>
      <c r="AJ441" s="25"/>
      <c r="AK441" s="2">
        <v>4.4000000000000004</v>
      </c>
      <c r="AL441" s="1">
        <f t="shared" si="187"/>
        <v>3.9810717055349634E-5</v>
      </c>
      <c r="AM441" s="1">
        <f t="shared" si="163"/>
        <v>2.5370052958246817E-10</v>
      </c>
      <c r="AN441" s="1">
        <f t="shared" si="164"/>
        <v>0.99540151134923804</v>
      </c>
      <c r="AO441" s="1">
        <f t="shared" si="165"/>
        <v>1.5502080411626173E-3</v>
      </c>
      <c r="AP441" s="1">
        <f t="shared" si="166"/>
        <v>0.99690827806854398</v>
      </c>
      <c r="AQ441" s="1">
        <f t="shared" si="167"/>
        <v>9.9690827806854401</v>
      </c>
      <c r="AR441" s="25"/>
      <c r="AS441" s="2">
        <v>6.37</v>
      </c>
      <c r="AT441" s="1">
        <v>4.2657951880159212E-7</v>
      </c>
      <c r="AU441" s="1">
        <v>2.3676711034731241E-8</v>
      </c>
      <c r="AV441" s="1">
        <v>0.87307650305497175</v>
      </c>
      <c r="AW441" s="1">
        <v>0.1268948479792936</v>
      </c>
      <c r="AX441" s="1">
        <v>1.1268505939858531</v>
      </c>
      <c r="AY441" s="2">
        <v>11.26850593985853</v>
      </c>
      <c r="BA441" s="2">
        <v>4.4000000000000004</v>
      </c>
      <c r="BB441" s="1">
        <f t="shared" si="172"/>
        <v>3.9810717055349634E-5</v>
      </c>
      <c r="BC441" s="1">
        <f t="shared" si="168"/>
        <v>2.5370052958246817E-10</v>
      </c>
      <c r="BD441" s="1">
        <f t="shared" si="169"/>
        <v>2.5370052958240381E-13</v>
      </c>
      <c r="BE441" s="1">
        <f t="shared" si="170"/>
        <v>0.99999999999974631</v>
      </c>
      <c r="BF441" s="1">
        <f t="shared" si="171"/>
        <v>2.0007963677856955</v>
      </c>
      <c r="BG441" s="1">
        <f>(dpSAWB_Cb*dpSAWB_Vb) /(dpSAWB_Ca * BF441)</f>
        <v>24.990049364861441</v>
      </c>
      <c r="BI441" s="1">
        <v>5.0999999999999996</v>
      </c>
      <c r="BJ441" s="1">
        <v>7.9432823472428065E-6</v>
      </c>
      <c r="BK441" s="1">
        <v>1.2715146659121102E-9</v>
      </c>
      <c r="BL441" s="1">
        <v>1.2715146659104933E-12</v>
      </c>
      <c r="BM441" s="1">
        <v>0.99999999999872857</v>
      </c>
      <c r="BN441" s="1">
        <v>2.0001588465231843</v>
      </c>
      <c r="BO441" s="1">
        <v>24.998014576149032</v>
      </c>
    </row>
    <row r="442" spans="1:67" ht="15" customHeight="1" x14ac:dyDescent="0.3">
      <c r="A442" s="2">
        <v>4.41</v>
      </c>
      <c r="B442" s="1">
        <f t="shared" si="173"/>
        <v>3.8904514499428046E-5</v>
      </c>
      <c r="C442" s="1">
        <f t="shared" si="174"/>
        <v>2.5960997405965533E-10</v>
      </c>
      <c r="D442" s="1">
        <f t="shared" si="175"/>
        <v>1.9720664401789715E-2</v>
      </c>
      <c r="E442" s="1">
        <f t="shared" si="176"/>
        <v>4.655593303504776E-5</v>
      </c>
      <c r="F442" s="1">
        <f t="shared" si="177"/>
        <v>1.3615891028782063E-2</v>
      </c>
      <c r="G442" s="1">
        <f t="shared" si="178"/>
        <v>1.1666139659600434E-2</v>
      </c>
      <c r="H442" s="1">
        <f t="shared" si="186"/>
        <v>0.11666139659600433</v>
      </c>
      <c r="S442" s="2">
        <v>4.41</v>
      </c>
      <c r="T442" s="1">
        <f t="shared" si="179"/>
        <v>3.8904514499428046E-5</v>
      </c>
      <c r="U442" s="1">
        <f t="shared" si="180"/>
        <v>2.5960997405965533E-10</v>
      </c>
      <c r="V442" s="1">
        <f t="shared" si="181"/>
        <v>4.2255837914661623E-3</v>
      </c>
      <c r="W442" s="1">
        <f t="shared" si="182"/>
        <v>3.1924805402844612E-2</v>
      </c>
      <c r="X442" s="1">
        <f t="shared" si="183"/>
        <v>0.93735621217697096</v>
      </c>
      <c r="Y442" s="1">
        <f t="shared" si="184"/>
        <v>0.93792770161772354</v>
      </c>
      <c r="Z442" s="1">
        <f t="shared" si="185"/>
        <v>46.896385080886176</v>
      </c>
      <c r="AB442"/>
      <c r="AC442"/>
      <c r="AD442"/>
      <c r="AE442"/>
      <c r="AF442"/>
      <c r="AG442"/>
      <c r="AH442"/>
      <c r="AI442"/>
      <c r="AJ442" s="25"/>
      <c r="AK442" s="2">
        <v>4.41</v>
      </c>
      <c r="AL442" s="1">
        <f t="shared" si="187"/>
        <v>3.8904514499428046E-5</v>
      </c>
      <c r="AM442" s="1">
        <f t="shared" si="163"/>
        <v>2.5960997405965533E-10</v>
      </c>
      <c r="AN442" s="1">
        <f t="shared" si="164"/>
        <v>0.9954346377755422</v>
      </c>
      <c r="AO442" s="1">
        <f t="shared" si="165"/>
        <v>1.5863698168753896E-3</v>
      </c>
      <c r="AP442" s="1">
        <f t="shared" si="166"/>
        <v>0.99705005956136739</v>
      </c>
      <c r="AQ442" s="1">
        <f t="shared" si="167"/>
        <v>9.9705005956136752</v>
      </c>
      <c r="AR442" s="25"/>
      <c r="AS442" s="2">
        <v>6.38</v>
      </c>
      <c r="AT442" s="1">
        <v>4.1686938347033493E-7</v>
      </c>
      <c r="AU442" s="1">
        <v>2.422821248209688E-8</v>
      </c>
      <c r="AV442" s="1">
        <v>0.87050406900791555</v>
      </c>
      <c r="AW442" s="1">
        <v>0.12946801664634947</v>
      </c>
      <c r="AX442" s="1">
        <v>1.1294249048292366</v>
      </c>
      <c r="AY442" s="2">
        <v>11.294249048292366</v>
      </c>
      <c r="BA442" s="2">
        <v>4.41</v>
      </c>
      <c r="BB442" s="1">
        <f t="shared" si="172"/>
        <v>3.8904514499428046E-5</v>
      </c>
      <c r="BC442" s="1">
        <f t="shared" si="168"/>
        <v>2.5960997405965533E-10</v>
      </c>
      <c r="BD442" s="1">
        <f t="shared" si="169"/>
        <v>2.5960997405958791E-13</v>
      </c>
      <c r="BE442" s="1">
        <f t="shared" si="170"/>
        <v>0.99999999999974043</v>
      </c>
      <c r="BF442" s="1">
        <f t="shared" si="171"/>
        <v>2.0007782364810818</v>
      </c>
      <c r="BG442" s="1">
        <f>(dpSAWB_Cb*dpSAWB_Vb) /(dpSAWB_Ca * BF442)</f>
        <v>24.990275827839238</v>
      </c>
      <c r="BI442" s="1">
        <v>5.1100000000000003</v>
      </c>
      <c r="BJ442" s="1">
        <v>7.7624711662868956E-6</v>
      </c>
      <c r="BK442" s="1">
        <v>1.3011320472100688E-9</v>
      </c>
      <c r="BL442" s="1">
        <v>1.3011320472083756E-12</v>
      </c>
      <c r="BM442" s="1">
        <v>0.99999999999869882</v>
      </c>
      <c r="BN442" s="1">
        <v>2.0001552294231937</v>
      </c>
      <c r="BO442" s="1">
        <v>24.998059782799476</v>
      </c>
    </row>
    <row r="443" spans="1:67" ht="15" customHeight="1" x14ac:dyDescent="0.3">
      <c r="A443" s="2">
        <v>4.42</v>
      </c>
      <c r="B443" s="1">
        <f t="shared" si="173"/>
        <v>3.8018939632056103E-5</v>
      </c>
      <c r="C443" s="1">
        <f t="shared" si="174"/>
        <v>2.6565706718143368E-10</v>
      </c>
      <c r="D443" s="1">
        <f t="shared" si="175"/>
        <v>1.9712137235267761E-2</v>
      </c>
      <c r="E443" s="1">
        <f t="shared" si="176"/>
        <v>4.7977127455373117E-5</v>
      </c>
      <c r="F443" s="1">
        <f t="shared" si="177"/>
        <v>1.3928628341453546E-2</v>
      </c>
      <c r="G443" s="1">
        <f t="shared" si="178"/>
        <v>1.2023123610537E-2</v>
      </c>
      <c r="H443" s="1">
        <f t="shared" si="186"/>
        <v>0.12023123610537</v>
      </c>
      <c r="S443" s="2">
        <v>4.42</v>
      </c>
      <c r="T443" s="1">
        <f t="shared" si="179"/>
        <v>3.8018939632056103E-5</v>
      </c>
      <c r="U443" s="1">
        <f t="shared" si="180"/>
        <v>2.6565706718143368E-10</v>
      </c>
      <c r="V443" s="1">
        <f t="shared" si="181"/>
        <v>4.3214901261072825E-3</v>
      </c>
      <c r="W443" s="1">
        <f t="shared" si="182"/>
        <v>3.1892836624630903E-2</v>
      </c>
      <c r="X443" s="1">
        <f t="shared" si="183"/>
        <v>0.93599045116509871</v>
      </c>
      <c r="Y443" s="1">
        <f t="shared" si="184"/>
        <v>0.93654866959750438</v>
      </c>
      <c r="Z443" s="1">
        <f t="shared" si="185"/>
        <v>46.827433479875225</v>
      </c>
      <c r="AB443"/>
      <c r="AC443"/>
      <c r="AD443"/>
      <c r="AE443"/>
      <c r="AF443"/>
      <c r="AG443"/>
      <c r="AH443"/>
      <c r="AI443"/>
      <c r="AJ443" s="25"/>
      <c r="AK443" s="2">
        <v>4.42</v>
      </c>
      <c r="AL443" s="1">
        <f t="shared" si="187"/>
        <v>3.8018939632056103E-5</v>
      </c>
      <c r="AM443" s="1">
        <f t="shared" si="163"/>
        <v>2.6565706718143368E-10</v>
      </c>
      <c r="AN443" s="1">
        <f t="shared" si="164"/>
        <v>0.9954653566877314</v>
      </c>
      <c r="AO443" s="1">
        <f t="shared" si="165"/>
        <v>1.6233712121366053E-3</v>
      </c>
      <c r="AP443" s="1">
        <f t="shared" si="166"/>
        <v>0.99719028393621523</v>
      </c>
      <c r="AQ443" s="1">
        <f t="shared" si="167"/>
        <v>9.9719028393621514</v>
      </c>
      <c r="AR443" s="25"/>
      <c r="AS443" s="2">
        <v>6.39</v>
      </c>
      <c r="AT443" s="1">
        <v>4.0738027780411229E-7</v>
      </c>
      <c r="AU443" s="1">
        <v>2.4792560048418833E-8</v>
      </c>
      <c r="AV443" s="1">
        <v>0.86788733479400748</v>
      </c>
      <c r="AW443" s="1">
        <v>0.13208546826879622</v>
      </c>
      <c r="AX443" s="1">
        <v>1.1320434730049993</v>
      </c>
      <c r="AY443" s="2">
        <v>11.320434730049993</v>
      </c>
      <c r="BA443" s="2">
        <v>4.42</v>
      </c>
      <c r="BB443" s="1">
        <f t="shared" si="172"/>
        <v>3.8018939632056103E-5</v>
      </c>
      <c r="BC443" s="1">
        <f t="shared" si="168"/>
        <v>2.6565706718143368E-10</v>
      </c>
      <c r="BD443" s="1">
        <f t="shared" si="169"/>
        <v>2.6565706718136312E-13</v>
      </c>
      <c r="BE443" s="1">
        <f t="shared" si="170"/>
        <v>0.99999999999973432</v>
      </c>
      <c r="BF443" s="1">
        <f t="shared" si="171"/>
        <v>2.0007605180486729</v>
      </c>
      <c r="BG443" s="1">
        <f>(dpSAWB_Cb*dpSAWB_Vb) /(dpSAWB_Ca * BF443)</f>
        <v>24.99049713794064</v>
      </c>
      <c r="BI443" s="1">
        <v>5.12</v>
      </c>
      <c r="BJ443" s="1">
        <v>7.5857757502918323E-6</v>
      </c>
      <c r="BK443" s="1">
        <v>1.331439305941972E-9</v>
      </c>
      <c r="BL443" s="1">
        <v>1.3314393059401993E-12</v>
      </c>
      <c r="BM443" s="1">
        <v>0.99999999999866851</v>
      </c>
      <c r="BN443" s="1">
        <v>2.0001516946374855</v>
      </c>
      <c r="BO443" s="1">
        <v>24.998103960840915</v>
      </c>
    </row>
    <row r="444" spans="1:67" ht="15" customHeight="1" x14ac:dyDescent="0.3">
      <c r="A444" s="2">
        <v>4.43</v>
      </c>
      <c r="B444" s="1">
        <f t="shared" si="173"/>
        <v>3.7153522909717237E-5</v>
      </c>
      <c r="C444" s="1">
        <f t="shared" si="174"/>
        <v>2.7184501519661858E-10</v>
      </c>
      <c r="D444" s="1">
        <f t="shared" si="175"/>
        <v>1.9703466249849078E-2</v>
      </c>
      <c r="E444" s="1">
        <f t="shared" si="176"/>
        <v>4.9422291691820677E-5</v>
      </c>
      <c r="F444" s="1">
        <f t="shared" si="177"/>
        <v>1.4248445016478232E-2</v>
      </c>
      <c r="G444" s="1">
        <f t="shared" si="178"/>
        <v>1.238618059446954E-2</v>
      </c>
      <c r="H444" s="1">
        <f t="shared" si="186"/>
        <v>0.1238618059446954</v>
      </c>
      <c r="S444" s="2">
        <v>4.43</v>
      </c>
      <c r="T444" s="1">
        <f t="shared" si="179"/>
        <v>3.7153522909717237E-5</v>
      </c>
      <c r="U444" s="1">
        <f t="shared" si="180"/>
        <v>2.7184501519661858E-10</v>
      </c>
      <c r="V444" s="1">
        <f t="shared" si="181"/>
        <v>4.4193945543405623E-3</v>
      </c>
      <c r="W444" s="1">
        <f t="shared" si="182"/>
        <v>3.1860201815219813E-2</v>
      </c>
      <c r="X444" s="1">
        <f t="shared" si="183"/>
        <v>0.93459699141872865</v>
      </c>
      <c r="Y444" s="1">
        <f t="shared" si="184"/>
        <v>0.93514224180183003</v>
      </c>
      <c r="Z444" s="1">
        <f t="shared" si="185"/>
        <v>46.75711209009151</v>
      </c>
      <c r="AB444"/>
      <c r="AC444"/>
      <c r="AD444"/>
      <c r="AE444"/>
      <c r="AF444"/>
      <c r="AG444"/>
      <c r="AH444"/>
      <c r="AI444"/>
      <c r="AJ444" s="25"/>
      <c r="AK444" s="2">
        <v>4.43</v>
      </c>
      <c r="AL444" s="1">
        <f t="shared" si="187"/>
        <v>3.7153522909717237E-5</v>
      </c>
      <c r="AM444" s="1">
        <f t="shared" si="163"/>
        <v>2.7184501519661858E-10</v>
      </c>
      <c r="AN444" s="1">
        <f t="shared" si="164"/>
        <v>0.99549368392882742</v>
      </c>
      <c r="AO444" s="1">
        <f t="shared" si="165"/>
        <v>1.6612316563779936E-3</v>
      </c>
      <c r="AP444" s="1">
        <f t="shared" si="166"/>
        <v>0.99732902484489017</v>
      </c>
      <c r="AQ444" s="1">
        <f t="shared" si="167"/>
        <v>9.973290248448901</v>
      </c>
      <c r="AR444" s="25"/>
      <c r="AS444" s="2">
        <v>6.4</v>
      </c>
      <c r="AT444" s="1">
        <v>3.9810717055349618E-7</v>
      </c>
      <c r="AU444" s="1">
        <v>2.5370052958246826E-8</v>
      </c>
      <c r="AV444" s="1">
        <v>0.86522585963083232</v>
      </c>
      <c r="AW444" s="1">
        <v>0.13474764401387018</v>
      </c>
      <c r="AX444" s="1">
        <v>1.1347067402758899</v>
      </c>
      <c r="AY444" s="2">
        <v>11.347067402758899</v>
      </c>
      <c r="BA444" s="2">
        <v>4.43</v>
      </c>
      <c r="BB444" s="1">
        <f t="shared" si="172"/>
        <v>3.7153522909717237E-5</v>
      </c>
      <c r="BC444" s="1">
        <f t="shared" si="168"/>
        <v>2.7184501519661858E-10</v>
      </c>
      <c r="BD444" s="1">
        <f t="shared" si="169"/>
        <v>2.7184501519654467E-13</v>
      </c>
      <c r="BE444" s="1">
        <f t="shared" si="170"/>
        <v>0.99999999999972811</v>
      </c>
      <c r="BF444" s="1">
        <f t="shared" si="171"/>
        <v>2.0007432030830756</v>
      </c>
      <c r="BG444" s="1">
        <f>(dpSAWB_Cb*dpSAWB_Vb) /(dpSAWB_Ca * BF444)</f>
        <v>24.990713412371832</v>
      </c>
      <c r="BI444" s="1">
        <v>5.13</v>
      </c>
      <c r="BJ444" s="1">
        <v>7.4131024130091704E-6</v>
      </c>
      <c r="BK444" s="1">
        <v>1.3624525114175708E-9</v>
      </c>
      <c r="BL444" s="1">
        <v>1.3624525114157146E-12</v>
      </c>
      <c r="BM444" s="1">
        <v>0.99999999999863753</v>
      </c>
      <c r="BN444" s="1">
        <v>2.0001482402914399</v>
      </c>
      <c r="BO444" s="1">
        <v>24.99814713369172</v>
      </c>
    </row>
    <row r="445" spans="1:67" ht="15" customHeight="1" x14ac:dyDescent="0.3">
      <c r="A445" s="2">
        <v>4.4400000000000004</v>
      </c>
      <c r="B445" s="1">
        <f t="shared" si="173"/>
        <v>3.6307805477010065E-5</v>
      </c>
      <c r="C445" s="1">
        <f t="shared" si="174"/>
        <v>2.7817709903715533E-10</v>
      </c>
      <c r="D445" s="1">
        <f t="shared" si="175"/>
        <v>1.9694647250574033E-2</v>
      </c>
      <c r="E445" s="1">
        <f t="shared" si="176"/>
        <v>5.0892124904327935E-5</v>
      </c>
      <c r="F445" s="1">
        <f t="shared" si="177"/>
        <v>1.4575496490474326E-2</v>
      </c>
      <c r="G445" s="1">
        <f t="shared" si="178"/>
        <v>1.2755488922855872E-2</v>
      </c>
      <c r="H445" s="1">
        <f t="shared" si="186"/>
        <v>0.1275548892285587</v>
      </c>
      <c r="S445" s="2">
        <v>4.4400000000000004</v>
      </c>
      <c r="T445" s="1">
        <f t="shared" si="179"/>
        <v>3.6307805477010065E-5</v>
      </c>
      <c r="U445" s="1">
        <f t="shared" si="180"/>
        <v>2.7817709903715533E-10</v>
      </c>
      <c r="V445" s="1">
        <f t="shared" si="181"/>
        <v>4.5193359741652096E-3</v>
      </c>
      <c r="W445" s="1">
        <f t="shared" si="182"/>
        <v>3.1826888008611595E-2</v>
      </c>
      <c r="X445" s="1">
        <f t="shared" si="183"/>
        <v>0.9331753624208825</v>
      </c>
      <c r="Y445" s="1">
        <f t="shared" si="184"/>
        <v>0.9337079408266401</v>
      </c>
      <c r="Z445" s="1">
        <f t="shared" si="185"/>
        <v>46.685397041332003</v>
      </c>
      <c r="AB445"/>
      <c r="AC445"/>
      <c r="AD445"/>
      <c r="AE445"/>
      <c r="AF445"/>
      <c r="AG445"/>
      <c r="AH445"/>
      <c r="AI445"/>
      <c r="AJ445" s="25"/>
      <c r="AK445" s="2">
        <v>4.4400000000000004</v>
      </c>
      <c r="AL445" s="1">
        <f t="shared" si="187"/>
        <v>3.6307805477010065E-5</v>
      </c>
      <c r="AM445" s="1">
        <f t="shared" si="163"/>
        <v>2.7817709903715533E-10</v>
      </c>
      <c r="AN445" s="1">
        <f t="shared" si="164"/>
        <v>0.99551963411100397</v>
      </c>
      <c r="AO445" s="1">
        <f t="shared" si="165"/>
        <v>1.6999710256232496E-3</v>
      </c>
      <c r="AP445" s="1">
        <f t="shared" si="166"/>
        <v>0.99746635516646442</v>
      </c>
      <c r="AQ445" s="1">
        <f t="shared" si="167"/>
        <v>9.9746635516646442</v>
      </c>
      <c r="AR445" s="25"/>
      <c r="AS445" s="2">
        <v>6.41</v>
      </c>
      <c r="AT445" s="1">
        <v>3.8904514499428027E-7</v>
      </c>
      <c r="AU445" s="1">
        <v>2.5960997405965543E-8</v>
      </c>
      <c r="AV445" s="1">
        <v>0.86251921163854317</v>
      </c>
      <c r="AW445" s="1">
        <v>0.13745497613747595</v>
      </c>
      <c r="AX445" s="1">
        <v>1.1374151394801795</v>
      </c>
      <c r="AY445" s="2">
        <v>11.374151394801794</v>
      </c>
      <c r="BA445" s="2">
        <v>4.4400000000000004</v>
      </c>
      <c r="BB445" s="1">
        <f t="shared" si="172"/>
        <v>3.6307805477010065E-5</v>
      </c>
      <c r="BC445" s="1">
        <f t="shared" si="168"/>
        <v>2.7817709903715533E-10</v>
      </c>
      <c r="BD445" s="1">
        <f t="shared" si="169"/>
        <v>2.7817709903707793E-13</v>
      </c>
      <c r="BE445" s="1">
        <f t="shared" si="170"/>
        <v>0.99999999999972189</v>
      </c>
      <c r="BF445" s="1">
        <f t="shared" si="171"/>
        <v>2.0007262823933094</v>
      </c>
      <c r="BG445" s="1">
        <f>(dpSAWB_Cb*dpSAWB_Vb) /(dpSAWB_Ca * BF445)</f>
        <v>24.990924765675086</v>
      </c>
      <c r="BI445" s="1">
        <v>5.14</v>
      </c>
      <c r="BJ445" s="1">
        <v>7.2443596007498957E-6</v>
      </c>
      <c r="BK445" s="1">
        <v>1.3941881072489145E-9</v>
      </c>
      <c r="BL445" s="1">
        <v>1.3941881072469706E-12</v>
      </c>
      <c r="BM445" s="1">
        <v>0.99999999999860578</v>
      </c>
      <c r="BN445" s="1">
        <v>2.0001448645531035</v>
      </c>
      <c r="BO445" s="1">
        <v>24.998189324237572</v>
      </c>
    </row>
    <row r="446" spans="1:67" ht="15" customHeight="1" x14ac:dyDescent="0.3">
      <c r="A446" s="2">
        <v>4.45</v>
      </c>
      <c r="B446" s="1">
        <f t="shared" si="173"/>
        <v>3.5481338923357479E-5</v>
      </c>
      <c r="C446" s="1">
        <f t="shared" si="174"/>
        <v>2.8465667605771037E-10</v>
      </c>
      <c r="D446" s="1">
        <f t="shared" si="175"/>
        <v>1.9685675982312328E-2</v>
      </c>
      <c r="E446" s="1">
        <f t="shared" si="176"/>
        <v>5.2387336281279033E-5</v>
      </c>
      <c r="F446" s="1">
        <f t="shared" si="177"/>
        <v>1.4909941389328673E-2</v>
      </c>
      <c r="G446" s="1">
        <f t="shared" si="178"/>
        <v>1.3131229577302398E-2</v>
      </c>
      <c r="H446" s="1">
        <f t="shared" si="186"/>
        <v>0.13131229577302397</v>
      </c>
      <c r="S446" s="2">
        <v>4.45</v>
      </c>
      <c r="T446" s="1">
        <f t="shared" si="179"/>
        <v>3.5481338923357479E-5</v>
      </c>
      <c r="U446" s="1">
        <f t="shared" si="180"/>
        <v>2.8465667605771037E-10</v>
      </c>
      <c r="V446" s="1">
        <f t="shared" si="181"/>
        <v>4.6213538062134961E-3</v>
      </c>
      <c r="W446" s="1">
        <f t="shared" si="182"/>
        <v>3.1792882064595504E-2</v>
      </c>
      <c r="X446" s="1">
        <f t="shared" si="183"/>
        <v>0.93172508967626466</v>
      </c>
      <c r="Y446" s="1">
        <f t="shared" si="184"/>
        <v>0.93224528544674545</v>
      </c>
      <c r="Z446" s="1">
        <f t="shared" si="185"/>
        <v>46.612264272337271</v>
      </c>
      <c r="AB446"/>
      <c r="AC446"/>
      <c r="AD446"/>
      <c r="AE446"/>
      <c r="AF446"/>
      <c r="AG446"/>
      <c r="AH446"/>
      <c r="AI446"/>
      <c r="AJ446" s="25"/>
      <c r="AK446" s="2">
        <v>4.45</v>
      </c>
      <c r="AL446" s="1">
        <f t="shared" si="187"/>
        <v>3.5481338923357479E-5</v>
      </c>
      <c r="AM446" s="1">
        <f t="shared" si="163"/>
        <v>2.8465667605771037E-10</v>
      </c>
      <c r="AN446" s="1">
        <f t="shared" si="164"/>
        <v>0.99554322062248579</v>
      </c>
      <c r="AO446" s="1">
        <f t="shared" si="165"/>
        <v>1.739609652609846E-3</v>
      </c>
      <c r="AP446" s="1">
        <f t="shared" si="166"/>
        <v>0.99760234704449191</v>
      </c>
      <c r="AQ446" s="1">
        <f t="shared" si="167"/>
        <v>9.9760234704449182</v>
      </c>
      <c r="AR446" s="25"/>
      <c r="AS446" s="2">
        <v>6.42</v>
      </c>
      <c r="AT446" s="1">
        <v>3.8018939632056089E-7</v>
      </c>
      <c r="AU446" s="1">
        <v>2.6565706718143378E-8</v>
      </c>
      <c r="AV446" s="1">
        <v>0.85976696848685763</v>
      </c>
      <c r="AW446" s="1">
        <v>0.14020788733739434</v>
      </c>
      <c r="AX446" s="1">
        <v>1.1401690938851836</v>
      </c>
      <c r="AY446" s="2">
        <v>11.401690938851836</v>
      </c>
      <c r="BA446" s="2">
        <v>4.45</v>
      </c>
      <c r="BB446" s="1">
        <f t="shared" si="172"/>
        <v>3.5481338923357479E-5</v>
      </c>
      <c r="BC446" s="1">
        <f t="shared" si="168"/>
        <v>2.8465667605771037E-10</v>
      </c>
      <c r="BD446" s="1">
        <f t="shared" si="169"/>
        <v>2.8465667605762929E-13</v>
      </c>
      <c r="BE446" s="1">
        <f t="shared" si="170"/>
        <v>0.99999999999971534</v>
      </c>
      <c r="BF446" s="1">
        <f t="shared" si="171"/>
        <v>2.0007097469979076</v>
      </c>
      <c r="BG446" s="1">
        <f>(dpSAWB_Cb*dpSAWB_Vb) /(dpSAWB_Ca * BF446)</f>
        <v>24.991131309789282</v>
      </c>
      <c r="BI446" s="1">
        <v>5.15</v>
      </c>
      <c r="BJ446" s="1">
        <v>7.0794578438413623E-6</v>
      </c>
      <c r="BK446" s="1">
        <v>1.4266629200689851E-9</v>
      </c>
      <c r="BL446" s="1">
        <v>1.4266629200669499E-12</v>
      </c>
      <c r="BM446" s="1">
        <v>0.99999999999857336</v>
      </c>
      <c r="BN446" s="1">
        <v>2.0001415656322217</v>
      </c>
      <c r="BO446" s="1">
        <v>24.998230554843538</v>
      </c>
    </row>
    <row r="447" spans="1:67" ht="15" customHeight="1" x14ac:dyDescent="0.3">
      <c r="A447" s="2">
        <v>4.46</v>
      </c>
      <c r="B447" s="1">
        <f t="shared" si="173"/>
        <v>3.4673685045253161E-5</v>
      </c>
      <c r="C447" s="1">
        <f t="shared" si="174"/>
        <v>2.9128718181578721E-10</v>
      </c>
      <c r="D447" s="1">
        <f t="shared" si="175"/>
        <v>1.9676548128323777E-2</v>
      </c>
      <c r="E447" s="1">
        <f t="shared" si="176"/>
        <v>5.3908645279370809E-5</v>
      </c>
      <c r="F447" s="1">
        <f t="shared" si="177"/>
        <v>1.5251941583177728E-2</v>
      </c>
      <c r="G447" s="1">
        <f t="shared" si="178"/>
        <v>1.3513586276293746E-2</v>
      </c>
      <c r="H447" s="1">
        <f t="shared" si="186"/>
        <v>0.13513586276293746</v>
      </c>
      <c r="S447" s="2">
        <v>4.46</v>
      </c>
      <c r="T447" s="1">
        <f t="shared" si="179"/>
        <v>3.4673685045253161E-5</v>
      </c>
      <c r="U447" s="1">
        <f t="shared" si="180"/>
        <v>2.9128718181578721E-10</v>
      </c>
      <c r="V447" s="1">
        <f t="shared" si="181"/>
        <v>4.7254879920662395E-3</v>
      </c>
      <c r="W447" s="1">
        <f t="shared" si="182"/>
        <v>3.1758170669311254E-2</v>
      </c>
      <c r="X447" s="1">
        <f t="shared" si="183"/>
        <v>0.93024569486909059</v>
      </c>
      <c r="Y447" s="1">
        <f t="shared" si="184"/>
        <v>0.93075379077006715</v>
      </c>
      <c r="Z447" s="1">
        <f t="shared" si="185"/>
        <v>46.537689538503358</v>
      </c>
      <c r="AB447"/>
      <c r="AC447"/>
      <c r="AD447"/>
      <c r="AE447"/>
      <c r="AF447"/>
      <c r="AG447"/>
      <c r="AH447"/>
      <c r="AI447"/>
      <c r="AJ447" s="25"/>
      <c r="AK447" s="2">
        <v>4.46</v>
      </c>
      <c r="AL447" s="1">
        <f t="shared" si="187"/>
        <v>3.4673685045253161E-5</v>
      </c>
      <c r="AM447" s="1">
        <f t="shared" si="163"/>
        <v>2.9128718181578721E-10</v>
      </c>
      <c r="AN447" s="1">
        <f t="shared" si="164"/>
        <v>0.9955644556338743</v>
      </c>
      <c r="AO447" s="1">
        <f t="shared" si="165"/>
        <v>1.7801683371335339E-3</v>
      </c>
      <c r="AP447" s="1">
        <f t="shared" si="166"/>
        <v>0.99773707192385608</v>
      </c>
      <c r="AQ447" s="1">
        <f t="shared" si="167"/>
        <v>9.9773707192385608</v>
      </c>
      <c r="AR447" s="25"/>
      <c r="AS447" s="2">
        <v>6.43</v>
      </c>
      <c r="AT447" s="1">
        <v>3.7153522909717226E-7</v>
      </c>
      <c r="AU447" s="1">
        <v>2.7184501519661868E-8</v>
      </c>
      <c r="AV447" s="1">
        <v>0.8569687180560247</v>
      </c>
      <c r="AW447" s="1">
        <v>0.1430067900925143</v>
      </c>
      <c r="AX447" s="1">
        <v>1.1429690165267989</v>
      </c>
      <c r="AY447" s="2">
        <v>11.429690165267989</v>
      </c>
      <c r="BA447" s="2">
        <v>4.46</v>
      </c>
      <c r="BB447" s="1">
        <f t="shared" si="172"/>
        <v>3.4673685045253161E-5</v>
      </c>
      <c r="BC447" s="1">
        <f t="shared" si="168"/>
        <v>2.9128718181578721E-10</v>
      </c>
      <c r="BD447" s="1">
        <f t="shared" si="169"/>
        <v>2.9128718181570233E-13</v>
      </c>
      <c r="BE447" s="1">
        <f t="shared" si="170"/>
        <v>0.99999999999970879</v>
      </c>
      <c r="BF447" s="1">
        <f t="shared" si="171"/>
        <v>2.0006935881201402</v>
      </c>
      <c r="BG447" s="1">
        <f>(dpSAWB_Cb*dpSAWB_Vb) /(dpSAWB_Ca * BF447)</f>
        <v>24.991333154108919</v>
      </c>
      <c r="BI447" s="1">
        <v>5.16</v>
      </c>
      <c r="BJ447" s="1">
        <v>6.9183097091893498E-6</v>
      </c>
      <c r="BK447" s="1">
        <v>1.4598941684533898E-9</v>
      </c>
      <c r="BL447" s="1">
        <v>1.4598941684512583E-12</v>
      </c>
      <c r="BM447" s="1">
        <v>0.99999999999854006</v>
      </c>
      <c r="BN447" s="1">
        <v>2.0001383417792868</v>
      </c>
      <c r="BO447" s="1">
        <v>24.998270847365937</v>
      </c>
    </row>
    <row r="448" spans="1:67" ht="15" customHeight="1" x14ac:dyDescent="0.3">
      <c r="A448" s="2">
        <v>4.47</v>
      </c>
      <c r="B448" s="1">
        <f t="shared" si="173"/>
        <v>3.3884415613920256E-5</v>
      </c>
      <c r="C448" s="1">
        <f t="shared" si="174"/>
        <v>2.9807213189330492E-10</v>
      </c>
      <c r="D448" s="1">
        <f t="shared" si="175"/>
        <v>1.9667259308821811E-2</v>
      </c>
      <c r="E448" s="1">
        <f t="shared" si="176"/>
        <v>5.5456781863031518E-5</v>
      </c>
      <c r="F448" s="1">
        <f t="shared" si="177"/>
        <v>1.5601662241829593E-2</v>
      </c>
      <c r="G448" s="1">
        <f t="shared" si="178"/>
        <v>1.3902745542099153E-2</v>
      </c>
      <c r="H448" s="1">
        <f t="shared" si="186"/>
        <v>0.13902745542099151</v>
      </c>
      <c r="S448" s="2">
        <v>4.47</v>
      </c>
      <c r="T448" s="1">
        <f t="shared" si="179"/>
        <v>3.3884415613920256E-5</v>
      </c>
      <c r="U448" s="1">
        <f t="shared" si="180"/>
        <v>2.9807213189330492E-10</v>
      </c>
      <c r="V448" s="1">
        <f t="shared" si="181"/>
        <v>4.8317789920156572E-3</v>
      </c>
      <c r="W448" s="1">
        <f t="shared" si="182"/>
        <v>3.172274033599478E-2</v>
      </c>
      <c r="X448" s="1">
        <f t="shared" si="183"/>
        <v>0.92873669603171616</v>
      </c>
      <c r="Y448" s="1">
        <f t="shared" si="184"/>
        <v>0.92923296840275948</v>
      </c>
      <c r="Z448" s="1">
        <f t="shared" si="185"/>
        <v>46.461648420137969</v>
      </c>
      <c r="AB448"/>
      <c r="AC448"/>
      <c r="AD448"/>
      <c r="AE448"/>
      <c r="AF448"/>
      <c r="AG448"/>
      <c r="AH448"/>
      <c r="AI448"/>
      <c r="AJ448" s="25"/>
      <c r="AK448" s="2">
        <v>4.47</v>
      </c>
      <c r="AL448" s="1">
        <f t="shared" si="187"/>
        <v>3.3884415613920256E-5</v>
      </c>
      <c r="AM448" s="1">
        <f t="shared" si="163"/>
        <v>2.9807213189330492E-10</v>
      </c>
      <c r="AN448" s="1">
        <f t="shared" si="164"/>
        <v>0.99558335010390142</v>
      </c>
      <c r="AO448" s="1">
        <f t="shared" si="165"/>
        <v>1.8216683566200798E-3</v>
      </c>
      <c r="AP448" s="1">
        <f t="shared" si="166"/>
        <v>0.99787060058727006</v>
      </c>
      <c r="AQ448" s="1">
        <f t="shared" si="167"/>
        <v>9.9787060058727004</v>
      </c>
      <c r="AR448" s="25"/>
      <c r="AS448" s="2">
        <v>6.44</v>
      </c>
      <c r="AT448" s="1">
        <v>3.6307805477010047E-7</v>
      </c>
      <c r="AU448" s="1">
        <v>2.7817709903715546E-8</v>
      </c>
      <c r="AV448" s="1">
        <v>0.85412405911126366</v>
      </c>
      <c r="AW448" s="1">
        <v>0.14585208598858906</v>
      </c>
      <c r="AX448" s="1">
        <v>1.1458153095355565</v>
      </c>
      <c r="AY448" s="2">
        <v>11.458153095355565</v>
      </c>
      <c r="BA448" s="2">
        <v>4.47</v>
      </c>
      <c r="BB448" s="1">
        <f t="shared" si="172"/>
        <v>3.3884415613920256E-5</v>
      </c>
      <c r="BC448" s="1">
        <f t="shared" si="168"/>
        <v>2.9807213189330492E-10</v>
      </c>
      <c r="BD448" s="1">
        <f t="shared" si="169"/>
        <v>2.9807213189321606E-13</v>
      </c>
      <c r="BE448" s="1">
        <f t="shared" si="170"/>
        <v>0.99999999999970191</v>
      </c>
      <c r="BF448" s="1">
        <f t="shared" si="171"/>
        <v>2.0006777971833345</v>
      </c>
      <c r="BG448" s="1">
        <f>(dpSAWB_Cb*dpSAWB_Vb) /(dpSAWB_Ca * BF448)</f>
        <v>24.991530405541951</v>
      </c>
      <c r="BI448" s="1">
        <v>5.17</v>
      </c>
      <c r="BJ448" s="1">
        <v>6.7608297539198155E-6</v>
      </c>
      <c r="BK448" s="1">
        <v>1.4938994720498899E-9</v>
      </c>
      <c r="BL448" s="1">
        <v>1.4938994720476583E-12</v>
      </c>
      <c r="BM448" s="1">
        <v>0.99999999999850619</v>
      </c>
      <c r="BN448" s="1">
        <v>2.0001351912846115</v>
      </c>
      <c r="BO448" s="1">
        <v>24.998310223163905</v>
      </c>
    </row>
    <row r="449" spans="1:67" ht="15" customHeight="1" x14ac:dyDescent="0.3">
      <c r="A449" s="2">
        <v>4.4800000000000004</v>
      </c>
      <c r="B449" s="1">
        <f t="shared" si="173"/>
        <v>3.3113112148259056E-5</v>
      </c>
      <c r="C449" s="1">
        <f t="shared" si="174"/>
        <v>3.0501512376060411E-10</v>
      </c>
      <c r="D449" s="1">
        <f t="shared" si="175"/>
        <v>1.965780507954034E-2</v>
      </c>
      <c r="E449" s="1">
        <f t="shared" si="176"/>
        <v>5.7032486743276542E-5</v>
      </c>
      <c r="F449" s="1">
        <f t="shared" si="177"/>
        <v>1.5959271890602561E-2</v>
      </c>
      <c r="G449" s="1">
        <f t="shared" si="178"/>
        <v>1.4298896767836895E-2</v>
      </c>
      <c r="H449" s="1">
        <f t="shared" si="186"/>
        <v>0.14298896767836894</v>
      </c>
      <c r="S449" s="2">
        <v>4.4800000000000004</v>
      </c>
      <c r="T449" s="1">
        <f t="shared" si="179"/>
        <v>3.3113112148259056E-5</v>
      </c>
      <c r="U449" s="1">
        <f t="shared" si="180"/>
        <v>3.0501512376060411E-10</v>
      </c>
      <c r="V449" s="1">
        <f t="shared" si="181"/>
        <v>4.9402677822500459E-3</v>
      </c>
      <c r="W449" s="1">
        <f t="shared" si="182"/>
        <v>3.1686577405916648E-2</v>
      </c>
      <c r="X449" s="1">
        <f t="shared" si="183"/>
        <v>0.92719760772440141</v>
      </c>
      <c r="Y449" s="1">
        <f t="shared" si="184"/>
        <v>0.92768232662554473</v>
      </c>
      <c r="Z449" s="1">
        <f t="shared" si="185"/>
        <v>46.384116331277241</v>
      </c>
      <c r="AB449"/>
      <c r="AC449"/>
      <c r="AD449"/>
      <c r="AE449"/>
      <c r="AF449"/>
      <c r="AG449"/>
      <c r="AH449"/>
      <c r="AI449"/>
      <c r="AJ449" s="25"/>
      <c r="AK449" s="2">
        <v>4.4800000000000004</v>
      </c>
      <c r="AL449" s="1">
        <f t="shared" si="187"/>
        <v>3.3113112148259056E-5</v>
      </c>
      <c r="AM449" s="1">
        <f t="shared" ref="AM449:AM512" si="188">Kw/AL449</f>
        <v>3.0501512376060411E-10</v>
      </c>
      <c r="AN449" s="1">
        <f t="shared" ref="AN449:AN512" si="189">(AL449*dpWASB_Ka1)/((AL449^2)+(AL449*dpWASB_Ka1)+(dpWASB_Ka1*dpWASB_Ka2))</f>
        <v>0.99559991378461354</v>
      </c>
      <c r="AO449" s="1">
        <f t="shared" ref="AO449:AO512" si="190">(dpWASB_Ka1*dpWASB_Ka2)/((AL449^2)+(AL449*dpWASB_Ka1)+(dpWASB_Ka1*dpWASB_Ka2))</f>
        <v>1.8641314769288874E-3</v>
      </c>
      <c r="AP449" s="1">
        <f t="shared" ref="AP449:AP512" si="191">(AN449+(2*AO449) - ((AL449-AM449)/dpWASB_Ca))/(1-((AL449-AM449)/dpWASB_Cb))</f>
        <v>0.9980030031914443</v>
      </c>
      <c r="AQ449" s="1">
        <f t="shared" ref="AQ449:AQ512" si="192">AP449*dpWASB_Ca*dpWASB_Va/dpWASB_Cb</f>
        <v>9.9800300319144419</v>
      </c>
      <c r="AR449" s="25"/>
      <c r="AS449" s="2">
        <v>6.45</v>
      </c>
      <c r="AT449" s="1">
        <v>3.5481338923357463E-7</v>
      </c>
      <c r="AU449" s="1">
        <v>2.8465667605771049E-8</v>
      </c>
      <c r="AV449" s="1">
        <v>0.85123260199013062</v>
      </c>
      <c r="AW449" s="1">
        <v>0.14874416503105872</v>
      </c>
      <c r="AX449" s="1">
        <v>1.1487083634497388</v>
      </c>
      <c r="AY449" s="2">
        <v>11.487083634497388</v>
      </c>
      <c r="BA449" s="2">
        <v>4.4800000000000004</v>
      </c>
      <c r="BB449" s="1">
        <f t="shared" si="172"/>
        <v>3.3113112148259056E-5</v>
      </c>
      <c r="BC449" s="1">
        <f t="shared" ref="BC449:BC512" si="193">Kw/BB449</f>
        <v>3.0501512376060411E-10</v>
      </c>
      <c r="BD449" s="1">
        <f t="shared" ref="BD449:BD512" si="194">(BB449*(Kw/dpSAWB_Kb1))/(BB449^2+(BB449*(Kw/dpSAWB_Kb1))+((Kw/dpSAWB_Kb1)*(Kw/dpSAWB_Kb2)))</f>
        <v>3.0501512376051106E-13</v>
      </c>
      <c r="BE449" s="1">
        <f t="shared" ref="BE449:BE512" si="195">BB449^2 / (BB449^2+(BB449*(Kw/dpSAWB_Kb1))+((Kw/dpSAWB_Kb1)*(Kw/dpSAWB_Kb2)))</f>
        <v>0.99999999999969502</v>
      </c>
      <c r="BF449" s="1">
        <f t="shared" ref="BF449:BF512" si="196">(BD449+(2*BE449)+((BB449-BC449)/dpSAWB_Cb))/(1-((BB449-BC449)/dpSAWB_Ca))</f>
        <v>2.0006623658063138</v>
      </c>
      <c r="BG449" s="1">
        <f>(dpSAWB_Cb*dpSAWB_Vb) /(dpSAWB_Ca * BF449)</f>
        <v>24.991723168566139</v>
      </c>
      <c r="BI449" s="1">
        <v>5.18</v>
      </c>
      <c r="BJ449" s="1">
        <v>6.6069344800759593E-6</v>
      </c>
      <c r="BK449" s="1">
        <v>1.5286968609205703E-9</v>
      </c>
      <c r="BL449" s="1">
        <v>1.5286968609182335E-12</v>
      </c>
      <c r="BM449" s="1">
        <v>0.99999999999847133</v>
      </c>
      <c r="BN449" s="1">
        <v>2.0001321124774183</v>
      </c>
      <c r="BO449" s="1">
        <v>24.998348703110729</v>
      </c>
    </row>
    <row r="450" spans="1:67" ht="15" customHeight="1" x14ac:dyDescent="0.3">
      <c r="A450" s="2">
        <v>4.49</v>
      </c>
      <c r="B450" s="1">
        <f t="shared" si="173"/>
        <v>3.2359365692962775E-5</v>
      </c>
      <c r="C450" s="1">
        <f t="shared" si="174"/>
        <v>3.121198386838731E-10</v>
      </c>
      <c r="D450" s="1">
        <f t="shared" si="175"/>
        <v>1.9648180930304734E-2</v>
      </c>
      <c r="E450" s="1">
        <f t="shared" si="176"/>
        <v>5.8636511615877375E-5</v>
      </c>
      <c r="F450" s="1">
        <f t="shared" si="177"/>
        <v>1.6324942466553981E-2</v>
      </c>
      <c r="G450" s="1">
        <f t="shared" si="178"/>
        <v>1.4702232284676332E-2</v>
      </c>
      <c r="H450" s="1">
        <f t="shared" si="186"/>
        <v>0.14702232284676331</v>
      </c>
      <c r="S450" s="2">
        <v>4.49</v>
      </c>
      <c r="T450" s="1">
        <f t="shared" si="179"/>
        <v>3.2359365692962775E-5</v>
      </c>
      <c r="U450" s="1">
        <f t="shared" si="180"/>
        <v>3.121198386838731E-10</v>
      </c>
      <c r="V450" s="1">
        <f t="shared" si="181"/>
        <v>5.050995851433487E-3</v>
      </c>
      <c r="W450" s="1">
        <f t="shared" si="182"/>
        <v>3.1649668049522177E-2</v>
      </c>
      <c r="X450" s="1">
        <f t="shared" si="183"/>
        <v>0.92562794122653735</v>
      </c>
      <c r="Y450" s="1">
        <f t="shared" si="184"/>
        <v>0.92610137058159259</v>
      </c>
      <c r="Z450" s="1">
        <f t="shared" si="185"/>
        <v>46.305068529079634</v>
      </c>
      <c r="AB450"/>
      <c r="AC450"/>
      <c r="AD450"/>
      <c r="AE450"/>
      <c r="AF450"/>
      <c r="AG450"/>
      <c r="AH450"/>
      <c r="AI450"/>
      <c r="AJ450" s="25"/>
      <c r="AK450" s="2">
        <v>4.49</v>
      </c>
      <c r="AL450" s="1">
        <f t="shared" si="187"/>
        <v>3.2359365692962775E-5</v>
      </c>
      <c r="AM450" s="1">
        <f t="shared" si="188"/>
        <v>3.121198386838731E-10</v>
      </c>
      <c r="AN450" s="1">
        <f t="shared" si="189"/>
        <v>0.99561415522598762</v>
      </c>
      <c r="AO450" s="1">
        <f t="shared" si="190"/>
        <v>1.9075799633932657E-3</v>
      </c>
      <c r="AP450" s="1">
        <f t="shared" si="191"/>
        <v>0.99813434930294065</v>
      </c>
      <c r="AQ450" s="1">
        <f t="shared" si="192"/>
        <v>9.9813434930294065</v>
      </c>
      <c r="AR450" s="25"/>
      <c r="AS450" s="2">
        <v>6.46</v>
      </c>
      <c r="AT450" s="1">
        <v>3.4673685045253148E-7</v>
      </c>
      <c r="AU450" s="1">
        <v>2.9128718181578733E-8</v>
      </c>
      <c r="AV450" s="1">
        <v>0.84829396930220391</v>
      </c>
      <c r="AW450" s="1">
        <v>0.15168340494555202</v>
      </c>
      <c r="AX450" s="1">
        <v>1.1516485565161652</v>
      </c>
      <c r="AY450" s="2">
        <v>11.51648556516165</v>
      </c>
      <c r="BA450" s="2">
        <v>4.49</v>
      </c>
      <c r="BB450" s="1">
        <f t="shared" ref="BB450:BB513" si="197">10^-BA450</f>
        <v>3.2359365692962775E-5</v>
      </c>
      <c r="BC450" s="1">
        <f t="shared" si="193"/>
        <v>3.121198386838731E-10</v>
      </c>
      <c r="BD450" s="1">
        <f t="shared" si="194"/>
        <v>3.1211983868377572E-13</v>
      </c>
      <c r="BE450" s="1">
        <f t="shared" si="195"/>
        <v>0.99999999999968792</v>
      </c>
      <c r="BF450" s="1">
        <f t="shared" si="196"/>
        <v>2.0006472857989297</v>
      </c>
      <c r="BG450" s="1">
        <f>(dpSAWB_Cb*dpSAWB_Vb) /(dpSAWB_Ca * BF450)</f>
        <v>24.991911545284314</v>
      </c>
      <c r="BI450" s="1">
        <v>5.19</v>
      </c>
      <c r="BJ450" s="1">
        <v>6.456542290346543E-6</v>
      </c>
      <c r="BK450" s="1">
        <v>1.564304785101609E-9</v>
      </c>
      <c r="BL450" s="1">
        <v>1.5643047850991618E-12</v>
      </c>
      <c r="BM450" s="1">
        <v>0.9999999999984357</v>
      </c>
      <c r="BN450" s="1">
        <v>2.0001291037249556</v>
      </c>
      <c r="BO450" s="1">
        <v>24.998386307604903</v>
      </c>
    </row>
    <row r="451" spans="1:67" ht="15" customHeight="1" x14ac:dyDescent="0.3">
      <c r="A451" s="2">
        <v>4.5</v>
      </c>
      <c r="B451" s="1">
        <f t="shared" ref="B451:B514" si="198">10^(-A451)</f>
        <v>3.1622776601683748E-5</v>
      </c>
      <c r="C451" s="1">
        <f t="shared" ref="C451:C514" si="199">Kw/B451</f>
        <v>3.1939004367700672E-10</v>
      </c>
      <c r="D451" s="1">
        <f t="shared" ref="D451:D514" si="200">((WASB_Ca*WASB_Va)-(WASB_Cb*H451))/(WASB_Va+H451)</f>
        <v>1.9638382283607737E-2</v>
      </c>
      <c r="E451" s="1">
        <f t="shared" ref="E451:E514" si="201">(WASB_Ca*H451)/(WASB_Va+H451)</f>
        <v>6.0269619398710255E-5</v>
      </c>
      <c r="F451" s="1">
        <f t="shared" ref="F451:F514" si="202">WASB_Ka/(B451+WASB_Ka)</f>
        <v>1.6698849375071167E-2</v>
      </c>
      <c r="G451" s="1">
        <f t="shared" ref="G451:G514" si="203">(F451-((B451-C451)/WASB_Ca)) / (1 + ((B451-C451)/WASB_Cb))</f>
        <v>1.511294742915496E-2</v>
      </c>
      <c r="H451" s="1">
        <f t="shared" si="186"/>
        <v>0.15112947429154958</v>
      </c>
      <c r="S451" s="2">
        <v>4.5</v>
      </c>
      <c r="T451" s="1">
        <f t="shared" ref="T451:T514" si="204">10^-S451</f>
        <v>3.1622776601683748E-5</v>
      </c>
      <c r="U451" s="1">
        <f t="shared" ref="U451:U514" si="205">Kw/T451</f>
        <v>3.1939004367700672E-10</v>
      </c>
      <c r="V451" s="1">
        <f t="shared" ref="V451:V514" si="206">((SAWB_Cb*SAWB_Vb)-(SAWB_Ca*Z451))/(Z451+SAWB_Vb)</f>
        <v>5.1640051966537785E-3</v>
      </c>
      <c r="W451" s="1">
        <f t="shared" ref="W451:W514" si="207">(SAWB_Cb*Z451)/(Z451+SAWB_Vb)</f>
        <v>3.1611998267782077E-2</v>
      </c>
      <c r="X451" s="1">
        <f t="shared" ref="X451:X514" si="208">T451/(T451+SAWB_Ka)</f>
        <v>0.92402720473966204</v>
      </c>
      <c r="Y451" s="1">
        <f t="shared" ref="Y451:Y514" si="209">(X451+((T451-U451)/SAWB_Cb))/(1-((T451-U451)/SAWB_Ca))</f>
        <v>0.92448960247626311</v>
      </c>
      <c r="Z451" s="1">
        <f t="shared" ref="Z451:Z514" si="210">(Y451*SAWB_Cb*SAWB_Vb)/SAWB_Ca</f>
        <v>46.224480123813159</v>
      </c>
      <c r="AB451"/>
      <c r="AC451"/>
      <c r="AD451"/>
      <c r="AE451"/>
      <c r="AF451"/>
      <c r="AG451"/>
      <c r="AH451"/>
      <c r="AI451"/>
      <c r="AJ451" s="25"/>
      <c r="AK451" s="2">
        <v>4.5</v>
      </c>
      <c r="AL451" s="1">
        <f t="shared" si="187"/>
        <v>3.1622776601683748E-5</v>
      </c>
      <c r="AM451" s="1">
        <f t="shared" si="188"/>
        <v>3.1939004367700672E-10</v>
      </c>
      <c r="AN451" s="1">
        <f t="shared" si="189"/>
        <v>0.99562608177997947</v>
      </c>
      <c r="AO451" s="1">
        <f t="shared" si="190"/>
        <v>1.9520365921021617E-3</v>
      </c>
      <c r="AP451" s="1">
        <f t="shared" si="191"/>
        <v>0.99826470793372701</v>
      </c>
      <c r="AQ451" s="1">
        <f t="shared" si="192"/>
        <v>9.9826470793372692</v>
      </c>
      <c r="AR451" s="25"/>
      <c r="AS451" s="2">
        <v>6.47</v>
      </c>
      <c r="AT451" s="1">
        <v>3.3884415613920242E-7</v>
      </c>
      <c r="AU451" s="1">
        <v>2.9807213189330507E-8</v>
      </c>
      <c r="AV451" s="1">
        <v>0.84530779664042044</v>
      </c>
      <c r="AW451" s="1">
        <v>0.15467017046673104</v>
      </c>
      <c r="AX451" s="1">
        <v>1.1546362539793162</v>
      </c>
      <c r="AY451" s="2">
        <v>11.546362539793162</v>
      </c>
      <c r="BA451" s="2">
        <v>4.5</v>
      </c>
      <c r="BB451" s="1">
        <f t="shared" si="197"/>
        <v>3.1622776601683748E-5</v>
      </c>
      <c r="BC451" s="1">
        <f t="shared" si="193"/>
        <v>3.1939004367700672E-10</v>
      </c>
      <c r="BD451" s="1">
        <f t="shared" si="194"/>
        <v>3.1939004367690477E-13</v>
      </c>
      <c r="BE451" s="1">
        <f t="shared" si="195"/>
        <v>0.9999999999996807</v>
      </c>
      <c r="BF451" s="1">
        <f t="shared" si="196"/>
        <v>2.0006325491577068</v>
      </c>
      <c r="BG451" s="1">
        <f>(dpSAWB_Cb*dpSAWB_Vb) /(dpSAWB_Ca * BF451)</f>
        <v>24.992095635478222</v>
      </c>
      <c r="BI451" s="1">
        <v>5.2</v>
      </c>
      <c r="BJ451" s="1">
        <v>6.3095734448019212E-6</v>
      </c>
      <c r="BK451" s="1">
        <v>1.6007421243857275E-9</v>
      </c>
      <c r="BL451" s="1">
        <v>1.6007421243831647E-12</v>
      </c>
      <c r="BM451" s="1">
        <v>0.99999999999839928</v>
      </c>
      <c r="BN451" s="1">
        <v>2.0001261634316303</v>
      </c>
      <c r="BO451" s="1">
        <v>24.998423056580918</v>
      </c>
    </row>
    <row r="452" spans="1:67" ht="15" customHeight="1" x14ac:dyDescent="0.3">
      <c r="A452" s="2">
        <v>4.51</v>
      </c>
      <c r="B452" s="1">
        <f t="shared" si="198"/>
        <v>3.090295432513586E-5</v>
      </c>
      <c r="C452" s="1">
        <f t="shared" si="199"/>
        <v>3.2682959349892501E-10</v>
      </c>
      <c r="D452" s="1">
        <f t="shared" si="200"/>
        <v>1.9628404493191171E-2</v>
      </c>
      <c r="E452" s="1">
        <f t="shared" si="201"/>
        <v>6.1932584468138197E-5</v>
      </c>
      <c r="F452" s="1">
        <f t="shared" si="202"/>
        <v>1.7081171546793492E-2</v>
      </c>
      <c r="G452" s="1">
        <f t="shared" si="203"/>
        <v>1.5531240610585048E-2</v>
      </c>
      <c r="H452" s="1">
        <f t="shared" ref="H452:H515" si="211">G452*(WASB_Va * WASB_Ca)/WASB_Cb</f>
        <v>0.15531240610585048</v>
      </c>
      <c r="S452" s="2">
        <v>4.51</v>
      </c>
      <c r="T452" s="1">
        <f t="shared" si="204"/>
        <v>3.090295432513586E-5</v>
      </c>
      <c r="U452" s="1">
        <f t="shared" si="205"/>
        <v>3.2682959349892501E-10</v>
      </c>
      <c r="V452" s="1">
        <f t="shared" si="206"/>
        <v>5.2793383187107676E-3</v>
      </c>
      <c r="W452" s="1">
        <f t="shared" si="207"/>
        <v>3.1573553893763075E-2</v>
      </c>
      <c r="X452" s="1">
        <f t="shared" si="208"/>
        <v>0.92239490360259568</v>
      </c>
      <c r="Y452" s="1">
        <f t="shared" si="209"/>
        <v>0.92284652178904314</v>
      </c>
      <c r="Z452" s="1">
        <f t="shared" si="210"/>
        <v>46.142326089452155</v>
      </c>
      <c r="AB452"/>
      <c r="AC452"/>
      <c r="AD452"/>
      <c r="AE452"/>
      <c r="AF452"/>
      <c r="AG452"/>
      <c r="AH452"/>
      <c r="AI452"/>
      <c r="AJ452" s="25"/>
      <c r="AK452" s="2">
        <v>4.51</v>
      </c>
      <c r="AL452" s="1">
        <f t="shared" ref="AL452:AL515" si="212">10^(-AK452)</f>
        <v>3.090295432513586E-5</v>
      </c>
      <c r="AM452" s="1">
        <f t="shared" si="188"/>
        <v>3.2682959349892501E-10</v>
      </c>
      <c r="AN452" s="1">
        <f t="shared" si="189"/>
        <v>0.99563569960400744</v>
      </c>
      <c r="AO452" s="1">
        <f t="shared" si="190"/>
        <v>1.9975246614282105E-3</v>
      </c>
      <c r="AP452" s="1">
        <f t="shared" si="191"/>
        <v>0.99839414757644962</v>
      </c>
      <c r="AQ452" s="1">
        <f t="shared" si="192"/>
        <v>9.983941475764496</v>
      </c>
      <c r="AR452" s="25"/>
      <c r="AS452" s="2">
        <v>6.48</v>
      </c>
      <c r="AT452" s="1">
        <v>3.3113112148259042E-7</v>
      </c>
      <c r="AU452" s="1">
        <v>3.0501512376060421E-8</v>
      </c>
      <c r="AV452" s="1">
        <v>0.84227373330333732</v>
      </c>
      <c r="AW452" s="1">
        <v>0.15770481261620856</v>
      </c>
      <c r="AX452" s="1">
        <v>1.1576718073595285</v>
      </c>
      <c r="AY452" s="2">
        <v>11.576718073595284</v>
      </c>
      <c r="BA452" s="2">
        <v>4.51</v>
      </c>
      <c r="BB452" s="1">
        <f t="shared" si="197"/>
        <v>3.090295432513586E-5</v>
      </c>
      <c r="BC452" s="1">
        <f t="shared" si="193"/>
        <v>3.2682959349892501E-10</v>
      </c>
      <c r="BD452" s="1">
        <f t="shared" si="194"/>
        <v>3.2682959349881821E-13</v>
      </c>
      <c r="BE452" s="1">
        <f t="shared" si="195"/>
        <v>0.99999999999967326</v>
      </c>
      <c r="BF452" s="1">
        <f t="shared" si="196"/>
        <v>2.0006181480615806</v>
      </c>
      <c r="BG452" s="1">
        <f>(dpSAWB_Cb*dpSAWB_Vb) /(dpSAWB_Ca * BF452)</f>
        <v>24.992275536661261</v>
      </c>
      <c r="BI452" s="1">
        <v>5.21</v>
      </c>
      <c r="BJ452" s="1">
        <v>6.1659500186148109E-6</v>
      </c>
      <c r="BK452" s="1">
        <v>1.638028198332522E-9</v>
      </c>
      <c r="BL452" s="1">
        <v>1.6380281983298389E-12</v>
      </c>
      <c r="BM452" s="1">
        <v>0.99999999999836198</v>
      </c>
      <c r="BN452" s="1">
        <v>2.0001232900381618</v>
      </c>
      <c r="BO452" s="1">
        <v>24.998458969519831</v>
      </c>
    </row>
    <row r="453" spans="1:67" ht="15" customHeight="1" x14ac:dyDescent="0.3">
      <c r="A453" s="2">
        <v>4.5199999999999996</v>
      </c>
      <c r="B453" s="1">
        <f t="shared" si="198"/>
        <v>3.0199517204020178E-5</v>
      </c>
      <c r="C453" s="1">
        <f t="shared" si="199"/>
        <v>3.344424326974168E-10</v>
      </c>
      <c r="D453" s="1">
        <f t="shared" si="200"/>
        <v>1.9618242842634363E-2</v>
      </c>
      <c r="E453" s="1">
        <f t="shared" si="201"/>
        <v>6.3626192894272878E-5</v>
      </c>
      <c r="F453" s="1">
        <f t="shared" si="202"/>
        <v>1.7472091494833426E-2</v>
      </c>
      <c r="G453" s="1">
        <f t="shared" si="203"/>
        <v>1.5957313378523033E-2</v>
      </c>
      <c r="H453" s="1">
        <f t="shared" si="211"/>
        <v>0.15957313378523033</v>
      </c>
      <c r="S453" s="2">
        <v>4.5199999999999996</v>
      </c>
      <c r="T453" s="1">
        <f t="shared" si="204"/>
        <v>3.0199517204020178E-5</v>
      </c>
      <c r="U453" s="1">
        <f t="shared" si="205"/>
        <v>3.344424326974168E-10</v>
      </c>
      <c r="V453" s="1">
        <f t="shared" si="206"/>
        <v>5.3970382167166263E-3</v>
      </c>
      <c r="W453" s="1">
        <f t="shared" si="207"/>
        <v>3.1534320594427789E-2</v>
      </c>
      <c r="X453" s="1">
        <f t="shared" si="208"/>
        <v>0.92073054051901337</v>
      </c>
      <c r="Y453" s="1">
        <f t="shared" si="209"/>
        <v>0.92117162549799536</v>
      </c>
      <c r="Z453" s="1">
        <f t="shared" si="210"/>
        <v>46.058581274899772</v>
      </c>
      <c r="AB453"/>
      <c r="AC453"/>
      <c r="AD453"/>
      <c r="AE453"/>
      <c r="AF453"/>
      <c r="AG453"/>
      <c r="AH453"/>
      <c r="AI453"/>
      <c r="AJ453" s="25"/>
      <c r="AK453" s="2">
        <v>4.5199999999999996</v>
      </c>
      <c r="AL453" s="1">
        <f t="shared" si="212"/>
        <v>3.0199517204020178E-5</v>
      </c>
      <c r="AM453" s="1">
        <f t="shared" si="188"/>
        <v>3.344424326974168E-10</v>
      </c>
      <c r="AN453" s="1">
        <f t="shared" si="189"/>
        <v>0.99564301366386943</v>
      </c>
      <c r="AO453" s="1">
        <f t="shared" si="190"/>
        <v>2.0440680038071066E-3</v>
      </c>
      <c r="AP453" s="1">
        <f t="shared" si="191"/>
        <v>0.99852273623943733</v>
      </c>
      <c r="AQ453" s="1">
        <f t="shared" si="192"/>
        <v>9.9852273623943741</v>
      </c>
      <c r="AR453" s="25"/>
      <c r="AS453" s="2">
        <v>6.49</v>
      </c>
      <c r="AT453" s="1">
        <v>3.2359365692962763E-7</v>
      </c>
      <c r="AU453" s="1">
        <v>3.1211983868387323E-8</v>
      </c>
      <c r="AV453" s="1">
        <v>0.83919144302752147</v>
      </c>
      <c r="AW453" s="1">
        <v>0.16078766797033148</v>
      </c>
      <c r="AX453" s="1">
        <v>1.1607555537210394</v>
      </c>
      <c r="AY453" s="2">
        <v>11.607555537210393</v>
      </c>
      <c r="BA453" s="2">
        <v>4.5199999999999996</v>
      </c>
      <c r="BB453" s="1">
        <f t="shared" si="197"/>
        <v>3.0199517204020178E-5</v>
      </c>
      <c r="BC453" s="1">
        <f t="shared" si="193"/>
        <v>3.344424326974168E-10</v>
      </c>
      <c r="BD453" s="1">
        <f t="shared" si="194"/>
        <v>3.3444243269730498E-13</v>
      </c>
      <c r="BE453" s="1">
        <f t="shared" si="195"/>
        <v>0.9999999999996656</v>
      </c>
      <c r="BF453" s="1">
        <f t="shared" si="196"/>
        <v>2.0006040748677343</v>
      </c>
      <c r="BG453" s="1">
        <f>(dpSAWB_Cb*dpSAWB_Vb) /(dpSAWB_Ca * BF453)</f>
        <v>24.992451344129968</v>
      </c>
      <c r="BI453" s="1">
        <v>5.22</v>
      </c>
      <c r="BJ453" s="1">
        <v>6.0255958607435782E-6</v>
      </c>
      <c r="BK453" s="1">
        <v>1.676182776511936E-9</v>
      </c>
      <c r="BL453" s="1">
        <v>1.6761827765091264E-12</v>
      </c>
      <c r="BM453" s="1">
        <v>0.9999999999983239</v>
      </c>
      <c r="BN453" s="1">
        <v>2.0001204820207534</v>
      </c>
      <c r="BO453" s="1">
        <v>24.9984940654596</v>
      </c>
    </row>
    <row r="454" spans="1:67" ht="15" customHeight="1" x14ac:dyDescent="0.3">
      <c r="A454" s="2">
        <v>4.53</v>
      </c>
      <c r="B454" s="1">
        <f t="shared" si="198"/>
        <v>2.9512092266663827E-5</v>
      </c>
      <c r="C454" s="1">
        <f t="shared" si="199"/>
        <v>3.4223259770059487E-10</v>
      </c>
      <c r="D454" s="1">
        <f t="shared" si="200"/>
        <v>1.9607892543950289E-2</v>
      </c>
      <c r="E454" s="1">
        <f t="shared" si="201"/>
        <v>6.5351242674951916E-5</v>
      </c>
      <c r="F454" s="1">
        <f t="shared" si="202"/>
        <v>1.7871795372261776E-2</v>
      </c>
      <c r="G454" s="1">
        <f t="shared" si="203"/>
        <v>1.6391370490272221E-2</v>
      </c>
      <c r="H454" s="1">
        <f t="shared" si="211"/>
        <v>0.1639137049027222</v>
      </c>
      <c r="S454" s="2">
        <v>4.53</v>
      </c>
      <c r="T454" s="1">
        <f t="shared" si="204"/>
        <v>2.9512092266663827E-5</v>
      </c>
      <c r="U454" s="1">
        <f t="shared" si="205"/>
        <v>3.4223259770059487E-10</v>
      </c>
      <c r="V454" s="1">
        <f t="shared" si="206"/>
        <v>5.5171483819796089E-3</v>
      </c>
      <c r="W454" s="1">
        <f t="shared" si="207"/>
        <v>3.1494283872673466E-2</v>
      </c>
      <c r="X454" s="1">
        <f t="shared" si="208"/>
        <v>0.91903361579777509</v>
      </c>
      <c r="Y454" s="1">
        <f t="shared" si="209"/>
        <v>0.91946440831703313</v>
      </c>
      <c r="Z454" s="1">
        <f t="shared" si="210"/>
        <v>45.973220415851657</v>
      </c>
      <c r="AB454"/>
      <c r="AC454"/>
      <c r="AD454"/>
      <c r="AE454"/>
      <c r="AF454"/>
      <c r="AG454"/>
      <c r="AH454"/>
      <c r="AI454"/>
      <c r="AJ454" s="25"/>
      <c r="AK454" s="2">
        <v>4.53</v>
      </c>
      <c r="AL454" s="1">
        <f t="shared" si="212"/>
        <v>2.9512092266663827E-5</v>
      </c>
      <c r="AM454" s="1">
        <f t="shared" si="188"/>
        <v>3.4223259770059487E-10</v>
      </c>
      <c r="AN454" s="1">
        <f t="shared" si="189"/>
        <v>0.99564802773609806</v>
      </c>
      <c r="AO454" s="1">
        <f t="shared" si="190"/>
        <v>2.0916909977733789E-3</v>
      </c>
      <c r="AP454" s="1">
        <f t="shared" si="191"/>
        <v>0.99865054148145738</v>
      </c>
      <c r="AQ454" s="1">
        <f t="shared" si="192"/>
        <v>9.9865054148145749</v>
      </c>
      <c r="AR454" s="25"/>
      <c r="AS454" s="2">
        <v>6.5</v>
      </c>
      <c r="AT454" s="1">
        <v>3.1622776601683734E-7</v>
      </c>
      <c r="AU454" s="1">
        <v>3.1939004367700689E-8</v>
      </c>
      <c r="AV454" s="1">
        <v>0.83606060472921317</v>
      </c>
      <c r="AW454" s="1">
        <v>0.1639190579186878</v>
      </c>
      <c r="AX454" s="1">
        <v>1.1638878149307625</v>
      </c>
      <c r="AY454" s="2">
        <v>11.638878149307624</v>
      </c>
      <c r="BA454" s="2">
        <v>4.53</v>
      </c>
      <c r="BB454" s="1">
        <f t="shared" si="197"/>
        <v>2.9512092266663827E-5</v>
      </c>
      <c r="BC454" s="1">
        <f t="shared" si="193"/>
        <v>3.4223259770059487E-10</v>
      </c>
      <c r="BD454" s="1">
        <f t="shared" si="194"/>
        <v>3.4223259770047771E-13</v>
      </c>
      <c r="BE454" s="1">
        <f t="shared" si="195"/>
        <v>0.99999999999965772</v>
      </c>
      <c r="BF454" s="1">
        <f t="shared" si="196"/>
        <v>2.0005903221075312</v>
      </c>
      <c r="BG454" s="1">
        <f>(dpSAWB_Cb*dpSAWB_Vb) /(dpSAWB_Ca * BF454)</f>
        <v>24.992623151014378</v>
      </c>
      <c r="BI454" s="1">
        <v>5.23</v>
      </c>
      <c r="BJ454" s="1">
        <v>5.8884365535558799E-6</v>
      </c>
      <c r="BK454" s="1">
        <v>1.7152260889863644E-9</v>
      </c>
      <c r="BL454" s="1">
        <v>1.7152260889834223E-12</v>
      </c>
      <c r="BM454" s="1">
        <v>0.99999999999828482</v>
      </c>
      <c r="BN454" s="1">
        <v>2.0001177378902848</v>
      </c>
      <c r="BO454" s="1">
        <v>24.998528363005157</v>
      </c>
    </row>
    <row r="455" spans="1:67" ht="15" customHeight="1" x14ac:dyDescent="0.3">
      <c r="A455" s="2">
        <v>4.54</v>
      </c>
      <c r="B455" s="1">
        <f t="shared" si="198"/>
        <v>2.8840315031266029E-5</v>
      </c>
      <c r="C455" s="1">
        <f t="shared" si="199"/>
        <v>3.5020421895705731E-10</v>
      </c>
      <c r="D455" s="1">
        <f t="shared" si="200"/>
        <v>1.9597348736190491E-2</v>
      </c>
      <c r="E455" s="1">
        <f t="shared" si="201"/>
        <v>6.7108543968251338E-5</v>
      </c>
      <c r="F455" s="1">
        <f t="shared" si="202"/>
        <v>1.8280473029819295E-2</v>
      </c>
      <c r="G455" s="1">
        <f t="shared" si="203"/>
        <v>1.6833619978386054E-2</v>
      </c>
      <c r="H455" s="1">
        <f t="shared" si="211"/>
        <v>0.16833619978386052</v>
      </c>
      <c r="S455" s="2">
        <v>4.54</v>
      </c>
      <c r="T455" s="1">
        <f t="shared" si="204"/>
        <v>2.8840315031266029E-5</v>
      </c>
      <c r="U455" s="1">
        <f t="shared" si="205"/>
        <v>3.5020421895705731E-10</v>
      </c>
      <c r="V455" s="1">
        <f t="shared" si="206"/>
        <v>5.6397127911410735E-3</v>
      </c>
      <c r="W455" s="1">
        <f t="shared" si="207"/>
        <v>3.1453429069619641E-2</v>
      </c>
      <c r="X455" s="1">
        <f t="shared" si="208"/>
        <v>0.917303627606326</v>
      </c>
      <c r="Y455" s="1">
        <f t="shared" si="209"/>
        <v>0.91772436294633797</v>
      </c>
      <c r="Z455" s="1">
        <f t="shared" si="210"/>
        <v>45.886218147316896</v>
      </c>
      <c r="AB455"/>
      <c r="AC455"/>
      <c r="AD455"/>
      <c r="AE455"/>
      <c r="AF455"/>
      <c r="AG455"/>
      <c r="AH455"/>
      <c r="AI455"/>
      <c r="AJ455" s="25"/>
      <c r="AK455" s="2">
        <v>4.54</v>
      </c>
      <c r="AL455" s="1">
        <f t="shared" si="212"/>
        <v>2.8840315031266029E-5</v>
      </c>
      <c r="AM455" s="1">
        <f t="shared" si="188"/>
        <v>3.5020421895705731E-10</v>
      </c>
      <c r="AN455" s="1">
        <f t="shared" si="189"/>
        <v>0.99565074440975065</v>
      </c>
      <c r="AO455" s="1">
        <f t="shared" si="190"/>
        <v>2.1404185802576066E-3</v>
      </c>
      <c r="AP455" s="1">
        <f t="shared" si="191"/>
        <v>0.99877763044623458</v>
      </c>
      <c r="AQ455" s="1">
        <f t="shared" si="192"/>
        <v>9.9877763044623453</v>
      </c>
      <c r="AR455" s="25"/>
      <c r="AS455" s="2">
        <v>6.51</v>
      </c>
      <c r="AT455" s="1">
        <v>3.090295432513585E-7</v>
      </c>
      <c r="AU455" s="1">
        <v>3.2682959349892508E-8</v>
      </c>
      <c r="AV455" s="1">
        <v>0.83288091325434488</v>
      </c>
      <c r="AW455" s="1">
        <v>0.16709928791425468</v>
      </c>
      <c r="AX455" s="1">
        <v>1.1670688969086875</v>
      </c>
      <c r="AY455" s="2">
        <v>11.670688969086875</v>
      </c>
      <c r="BA455" s="2">
        <v>4.54</v>
      </c>
      <c r="BB455" s="1">
        <f t="shared" si="197"/>
        <v>2.8840315031266029E-5</v>
      </c>
      <c r="BC455" s="1">
        <f t="shared" si="193"/>
        <v>3.5020421895705731E-10</v>
      </c>
      <c r="BD455" s="1">
        <f t="shared" si="194"/>
        <v>3.5020421895693462E-13</v>
      </c>
      <c r="BE455" s="1">
        <f t="shared" si="195"/>
        <v>0.99999999999964984</v>
      </c>
      <c r="BF455" s="1">
        <f t="shared" si="196"/>
        <v>2.0005768824825436</v>
      </c>
      <c r="BG455" s="1">
        <f>(dpSAWB_Cb*dpSAWB_Vb) /(dpSAWB_Ca * BF455)</f>
        <v>24.992791048327174</v>
      </c>
      <c r="BI455" s="1">
        <v>5.24</v>
      </c>
      <c r="BJ455" s="1">
        <v>5.7543993733715608E-6</v>
      </c>
      <c r="BK455" s="1">
        <v>1.7551788370368717E-9</v>
      </c>
      <c r="BL455" s="1">
        <v>1.755178837033791E-12</v>
      </c>
      <c r="BM455" s="1">
        <v>0.99999999999824474</v>
      </c>
      <c r="BN455" s="1">
        <v>2.0001150561915222</v>
      </c>
      <c r="BO455" s="1">
        <v>24.998561880338258</v>
      </c>
    </row>
    <row r="456" spans="1:67" ht="15" customHeight="1" x14ac:dyDescent="0.3">
      <c r="A456" s="2">
        <v>4.55</v>
      </c>
      <c r="B456" s="1">
        <f t="shared" si="198"/>
        <v>2.8183829312644511E-5</v>
      </c>
      <c r="C456" s="1">
        <f t="shared" si="199"/>
        <v>3.5836152312591154E-10</v>
      </c>
      <c r="D456" s="1">
        <f t="shared" si="200"/>
        <v>1.9586606484059899E-2</v>
      </c>
      <c r="E456" s="1">
        <f t="shared" si="201"/>
        <v>6.8898919323350048E-5</v>
      </c>
      <c r="F456" s="1">
        <f t="shared" si="202"/>
        <v>1.8698318073816091E-2</v>
      </c>
      <c r="G456" s="1">
        <f t="shared" si="203"/>
        <v>1.7284273218138475E-2</v>
      </c>
      <c r="H456" s="1">
        <f t="shared" si="211"/>
        <v>0.17284273218138474</v>
      </c>
      <c r="S456" s="2">
        <v>4.55</v>
      </c>
      <c r="T456" s="1">
        <f t="shared" si="204"/>
        <v>2.8183829312644511E-5</v>
      </c>
      <c r="U456" s="1">
        <f t="shared" si="205"/>
        <v>3.5836152312591154E-10</v>
      </c>
      <c r="V456" s="1">
        <f t="shared" si="206"/>
        <v>5.7647758985367109E-3</v>
      </c>
      <c r="W456" s="1">
        <f t="shared" si="207"/>
        <v>3.1411741367154432E-2</v>
      </c>
      <c r="X456" s="1">
        <f t="shared" si="208"/>
        <v>0.91554007223747036</v>
      </c>
      <c r="Y456" s="1">
        <f t="shared" si="209"/>
        <v>0.91595098033621647</v>
      </c>
      <c r="Z456" s="1">
        <f t="shared" si="210"/>
        <v>45.797549016810819</v>
      </c>
      <c r="AB456"/>
      <c r="AC456"/>
      <c r="AD456"/>
      <c r="AE456"/>
      <c r="AF456"/>
      <c r="AG456"/>
      <c r="AH456"/>
      <c r="AI456"/>
      <c r="AJ456" s="25"/>
      <c r="AK456" s="2">
        <v>4.55</v>
      </c>
      <c r="AL456" s="1">
        <f t="shared" si="212"/>
        <v>2.8183829312644511E-5</v>
      </c>
      <c r="AM456" s="1">
        <f t="shared" si="188"/>
        <v>3.5836152312591154E-10</v>
      </c>
      <c r="AN456" s="1">
        <f t="shared" si="189"/>
        <v>0.99565116508763674</v>
      </c>
      <c r="AO456" s="1">
        <f t="shared" si="190"/>
        <v>2.1902762591504378E-3</v>
      </c>
      <c r="AP456" s="1">
        <f t="shared" si="191"/>
        <v>0.99890406989675051</v>
      </c>
      <c r="AQ456" s="1">
        <f t="shared" si="192"/>
        <v>9.9890406989675053</v>
      </c>
      <c r="AR456" s="25"/>
      <c r="AS456" s="2">
        <v>6.52</v>
      </c>
      <c r="AT456" s="1">
        <v>3.0199517204020165E-7</v>
      </c>
      <c r="AU456" s="1">
        <v>3.3444243269741692E-8</v>
      </c>
      <c r="AV456" s="1">
        <v>0.82965208013592284</v>
      </c>
      <c r="AW456" s="1">
        <v>0.17032864671617903</v>
      </c>
      <c r="AX456" s="1">
        <v>1.1702990888709148</v>
      </c>
      <c r="AY456" s="2">
        <v>11.702990888709147</v>
      </c>
      <c r="BA456" s="2">
        <v>4.55</v>
      </c>
      <c r="BB456" s="1">
        <f t="shared" si="197"/>
        <v>2.8183829312644511E-5</v>
      </c>
      <c r="BC456" s="1">
        <f t="shared" si="193"/>
        <v>3.5836152312591154E-10</v>
      </c>
      <c r="BD456" s="1">
        <f t="shared" si="194"/>
        <v>3.5836152312578309E-13</v>
      </c>
      <c r="BE456" s="1">
        <f t="shared" si="195"/>
        <v>0.99999999999964162</v>
      </c>
      <c r="BF456" s="1">
        <f t="shared" si="196"/>
        <v>2.000563748860662</v>
      </c>
      <c r="BG456" s="1">
        <f>(dpSAWB_Cb*dpSAWB_Vb) /(dpSAWB_Ca * BF456)</f>
        <v>24.99295512501185</v>
      </c>
      <c r="BI456" s="1">
        <v>5.25</v>
      </c>
      <c r="BJ456" s="1">
        <v>5.6234132519034836E-6</v>
      </c>
      <c r="BK456" s="1">
        <v>1.7960622041393141E-9</v>
      </c>
      <c r="BL456" s="1">
        <v>1.7960622041360882E-12</v>
      </c>
      <c r="BM456" s="1">
        <v>0.99999999999820388</v>
      </c>
      <c r="BN456" s="1">
        <v>2.0001124355023445</v>
      </c>
      <c r="BO456" s="1">
        <v>24.998594635227139</v>
      </c>
    </row>
    <row r="457" spans="1:67" ht="15" customHeight="1" x14ac:dyDescent="0.3">
      <c r="A457" s="2">
        <v>4.5599999999999996</v>
      </c>
      <c r="B457" s="1">
        <f t="shared" si="198"/>
        <v>2.754228703338164E-5</v>
      </c>
      <c r="C457" s="1">
        <f t="shared" si="199"/>
        <v>3.6670883531780264E-10</v>
      </c>
      <c r="D457" s="1">
        <f t="shared" si="200"/>
        <v>1.9575660776542752E-2</v>
      </c>
      <c r="E457" s="1">
        <f t="shared" si="201"/>
        <v>7.0723203909541725E-5</v>
      </c>
      <c r="F457" s="1">
        <f t="shared" si="202"/>
        <v>1.9125527924175701E-2</v>
      </c>
      <c r="G457" s="1">
        <f t="shared" si="203"/>
        <v>1.7743544994923133E-2</v>
      </c>
      <c r="H457" s="1">
        <f t="shared" si="211"/>
        <v>0.17743544994923133</v>
      </c>
      <c r="S457" s="2">
        <v>4.5599999999999996</v>
      </c>
      <c r="T457" s="1">
        <f t="shared" si="204"/>
        <v>2.754228703338164E-5</v>
      </c>
      <c r="U457" s="1">
        <f t="shared" si="205"/>
        <v>3.6670883531780264E-10</v>
      </c>
      <c r="V457" s="1">
        <f t="shared" si="206"/>
        <v>5.8923826277508373E-3</v>
      </c>
      <c r="W457" s="1">
        <f t="shared" si="207"/>
        <v>3.1369205790749727E-2</v>
      </c>
      <c r="X457" s="1">
        <f t="shared" si="208"/>
        <v>0.91374244438981755</v>
      </c>
      <c r="Y457" s="1">
        <f t="shared" si="209"/>
        <v>0.91414374996469661</v>
      </c>
      <c r="Z457" s="1">
        <f t="shared" si="210"/>
        <v>45.707187498234831</v>
      </c>
      <c r="AB457"/>
      <c r="AC457"/>
      <c r="AD457"/>
      <c r="AE457"/>
      <c r="AF457"/>
      <c r="AG457"/>
      <c r="AH457"/>
      <c r="AI457"/>
      <c r="AJ457" s="25"/>
      <c r="AK457" s="2">
        <v>4.5599999999999996</v>
      </c>
      <c r="AL457" s="1">
        <f t="shared" si="212"/>
        <v>2.754228703338164E-5</v>
      </c>
      <c r="AM457" s="1">
        <f t="shared" si="188"/>
        <v>3.6670883531780264E-10</v>
      </c>
      <c r="AN457" s="1">
        <f t="shared" si="189"/>
        <v>0.99564928998698421</v>
      </c>
      <c r="AO457" s="1">
        <f t="shared" si="190"/>
        <v>2.2412901261385839E-3</v>
      </c>
      <c r="AP457" s="1">
        <f t="shared" si="191"/>
        <v>0.99902992624934017</v>
      </c>
      <c r="AQ457" s="1">
        <f t="shared" si="192"/>
        <v>9.9902992624934015</v>
      </c>
      <c r="AR457" s="25"/>
      <c r="AS457" s="2">
        <v>6.53</v>
      </c>
      <c r="AT457" s="1">
        <v>2.9512092266663814E-7</v>
      </c>
      <c r="AU457" s="1">
        <v>3.4223259770059504E-8</v>
      </c>
      <c r="AV457" s="1">
        <v>0.82637383435771972</v>
      </c>
      <c r="AW457" s="1">
        <v>0.17360740562624463</v>
      </c>
      <c r="AX457" s="1">
        <v>1.1735786625663671</v>
      </c>
      <c r="AY457" s="2">
        <v>11.735786625663671</v>
      </c>
      <c r="BA457" s="2">
        <v>4.5599999999999996</v>
      </c>
      <c r="BB457" s="1">
        <f t="shared" si="197"/>
        <v>2.754228703338164E-5</v>
      </c>
      <c r="BC457" s="1">
        <f t="shared" si="193"/>
        <v>3.6670883531780264E-10</v>
      </c>
      <c r="BD457" s="1">
        <f t="shared" si="194"/>
        <v>3.6670883531766818E-13</v>
      </c>
      <c r="BE457" s="1">
        <f t="shared" si="195"/>
        <v>0.99999999999963329</v>
      </c>
      <c r="BF457" s="1">
        <f t="shared" si="196"/>
        <v>2.0005509142723095</v>
      </c>
      <c r="BG457" s="1">
        <f>(dpSAWB_Cb*dpSAWB_Vb) /(dpSAWB_Ca * BF457)</f>
        <v>24.9931154679896</v>
      </c>
      <c r="BI457" s="1">
        <v>5.26</v>
      </c>
      <c r="BJ457" s="1">
        <v>5.4954087385762383E-6</v>
      </c>
      <c r="BK457" s="1">
        <v>1.8378978671960855E-9</v>
      </c>
      <c r="BL457" s="1">
        <v>1.8378978671927075E-12</v>
      </c>
      <c r="BM457" s="1">
        <v>0.99999999999816203</v>
      </c>
      <c r="BN457" s="1">
        <v>2.000109874432991</v>
      </c>
      <c r="BO457" s="1">
        <v>24.998626645035909</v>
      </c>
    </row>
    <row r="458" spans="1:67" ht="15" customHeight="1" x14ac:dyDescent="0.3">
      <c r="A458" s="2">
        <v>4.57</v>
      </c>
      <c r="B458" s="1">
        <f t="shared" si="198"/>
        <v>2.6915348039269089E-5</v>
      </c>
      <c r="C458" s="1">
        <f t="shared" si="199"/>
        <v>3.7525058138814521E-10</v>
      </c>
      <c r="D458" s="1">
        <f t="shared" si="200"/>
        <v>1.9564506525540894E-2</v>
      </c>
      <c r="E458" s="1">
        <f t="shared" si="201"/>
        <v>7.2582245743184202E-5</v>
      </c>
      <c r="F458" s="1">
        <f t="shared" si="202"/>
        <v>1.9562303872579557E-2</v>
      </c>
      <c r="G458" s="1">
        <f t="shared" si="203"/>
        <v>1.8211653571542023E-2</v>
      </c>
      <c r="H458" s="1">
        <f t="shared" si="211"/>
        <v>0.18211653571542022</v>
      </c>
      <c r="S458" s="2">
        <v>4.57</v>
      </c>
      <c r="T458" s="1">
        <f t="shared" si="204"/>
        <v>2.6915348039269089E-5</v>
      </c>
      <c r="U458" s="1">
        <f t="shared" si="205"/>
        <v>3.7525058138814521E-10</v>
      </c>
      <c r="V458" s="1">
        <f t="shared" si="206"/>
        <v>6.0225783623329941E-3</v>
      </c>
      <c r="W458" s="1">
        <f t="shared" si="207"/>
        <v>3.1325807212555672E-2</v>
      </c>
      <c r="X458" s="1">
        <f t="shared" si="208"/>
        <v>0.91191023746219102</v>
      </c>
      <c r="Y458" s="1">
        <f t="shared" si="209"/>
        <v>0.91230216012915255</v>
      </c>
      <c r="Z458" s="1">
        <f t="shared" si="210"/>
        <v>45.615108006457632</v>
      </c>
      <c r="AB458"/>
      <c r="AC458"/>
      <c r="AD458"/>
      <c r="AE458"/>
      <c r="AF458"/>
      <c r="AG458"/>
      <c r="AH458"/>
      <c r="AI458"/>
      <c r="AJ458" s="25"/>
      <c r="AK458" s="2">
        <v>4.57</v>
      </c>
      <c r="AL458" s="1">
        <f t="shared" si="212"/>
        <v>2.6915348039269089E-5</v>
      </c>
      <c r="AM458" s="1">
        <f t="shared" si="188"/>
        <v>3.7525058138814521E-10</v>
      </c>
      <c r="AN458" s="1">
        <f t="shared" si="189"/>
        <v>0.99564511813954137</v>
      </c>
      <c r="AO458" s="1">
        <f t="shared" si="190"/>
        <v>2.2934868698182326E-3</v>
      </c>
      <c r="AP458" s="1">
        <f t="shared" si="191"/>
        <v>0.99915526560759849</v>
      </c>
      <c r="AQ458" s="1">
        <f t="shared" si="192"/>
        <v>9.9915526560759833</v>
      </c>
      <c r="AR458" s="25"/>
      <c r="AS458" s="2">
        <v>6.54</v>
      </c>
      <c r="AT458" s="1">
        <v>2.8840315031266014E-7</v>
      </c>
      <c r="AU458" s="1">
        <v>3.5020421895705747E-8</v>
      </c>
      <c r="AV458" s="1">
        <v>0.8230459231231585</v>
      </c>
      <c r="AW458" s="1">
        <v>0.17693581772014294</v>
      </c>
      <c r="AX458" s="1">
        <v>1.1769078715082995</v>
      </c>
      <c r="AY458" s="2">
        <v>11.769078715082994</v>
      </c>
      <c r="BA458" s="2">
        <v>4.57</v>
      </c>
      <c r="BB458" s="1">
        <f t="shared" si="197"/>
        <v>2.6915348039269089E-5</v>
      </c>
      <c r="BC458" s="1">
        <f t="shared" si="193"/>
        <v>3.7525058138814521E-10</v>
      </c>
      <c r="BD458" s="1">
        <f t="shared" si="194"/>
        <v>3.7525058138800444E-13</v>
      </c>
      <c r="BE458" s="1">
        <f t="shared" si="195"/>
        <v>0.99999999999962474</v>
      </c>
      <c r="BF458" s="1">
        <f t="shared" si="196"/>
        <v>2.0005383719067247</v>
      </c>
      <c r="BG458" s="1">
        <f>(dpSAWB_Cb*dpSAWB_Vb) /(dpSAWB_Ca * BF458)</f>
        <v>24.993272162205368</v>
      </c>
      <c r="BI458" s="1">
        <v>5.27</v>
      </c>
      <c r="BJ458" s="1">
        <v>5.3703179637025301E-6</v>
      </c>
      <c r="BK458" s="1">
        <v>1.8807080080294951E-9</v>
      </c>
      <c r="BL458" s="1">
        <v>1.8807080080259578E-12</v>
      </c>
      <c r="BM458" s="1">
        <v>0.99999999999811928</v>
      </c>
      <c r="BN458" s="1">
        <v>2.0001073716253224</v>
      </c>
      <c r="BO458" s="1">
        <v>24.998657926733763</v>
      </c>
    </row>
    <row r="459" spans="1:67" ht="15" customHeight="1" x14ac:dyDescent="0.3">
      <c r="A459" s="2">
        <v>4.58</v>
      </c>
      <c r="B459" s="1">
        <f t="shared" si="198"/>
        <v>2.6302679918953804E-5</v>
      </c>
      <c r="C459" s="1">
        <f t="shared" si="199"/>
        <v>3.8399129028376699E-10</v>
      </c>
      <c r="D459" s="1">
        <f t="shared" si="200"/>
        <v>1.9553138564525844E-2</v>
      </c>
      <c r="E459" s="1">
        <f t="shared" si="201"/>
        <v>7.447690591235942E-5</v>
      </c>
      <c r="F459" s="1">
        <f t="shared" si="202"/>
        <v>2.0008851140663916E-2</v>
      </c>
      <c r="G459" s="1">
        <f t="shared" si="203"/>
        <v>1.8688820755340278E-2</v>
      </c>
      <c r="H459" s="1">
        <f t="shared" si="211"/>
        <v>0.18688820755340277</v>
      </c>
      <c r="S459" s="2">
        <v>4.58</v>
      </c>
      <c r="T459" s="1">
        <f t="shared" si="204"/>
        <v>2.6302679918953804E-5</v>
      </c>
      <c r="U459" s="1">
        <f t="shared" si="205"/>
        <v>3.8399129028376699E-10</v>
      </c>
      <c r="V459" s="1">
        <f t="shared" si="206"/>
        <v>6.1554089356454424E-3</v>
      </c>
      <c r="W459" s="1">
        <f t="shared" si="207"/>
        <v>3.1281530354784856E-2</v>
      </c>
      <c r="X459" s="1">
        <f t="shared" si="208"/>
        <v>0.91004294386227591</v>
      </c>
      <c r="Y459" s="1">
        <f t="shared" si="209"/>
        <v>0.91042569825223041</v>
      </c>
      <c r="Z459" s="1">
        <f t="shared" si="210"/>
        <v>45.52128491261152</v>
      </c>
      <c r="AB459"/>
      <c r="AC459"/>
      <c r="AD459"/>
      <c r="AE459"/>
      <c r="AF459"/>
      <c r="AG459"/>
      <c r="AH459"/>
      <c r="AI459"/>
      <c r="AJ459" s="25"/>
      <c r="AK459" s="2">
        <v>4.58</v>
      </c>
      <c r="AL459" s="1">
        <f t="shared" si="212"/>
        <v>2.6302679918953804E-5</v>
      </c>
      <c r="AM459" s="1">
        <f t="shared" si="188"/>
        <v>3.8399129028376699E-10</v>
      </c>
      <c r="AN459" s="1">
        <f t="shared" si="189"/>
        <v>0.99563864739111874</v>
      </c>
      <c r="AO459" s="1">
        <f t="shared" si="190"/>
        <v>2.346893789091308E-3</v>
      </c>
      <c r="AP459" s="1">
        <f t="shared" si="191"/>
        <v>0.9992801537961159</v>
      </c>
      <c r="AQ459" s="1">
        <f t="shared" si="192"/>
        <v>9.9928015379611583</v>
      </c>
      <c r="AR459" s="25"/>
      <c r="AS459" s="2">
        <v>6.55</v>
      </c>
      <c r="AT459" s="1">
        <v>2.8183829312644502E-7</v>
      </c>
      <c r="AU459" s="1">
        <v>3.5836152312591163E-8</v>
      </c>
      <c r="AV459" s="1">
        <v>0.81966811262819428</v>
      </c>
      <c r="AW459" s="1">
        <v>0.18031411707474479</v>
      </c>
      <c r="AX459" s="1">
        <v>1.1802869502018085</v>
      </c>
      <c r="AY459" s="2">
        <v>11.802869502018085</v>
      </c>
      <c r="BA459" s="2">
        <v>4.58</v>
      </c>
      <c r="BB459" s="1">
        <f t="shared" si="197"/>
        <v>2.6302679918953804E-5</v>
      </c>
      <c r="BC459" s="1">
        <f t="shared" si="193"/>
        <v>3.8399129028376699E-10</v>
      </c>
      <c r="BD459" s="1">
        <f t="shared" si="194"/>
        <v>3.8399129028361952E-13</v>
      </c>
      <c r="BE459" s="1">
        <f t="shared" si="195"/>
        <v>0.99999999999961608</v>
      </c>
      <c r="BF459" s="1">
        <f t="shared" si="196"/>
        <v>2.0005261151083458</v>
      </c>
      <c r="BG459" s="1">
        <f>(dpSAWB_Cb*dpSAWB_Vb) /(dpSAWB_Ca * BF459)</f>
        <v>24.993425290672633</v>
      </c>
      <c r="BI459" s="1">
        <v>5.28</v>
      </c>
      <c r="BJ459" s="1">
        <v>5.2480746024977206E-6</v>
      </c>
      <c r="BK459" s="1">
        <v>1.9245153251428814E-9</v>
      </c>
      <c r="BL459" s="1">
        <v>1.9245153251391777E-12</v>
      </c>
      <c r="BM459" s="1">
        <v>0.99999999999807554</v>
      </c>
      <c r="BN459" s="1">
        <v>2.0001049257521002</v>
      </c>
      <c r="BO459" s="1">
        <v>24.99868849690397</v>
      </c>
    </row>
    <row r="460" spans="1:67" ht="15" customHeight="1" x14ac:dyDescent="0.3">
      <c r="A460" s="2">
        <v>4.59</v>
      </c>
      <c r="B460" s="1">
        <f t="shared" si="198"/>
        <v>2.5703957827688621E-5</v>
      </c>
      <c r="C460" s="1">
        <f t="shared" si="199"/>
        <v>3.9293559644422365E-10</v>
      </c>
      <c r="D460" s="1">
        <f t="shared" si="200"/>
        <v>1.9541551647205949E-2</v>
      </c>
      <c r="E460" s="1">
        <f t="shared" si="201"/>
        <v>7.6408058799008716E-5</v>
      </c>
      <c r="F460" s="1">
        <f t="shared" si="202"/>
        <v>2.0465378938219557E-2</v>
      </c>
      <c r="G460" s="1">
        <f t="shared" si="203"/>
        <v>1.9175271965142154E-2</v>
      </c>
      <c r="H460" s="1">
        <f t="shared" si="211"/>
        <v>0.19175271965142154</v>
      </c>
      <c r="S460" s="2">
        <v>4.59</v>
      </c>
      <c r="T460" s="1">
        <f t="shared" si="204"/>
        <v>2.5703957827688621E-5</v>
      </c>
      <c r="U460" s="1">
        <f t="shared" si="205"/>
        <v>3.9293559644422365E-10</v>
      </c>
      <c r="V460" s="1">
        <f t="shared" si="206"/>
        <v>6.2909206198100941E-3</v>
      </c>
      <c r="W460" s="1">
        <f t="shared" si="207"/>
        <v>3.1236359793396638E-2</v>
      </c>
      <c r="X460" s="1">
        <f t="shared" si="208"/>
        <v>0.90814005532977005</v>
      </c>
      <c r="Y460" s="1">
        <f t="shared" si="209"/>
        <v>0.90851385120233963</v>
      </c>
      <c r="Z460" s="1">
        <f t="shared" si="210"/>
        <v>45.425692560116978</v>
      </c>
      <c r="AB460"/>
      <c r="AC460"/>
      <c r="AD460"/>
      <c r="AE460"/>
      <c r="AF460"/>
      <c r="AG460"/>
      <c r="AH460"/>
      <c r="AI460"/>
      <c r="AJ460" s="25"/>
      <c r="AK460" s="2">
        <v>4.59</v>
      </c>
      <c r="AL460" s="1">
        <f t="shared" si="212"/>
        <v>2.5703957827688621E-5</v>
      </c>
      <c r="AM460" s="1">
        <f t="shared" si="188"/>
        <v>3.9293559644422365E-10</v>
      </c>
      <c r="AN460" s="1">
        <f t="shared" si="189"/>
        <v>0.99562987440056672</v>
      </c>
      <c r="AO460" s="1">
        <f t="shared" si="190"/>
        <v>2.4015388068501977E-3</v>
      </c>
      <c r="AP460" s="1">
        <f t="shared" si="191"/>
        <v>0.9994046563940534</v>
      </c>
      <c r="AQ460" s="1">
        <f t="shared" si="192"/>
        <v>9.9940465639405343</v>
      </c>
      <c r="AR460" s="25"/>
      <c r="AS460" s="2">
        <v>6.56</v>
      </c>
      <c r="AT460" s="1">
        <v>2.7542287033381632E-7</v>
      </c>
      <c r="AU460" s="1">
        <v>3.6670883531780278E-8</v>
      </c>
      <c r="AV460" s="1">
        <v>0.81624018883694194</v>
      </c>
      <c r="AW460" s="1">
        <v>0.18374251799262037</v>
      </c>
      <c r="AX460" s="1">
        <v>1.1837161133685812</v>
      </c>
      <c r="AY460" s="2">
        <v>11.837161133685811</v>
      </c>
      <c r="BA460" s="2">
        <v>4.59</v>
      </c>
      <c r="BB460" s="1">
        <f t="shared" si="197"/>
        <v>2.5703957827688621E-5</v>
      </c>
      <c r="BC460" s="1">
        <f t="shared" si="193"/>
        <v>3.9293559644422365E-10</v>
      </c>
      <c r="BD460" s="1">
        <f t="shared" si="194"/>
        <v>3.9293559644406917E-13</v>
      </c>
      <c r="BE460" s="1">
        <f t="shared" si="195"/>
        <v>0.99999999999960698</v>
      </c>
      <c r="BF460" s="1">
        <f t="shared" si="196"/>
        <v>2.0005141373732656</v>
      </c>
      <c r="BG460" s="1">
        <f>(dpSAWB_Cb*dpSAWB_Vb) /(dpSAWB_Ca * BF460)</f>
        <v>24.993574934517323</v>
      </c>
      <c r="BI460" s="1">
        <v>5.29</v>
      </c>
      <c r="BJ460" s="1">
        <v>5.1286138399136439E-6</v>
      </c>
      <c r="BK460" s="1">
        <v>1.9693430457556274E-9</v>
      </c>
      <c r="BL460" s="1">
        <v>1.9693430457517489E-12</v>
      </c>
      <c r="BM460" s="1">
        <v>0.99999999999803069</v>
      </c>
      <c r="BN460" s="1">
        <v>2.0001025355162838</v>
      </c>
      <c r="BO460" s="1">
        <v>24.998718371752659</v>
      </c>
    </row>
    <row r="461" spans="1:67" ht="15" customHeight="1" x14ac:dyDescent="0.3">
      <c r="A461" s="2">
        <v>4.5999999999999996</v>
      </c>
      <c r="B461" s="1">
        <f t="shared" si="198"/>
        <v>2.5118864315095791E-5</v>
      </c>
      <c r="C461" s="1">
        <f t="shared" si="199"/>
        <v>4.0208824225903234E-10</v>
      </c>
      <c r="D461" s="1">
        <f t="shared" si="200"/>
        <v>1.9529740446210284E-2</v>
      </c>
      <c r="E461" s="1">
        <f t="shared" si="201"/>
        <v>7.8376592298286029E-5</v>
      </c>
      <c r="F461" s="1">
        <f t="shared" si="202"/>
        <v>2.0932100521339578E-2</v>
      </c>
      <c r="G461" s="1">
        <f t="shared" si="203"/>
        <v>1.9671236297937846E-2</v>
      </c>
      <c r="H461" s="1">
        <f t="shared" si="211"/>
        <v>0.19671236297937844</v>
      </c>
      <c r="S461" s="2">
        <v>4.5999999999999996</v>
      </c>
      <c r="T461" s="1">
        <f t="shared" si="204"/>
        <v>2.5118864315095791E-5</v>
      </c>
      <c r="U461" s="1">
        <f t="shared" si="205"/>
        <v>4.0208824225903234E-10</v>
      </c>
      <c r="V461" s="1">
        <f t="shared" si="206"/>
        <v>6.4291601137221157E-3</v>
      </c>
      <c r="W461" s="1">
        <f t="shared" si="207"/>
        <v>3.1190279962092629E-2</v>
      </c>
      <c r="X461" s="1">
        <f t="shared" si="208"/>
        <v>0.90620106327429761</v>
      </c>
      <c r="Y461" s="1">
        <f t="shared" si="209"/>
        <v>0.90656610562896811</v>
      </c>
      <c r="Z461" s="1">
        <f t="shared" si="210"/>
        <v>45.328305281448401</v>
      </c>
      <c r="AB461"/>
      <c r="AC461"/>
      <c r="AD461"/>
      <c r="AE461"/>
      <c r="AF461"/>
      <c r="AG461"/>
      <c r="AH461"/>
      <c r="AI461"/>
      <c r="AJ461" s="25"/>
      <c r="AK461" s="2">
        <v>4.5999999999999996</v>
      </c>
      <c r="AL461" s="1">
        <f t="shared" si="212"/>
        <v>2.5118864315095791E-5</v>
      </c>
      <c r="AM461" s="1">
        <f t="shared" si="188"/>
        <v>4.0208824225903234E-10</v>
      </c>
      <c r="AN461" s="1">
        <f t="shared" si="189"/>
        <v>0.99561879463819147</v>
      </c>
      <c r="AO461" s="1">
        <f t="shared" si="190"/>
        <v>2.4574504839564226E-3</v>
      </c>
      <c r="AP461" s="1">
        <f t="shared" si="191"/>
        <v>0.99952883876857435</v>
      </c>
      <c r="AQ461" s="1">
        <f t="shared" si="192"/>
        <v>9.9952883876857435</v>
      </c>
      <c r="AR461" s="25"/>
      <c r="AS461" s="2">
        <v>6.57</v>
      </c>
      <c r="AT461" s="1">
        <v>2.691534803926908E-7</v>
      </c>
      <c r="AU461" s="1">
        <v>3.7525058138814531E-8</v>
      </c>
      <c r="AV461" s="1">
        <v>0.81276195825872566</v>
      </c>
      <c r="AW461" s="1">
        <v>0.1872212142251363</v>
      </c>
      <c r="AX461" s="1">
        <v>1.1871955551702189</v>
      </c>
      <c r="AY461" s="2">
        <v>11.871955551702188</v>
      </c>
      <c r="BA461" s="2">
        <v>4.5999999999999996</v>
      </c>
      <c r="BB461" s="1">
        <f t="shared" si="197"/>
        <v>2.5118864315095791E-5</v>
      </c>
      <c r="BC461" s="1">
        <f t="shared" si="193"/>
        <v>4.0208824225903234E-10</v>
      </c>
      <c r="BD461" s="1">
        <f t="shared" si="194"/>
        <v>4.0208824225887063E-13</v>
      </c>
      <c r="BE461" s="1">
        <f t="shared" si="195"/>
        <v>0.99999999999959788</v>
      </c>
      <c r="BF461" s="1">
        <f t="shared" si="196"/>
        <v>2.0005024323457743</v>
      </c>
      <c r="BG461" s="1">
        <f>(dpSAWB_Cb*dpSAWB_Vb) /(dpSAWB_Ca * BF461)</f>
        <v>24.993721173020706</v>
      </c>
      <c r="BI461" s="1">
        <v>5.3</v>
      </c>
      <c r="BJ461" s="1">
        <v>5.011872336272719E-6</v>
      </c>
      <c r="BK461" s="1">
        <v>2.0152149381185696E-9</v>
      </c>
      <c r="BL461" s="1">
        <v>2.0152149381145086E-12</v>
      </c>
      <c r="BM461" s="1">
        <v>0.99999999999798483</v>
      </c>
      <c r="BN461" s="1">
        <v>2.0001001996503414</v>
      </c>
      <c r="BO461" s="1">
        <v>24.998747567117402</v>
      </c>
    </row>
    <row r="462" spans="1:67" ht="15" customHeight="1" x14ac:dyDescent="0.3">
      <c r="A462" s="2">
        <v>4.6100000000000003</v>
      </c>
      <c r="B462" s="1">
        <f t="shared" si="198"/>
        <v>2.4547089156850252E-5</v>
      </c>
      <c r="C462" s="1">
        <f t="shared" si="199"/>
        <v>4.1145408058215471E-10</v>
      </c>
      <c r="D462" s="1">
        <f t="shared" si="200"/>
        <v>1.9517699551790783E-2</v>
      </c>
      <c r="E462" s="1">
        <f t="shared" si="201"/>
        <v>8.0383408034869543E-5</v>
      </c>
      <c r="F462" s="1">
        <f t="shared" si="202"/>
        <v>2.1409233250460145E-2</v>
      </c>
      <c r="G462" s="1">
        <f t="shared" si="203"/>
        <v>2.017694659527066E-2</v>
      </c>
      <c r="H462" s="1">
        <f t="shared" si="211"/>
        <v>0.20176946595270659</v>
      </c>
      <c r="S462" s="2">
        <v>4.6100000000000003</v>
      </c>
      <c r="T462" s="1">
        <f t="shared" si="204"/>
        <v>2.4547089156850252E-5</v>
      </c>
      <c r="U462" s="1">
        <f t="shared" si="205"/>
        <v>4.1145408058215471E-10</v>
      </c>
      <c r="V462" s="1">
        <f t="shared" si="206"/>
        <v>6.5701745300984736E-3</v>
      </c>
      <c r="W462" s="1">
        <f t="shared" si="207"/>
        <v>3.1143275156633839E-2</v>
      </c>
      <c r="X462" s="1">
        <f t="shared" si="208"/>
        <v>0.9042254591283162</v>
      </c>
      <c r="Y462" s="1">
        <f t="shared" si="209"/>
        <v>0.90458194831304894</v>
      </c>
      <c r="Z462" s="1">
        <f t="shared" si="210"/>
        <v>45.229097415652447</v>
      </c>
      <c r="AB462"/>
      <c r="AC462"/>
      <c r="AD462"/>
      <c r="AE462"/>
      <c r="AF462"/>
      <c r="AG462"/>
      <c r="AH462"/>
      <c r="AI462"/>
      <c r="AJ462" s="25"/>
      <c r="AK462" s="2">
        <v>4.6100000000000003</v>
      </c>
      <c r="AL462" s="1">
        <f t="shared" si="212"/>
        <v>2.4547089156850252E-5</v>
      </c>
      <c r="AM462" s="1">
        <f t="shared" si="188"/>
        <v>4.1145408058215471E-10</v>
      </c>
      <c r="AN462" s="1">
        <f t="shared" si="189"/>
        <v>0.99560540238360762</v>
      </c>
      <c r="AO462" s="1">
        <f t="shared" si="190"/>
        <v>2.5146580335191245E-3</v>
      </c>
      <c r="AP462" s="1">
        <f t="shared" si="191"/>
        <v>0.99965276610815079</v>
      </c>
      <c r="AQ462" s="1">
        <f t="shared" si="192"/>
        <v>9.9965276610815081</v>
      </c>
      <c r="AR462" s="25"/>
      <c r="AS462" s="2">
        <v>6.58</v>
      </c>
      <c r="AT462" s="1">
        <v>2.6302679918953789E-7</v>
      </c>
      <c r="AU462" s="1">
        <v>3.8399129028376719E-8</v>
      </c>
      <c r="AV462" s="1">
        <v>0.80923324872516156</v>
      </c>
      <c r="AW462" s="1">
        <v>0.19075037819551455</v>
      </c>
      <c r="AX462" s="1">
        <v>1.1907254484315153</v>
      </c>
      <c r="AY462" s="2">
        <v>11.907254484315152</v>
      </c>
      <c r="BA462" s="2">
        <v>4.6100000000000003</v>
      </c>
      <c r="BB462" s="1">
        <f t="shared" si="197"/>
        <v>2.4547089156850252E-5</v>
      </c>
      <c r="BC462" s="1">
        <f t="shared" si="193"/>
        <v>4.1145408058215471E-10</v>
      </c>
      <c r="BD462" s="1">
        <f t="shared" si="194"/>
        <v>4.1145408058198538E-13</v>
      </c>
      <c r="BE462" s="1">
        <f t="shared" si="195"/>
        <v>0.99999999999958855</v>
      </c>
      <c r="BF462" s="1">
        <f t="shared" si="196"/>
        <v>2.0004909938149784</v>
      </c>
      <c r="BG462" s="1">
        <f>(dpSAWB_Cb*dpSAWB_Vb) /(dpSAWB_Ca * BF462)</f>
        <v>24.993864083661254</v>
      </c>
      <c r="BI462" s="1">
        <v>5.31</v>
      </c>
      <c r="BJ462" s="1">
        <v>4.8977881936844583E-6</v>
      </c>
      <c r="BK462" s="1">
        <v>2.0621553241162262E-9</v>
      </c>
      <c r="BL462" s="1">
        <v>2.0621553241119734E-12</v>
      </c>
      <c r="BM462" s="1">
        <v>0.99999999999793787</v>
      </c>
      <c r="BN462" s="1">
        <v>2.000097916915577</v>
      </c>
      <c r="BO462" s="1">
        <v>24.998776098475616</v>
      </c>
    </row>
    <row r="463" spans="1:67" ht="15" customHeight="1" x14ac:dyDescent="0.3">
      <c r="A463" s="2">
        <v>4.62</v>
      </c>
      <c r="B463" s="1">
        <f t="shared" si="198"/>
        <v>2.3988329190194856E-5</v>
      </c>
      <c r="C463" s="1">
        <f t="shared" si="199"/>
        <v>4.2103807730503957E-10</v>
      </c>
      <c r="D463" s="1">
        <f t="shared" si="200"/>
        <v>1.9505423470544327E-2</v>
      </c>
      <c r="E463" s="1">
        <f t="shared" si="201"/>
        <v>8.2429421575945451E-5</v>
      </c>
      <c r="F463" s="1">
        <f t="shared" si="202"/>
        <v>2.1896998648233402E-2</v>
      </c>
      <c r="G463" s="1">
        <f t="shared" si="203"/>
        <v>2.069263950926779E-2</v>
      </c>
      <c r="H463" s="1">
        <f t="shared" si="211"/>
        <v>0.20692639509267788</v>
      </c>
      <c r="S463" s="2">
        <v>4.62</v>
      </c>
      <c r="T463" s="1">
        <f t="shared" si="204"/>
        <v>2.3988329190194856E-5</v>
      </c>
      <c r="U463" s="1">
        <f t="shared" si="205"/>
        <v>4.2103807730503957E-10</v>
      </c>
      <c r="V463" s="1">
        <f t="shared" si="206"/>
        <v>6.7140113815283876E-3</v>
      </c>
      <c r="W463" s="1">
        <f t="shared" si="207"/>
        <v>3.1095329539490537E-2</v>
      </c>
      <c r="X463" s="1">
        <f t="shared" si="208"/>
        <v>0.90221273471524421</v>
      </c>
      <c r="Y463" s="1">
        <f t="shared" si="209"/>
        <v>0.90256086653260581</v>
      </c>
      <c r="Z463" s="1">
        <f t="shared" si="210"/>
        <v>45.128043326630291</v>
      </c>
      <c r="AB463"/>
      <c r="AC463"/>
      <c r="AD463"/>
      <c r="AE463"/>
      <c r="AF463"/>
      <c r="AG463"/>
      <c r="AH463"/>
      <c r="AI463"/>
      <c r="AJ463" s="25"/>
      <c r="AK463" s="2">
        <v>4.62</v>
      </c>
      <c r="AL463" s="1">
        <f t="shared" si="212"/>
        <v>2.3988329190194856E-5</v>
      </c>
      <c r="AM463" s="1">
        <f t="shared" si="188"/>
        <v>4.2103807730503957E-10</v>
      </c>
      <c r="AN463" s="1">
        <f t="shared" si="189"/>
        <v>0.9955896907230265</v>
      </c>
      <c r="AO463" s="1">
        <f t="shared" si="190"/>
        <v>2.5731913354790107E-3</v>
      </c>
      <c r="AP463" s="1">
        <f t="shared" si="191"/>
        <v>0.99977650345575408</v>
      </c>
      <c r="AQ463" s="1">
        <f t="shared" si="192"/>
        <v>9.9977650345575402</v>
      </c>
      <c r="AR463" s="25"/>
      <c r="AS463" s="2">
        <v>6.59</v>
      </c>
      <c r="AT463" s="1">
        <v>2.5703957827688611E-7</v>
      </c>
      <c r="AU463" s="1">
        <v>3.9293559644422378E-8</v>
      </c>
      <c r="AV463" s="1">
        <v>0.80565391016581556</v>
      </c>
      <c r="AW463" s="1">
        <v>0.19433016022331487</v>
      </c>
      <c r="AX463" s="1">
        <v>1.1943059438651566</v>
      </c>
      <c r="AY463" s="2">
        <v>11.943059438651566</v>
      </c>
      <c r="BA463" s="2">
        <v>4.62</v>
      </c>
      <c r="BB463" s="1">
        <f t="shared" si="197"/>
        <v>2.3988329190194856E-5</v>
      </c>
      <c r="BC463" s="1">
        <f t="shared" si="193"/>
        <v>4.2103807730503957E-10</v>
      </c>
      <c r="BD463" s="1">
        <f t="shared" si="194"/>
        <v>4.2103807730486228E-13</v>
      </c>
      <c r="BE463" s="1">
        <f t="shared" si="195"/>
        <v>0.999999999999579</v>
      </c>
      <c r="BF463" s="1">
        <f t="shared" si="196"/>
        <v>2.0004798157114974</v>
      </c>
      <c r="BG463" s="1">
        <f>(dpSAWB_Cb*dpSAWB_Vb) /(dpSAWB_Ca * BF463)</f>
        <v>24.994003742155645</v>
      </c>
      <c r="BI463" s="1">
        <v>5.32</v>
      </c>
      <c r="BJ463" s="1">
        <v>4.7863009232263716E-6</v>
      </c>
      <c r="BK463" s="1">
        <v>2.1101890921625851E-9</v>
      </c>
      <c r="BL463" s="1">
        <v>2.1101890921581321E-12</v>
      </c>
      <c r="BM463" s="1">
        <v>0.9999999999978898</v>
      </c>
      <c r="BN463" s="1">
        <v>2.0000956861014751</v>
      </c>
      <c r="BO463" s="1">
        <v>24.998803980952761</v>
      </c>
    </row>
    <row r="464" spans="1:67" ht="15" customHeight="1" x14ac:dyDescent="0.3">
      <c r="A464" s="2">
        <v>4.63</v>
      </c>
      <c r="B464" s="1">
        <f t="shared" si="198"/>
        <v>2.3442288153199218E-5</v>
      </c>
      <c r="C464" s="1">
        <f t="shared" si="199"/>
        <v>4.3084531398960858E-10</v>
      </c>
      <c r="D464" s="1">
        <f t="shared" si="200"/>
        <v>1.9492906624156557E-2</v>
      </c>
      <c r="E464" s="1">
        <f t="shared" si="201"/>
        <v>8.4515562640573847E-5</v>
      </c>
      <c r="F464" s="1">
        <f t="shared" si="202"/>
        <v>2.239562245717041E-2</v>
      </c>
      <c r="G464" s="1">
        <f t="shared" si="203"/>
        <v>2.1218555568257039E-2</v>
      </c>
      <c r="H464" s="1">
        <f t="shared" si="211"/>
        <v>0.21218555568257039</v>
      </c>
      <c r="S464" s="2">
        <v>4.63</v>
      </c>
      <c r="T464" s="1">
        <f t="shared" si="204"/>
        <v>2.3442288153199218E-5</v>
      </c>
      <c r="U464" s="1">
        <f t="shared" si="205"/>
        <v>4.3084531398960858E-10</v>
      </c>
      <c r="V464" s="1">
        <f t="shared" si="206"/>
        <v>6.8607185654928687E-3</v>
      </c>
      <c r="W464" s="1">
        <f t="shared" si="207"/>
        <v>3.1046427144835711E-2</v>
      </c>
      <c r="X464" s="1">
        <f t="shared" si="208"/>
        <v>0.90016238263301007</v>
      </c>
      <c r="Y464" s="1">
        <f t="shared" si="209"/>
        <v>0.90050234844387711</v>
      </c>
      <c r="Z464" s="1">
        <f t="shared" si="210"/>
        <v>45.025117422193851</v>
      </c>
      <c r="AB464"/>
      <c r="AC464"/>
      <c r="AD464"/>
      <c r="AE464"/>
      <c r="AF464"/>
      <c r="AG464"/>
      <c r="AH464"/>
      <c r="AI464"/>
      <c r="AJ464" s="25"/>
      <c r="AK464" s="2">
        <v>4.63</v>
      </c>
      <c r="AL464" s="1">
        <f t="shared" si="212"/>
        <v>2.3442288153199218E-5</v>
      </c>
      <c r="AM464" s="1">
        <f t="shared" si="188"/>
        <v>4.3084531398960858E-10</v>
      </c>
      <c r="AN464" s="1">
        <f t="shared" si="189"/>
        <v>0.99557165154598093</v>
      </c>
      <c r="AO464" s="1">
        <f t="shared" si="190"/>
        <v>2.6330809515037472E-3</v>
      </c>
      <c r="AP464" s="1">
        <f t="shared" si="191"/>
        <v>0.9999001157419477</v>
      </c>
      <c r="AQ464" s="1">
        <f t="shared" si="192"/>
        <v>9.9990011574194764</v>
      </c>
      <c r="AR464" s="25"/>
      <c r="AS464" s="2">
        <v>6.6</v>
      </c>
      <c r="AT464" s="1">
        <v>2.511886431509578E-7</v>
      </c>
      <c r="AU464" s="1">
        <v>4.0208824225903253E-8</v>
      </c>
      <c r="AV464" s="1">
        <v>0.80202381538092382</v>
      </c>
      <c r="AW464" s="1">
        <v>0.19796068775184855</v>
      </c>
      <c r="AX464" s="1">
        <v>1.1979371692993452</v>
      </c>
      <c r="AY464" s="2">
        <v>11.979371692993452</v>
      </c>
      <c r="BA464" s="2">
        <v>4.63</v>
      </c>
      <c r="BB464" s="1">
        <f t="shared" si="197"/>
        <v>2.3442288153199218E-5</v>
      </c>
      <c r="BC464" s="1">
        <f t="shared" si="193"/>
        <v>4.3084531398960858E-10</v>
      </c>
      <c r="BD464" s="1">
        <f t="shared" si="194"/>
        <v>4.308453139894229E-13</v>
      </c>
      <c r="BE464" s="1">
        <f t="shared" si="195"/>
        <v>0.99999999999956912</v>
      </c>
      <c r="BF464" s="1">
        <f t="shared" si="196"/>
        <v>2.000468892104236</v>
      </c>
      <c r="BG464" s="1">
        <f>(dpSAWB_Cb*dpSAWB_Vb) /(dpSAWB_Ca * BF464)</f>
        <v>24.99414022249875</v>
      </c>
      <c r="BI464" s="1">
        <v>5.33</v>
      </c>
      <c r="BJ464" s="1">
        <v>4.6773514128719787E-6</v>
      </c>
      <c r="BK464" s="1">
        <v>2.1593417103972556E-9</v>
      </c>
      <c r="BL464" s="1">
        <v>2.1593417103925931E-12</v>
      </c>
      <c r="BM464" s="1">
        <v>0.99999999999784073</v>
      </c>
      <c r="BN464" s="1">
        <v>2.0000935060250575</v>
      </c>
      <c r="BO464" s="1">
        <v>24.998831229330328</v>
      </c>
    </row>
    <row r="465" spans="1:67" ht="15" customHeight="1" x14ac:dyDescent="0.3">
      <c r="A465" s="2">
        <v>4.6399999999999997</v>
      </c>
      <c r="B465" s="1">
        <f t="shared" si="198"/>
        <v>2.2908676527677729E-5</v>
      </c>
      <c r="C465" s="1">
        <f t="shared" si="199"/>
        <v>4.4088099056256765E-10</v>
      </c>
      <c r="D465" s="1">
        <f t="shared" si="200"/>
        <v>1.9480143348169263E-2</v>
      </c>
      <c r="E465" s="1">
        <f t="shared" si="201"/>
        <v>8.6642775305122486E-5</v>
      </c>
      <c r="F465" s="1">
        <f t="shared" si="202"/>
        <v>2.2905334696986968E-2</v>
      </c>
      <c r="G465" s="1">
        <f t="shared" si="203"/>
        <v>2.1754939241906281E-2</v>
      </c>
      <c r="H465" s="1">
        <f t="shared" si="211"/>
        <v>0.21754939241906279</v>
      </c>
      <c r="S465" s="2">
        <v>4.6399999999999997</v>
      </c>
      <c r="T465" s="1">
        <f t="shared" si="204"/>
        <v>2.2908676527677729E-5</v>
      </c>
      <c r="U465" s="1">
        <f t="shared" si="205"/>
        <v>4.4088099056256765E-10</v>
      </c>
      <c r="V465" s="1">
        <f t="shared" si="206"/>
        <v>7.0103443483207012E-3</v>
      </c>
      <c r="W465" s="1">
        <f t="shared" si="207"/>
        <v>3.0996551883893102E-2</v>
      </c>
      <c r="X465" s="1">
        <f t="shared" si="208"/>
        <v>0.8980738966532068</v>
      </c>
      <c r="Y465" s="1">
        <f t="shared" si="209"/>
        <v>0.89840588347809913</v>
      </c>
      <c r="Z465" s="1">
        <f t="shared" si="210"/>
        <v>44.920294173904956</v>
      </c>
      <c r="AB465"/>
      <c r="AC465"/>
      <c r="AD465"/>
      <c r="AE465"/>
      <c r="AF465"/>
      <c r="AG465"/>
      <c r="AH465"/>
      <c r="AI465"/>
      <c r="AJ465" s="25"/>
      <c r="AK465" s="2">
        <v>4.6399999999999997</v>
      </c>
      <c r="AL465" s="1">
        <f t="shared" si="212"/>
        <v>2.2908676527677729E-5</v>
      </c>
      <c r="AM465" s="1">
        <f t="shared" si="188"/>
        <v>4.4088099056256765E-10</v>
      </c>
      <c r="AN465" s="1">
        <f t="shared" si="189"/>
        <v>0.99555127554148415</v>
      </c>
      <c r="AO465" s="1">
        <f t="shared" si="190"/>
        <v>2.6943581402006484E-3</v>
      </c>
      <c r="AP465" s="1">
        <f t="shared" si="191"/>
        <v>1.0000236678178975</v>
      </c>
      <c r="AQ465" s="1">
        <f t="shared" si="192"/>
        <v>10.000236678178975</v>
      </c>
      <c r="AR465" s="25"/>
      <c r="AS465" s="2">
        <v>6.61</v>
      </c>
      <c r="AT465" s="1">
        <v>2.454708915685024E-7</v>
      </c>
      <c r="AU465" s="1">
        <v>4.1145408058215489E-8</v>
      </c>
      <c r="AV465" s="1">
        <v>0.79834286080959027</v>
      </c>
      <c r="AW465" s="1">
        <v>0.20164206458011591</v>
      </c>
      <c r="AX465" s="1">
        <v>1.2016192289099461</v>
      </c>
      <c r="AY465" s="2">
        <v>12.016192289099461</v>
      </c>
      <c r="BA465" s="2">
        <v>4.6399999999999997</v>
      </c>
      <c r="BB465" s="1">
        <f t="shared" si="197"/>
        <v>2.2908676527677729E-5</v>
      </c>
      <c r="BC465" s="1">
        <f t="shared" si="193"/>
        <v>4.4088099056256765E-10</v>
      </c>
      <c r="BD465" s="1">
        <f t="shared" si="194"/>
        <v>4.4088099056237318E-13</v>
      </c>
      <c r="BE465" s="1">
        <f t="shared" si="195"/>
        <v>0.99999999999955902</v>
      </c>
      <c r="BF465" s="1">
        <f t="shared" si="196"/>
        <v>2.0004582171972305</v>
      </c>
      <c r="BG465" s="1">
        <f>(dpSAWB_Cb*dpSAWB_Vb) /(dpSAWB_Ca * BF465)</f>
        <v>24.994273597002781</v>
      </c>
      <c r="BI465" s="1">
        <v>5.34</v>
      </c>
      <c r="BJ465" s="1">
        <v>4.5708818961487476E-6</v>
      </c>
      <c r="BK465" s="1">
        <v>2.2096392401890494E-9</v>
      </c>
      <c r="BL465" s="1">
        <v>2.2096392401841662E-12</v>
      </c>
      <c r="BM465" s="1">
        <v>0.99999999999779032</v>
      </c>
      <c r="BN465" s="1">
        <v>2.0000913755302525</v>
      </c>
      <c r="BO465" s="1">
        <v>24.998857858053753</v>
      </c>
    </row>
    <row r="466" spans="1:67" ht="15" customHeight="1" x14ac:dyDescent="0.3">
      <c r="A466" s="2">
        <v>4.6500000000000004</v>
      </c>
      <c r="B466" s="1">
        <f t="shared" si="198"/>
        <v>2.2387211385683359E-5</v>
      </c>
      <c r="C466" s="1">
        <f t="shared" si="199"/>
        <v>4.5115042807247348E-10</v>
      </c>
      <c r="D466" s="1">
        <f t="shared" si="200"/>
        <v>1.9467127890773341E-2</v>
      </c>
      <c r="E466" s="1">
        <f t="shared" si="201"/>
        <v>8.8812018204443096E-5</v>
      </c>
      <c r="F466" s="1">
        <f t="shared" si="202"/>
        <v>2.3426369721582397E-2</v>
      </c>
      <c r="G466" s="1">
        <f t="shared" si="203"/>
        <v>2.2302039005819826E-2</v>
      </c>
      <c r="H466" s="1">
        <f t="shared" si="211"/>
        <v>0.22302039005819826</v>
      </c>
      <c r="S466" s="2">
        <v>4.6500000000000004</v>
      </c>
      <c r="T466" s="1">
        <f t="shared" si="204"/>
        <v>2.2387211385683359E-5</v>
      </c>
      <c r="U466" s="1">
        <f t="shared" si="205"/>
        <v>4.5115042807247348E-10</v>
      </c>
      <c r="V466" s="1">
        <f t="shared" si="206"/>
        <v>7.1629373480474835E-3</v>
      </c>
      <c r="W466" s="1">
        <f t="shared" si="207"/>
        <v>3.094568755065084E-2</v>
      </c>
      <c r="X466" s="1">
        <f t="shared" si="208"/>
        <v>0.89594677213601792</v>
      </c>
      <c r="Y466" s="1">
        <f t="shared" si="209"/>
        <v>0.89627096275411544</v>
      </c>
      <c r="Z466" s="1">
        <f t="shared" si="210"/>
        <v>44.813548137705773</v>
      </c>
      <c r="AB466"/>
      <c r="AC466"/>
      <c r="AD466"/>
      <c r="AE466"/>
      <c r="AF466"/>
      <c r="AG466"/>
      <c r="AH466"/>
      <c r="AI466"/>
      <c r="AJ466" s="25"/>
      <c r="AK466" s="2">
        <v>4.6500000000000004</v>
      </c>
      <c r="AL466" s="1">
        <f t="shared" si="212"/>
        <v>2.2387211385683359E-5</v>
      </c>
      <c r="AM466" s="1">
        <f t="shared" si="188"/>
        <v>4.5115042807247348E-10</v>
      </c>
      <c r="AN466" s="1">
        <f t="shared" si="189"/>
        <v>0.99552855219362102</v>
      </c>
      <c r="AO466" s="1">
        <f t="shared" si="190"/>
        <v>2.7570548726527084E-3</v>
      </c>
      <c r="AP466" s="1">
        <f t="shared" si="191"/>
        <v>1.0001472244883094</v>
      </c>
      <c r="AQ466" s="1">
        <f t="shared" si="192"/>
        <v>10.001472244883093</v>
      </c>
      <c r="AR466" s="25"/>
      <c r="AS466" s="2">
        <v>6.62</v>
      </c>
      <c r="AT466" s="1">
        <v>2.3988329190194845E-7</v>
      </c>
      <c r="AU466" s="1">
        <v>4.2103807730503977E-8</v>
      </c>
      <c r="AV466" s="1">
        <v>0.79461096729182201</v>
      </c>
      <c r="AW466" s="1">
        <v>0.20537437010089987</v>
      </c>
      <c r="AX466" s="1">
        <v>1.2053522024587815</v>
      </c>
      <c r="AY466" s="2">
        <v>12.053522024587814</v>
      </c>
      <c r="BA466" s="2">
        <v>4.6500000000000004</v>
      </c>
      <c r="BB466" s="1">
        <f t="shared" si="197"/>
        <v>2.2387211385683359E-5</v>
      </c>
      <c r="BC466" s="1">
        <f t="shared" si="193"/>
        <v>4.5115042807247348E-10</v>
      </c>
      <c r="BD466" s="1">
        <f t="shared" si="194"/>
        <v>4.5115042807226991E-13</v>
      </c>
      <c r="BE466" s="1">
        <f t="shared" si="195"/>
        <v>0.99999999999954881</v>
      </c>
      <c r="BF466" s="1">
        <f t="shared" si="196"/>
        <v>2.0004477853265676</v>
      </c>
      <c r="BG466" s="1">
        <f>(dpSAWB_Cb*dpSAWB_Vb) /(dpSAWB_Ca * BF466)</f>
        <v>24.994403936335498</v>
      </c>
      <c r="BI466" s="1">
        <v>5.35</v>
      </c>
      <c r="BJ466" s="1">
        <v>4.4668359215096296E-6</v>
      </c>
      <c r="BK466" s="1">
        <v>2.2611083499540238E-9</v>
      </c>
      <c r="BL466" s="1">
        <v>2.2611083499489112E-12</v>
      </c>
      <c r="BM466" s="1">
        <v>0.99999999999773892</v>
      </c>
      <c r="BN466" s="1">
        <v>2.0000892934872891</v>
      </c>
      <c r="BO466" s="1">
        <v>24.998883881239951</v>
      </c>
    </row>
    <row r="467" spans="1:67" ht="15" customHeight="1" x14ac:dyDescent="0.3">
      <c r="A467" s="2">
        <v>4.66</v>
      </c>
      <c r="B467" s="1">
        <f t="shared" si="198"/>
        <v>2.1877616239495489E-5</v>
      </c>
      <c r="C467" s="1">
        <f t="shared" si="199"/>
        <v>4.616590715110245E-10</v>
      </c>
      <c r="D467" s="1">
        <f t="shared" si="200"/>
        <v>1.9453854411629307E-2</v>
      </c>
      <c r="E467" s="1">
        <f t="shared" si="201"/>
        <v>9.1024264728448596E-5</v>
      </c>
      <c r="F467" s="1">
        <f t="shared" si="202"/>
        <v>2.3958966275577753E-2</v>
      </c>
      <c r="G467" s="1">
        <f t="shared" si="203"/>
        <v>2.28601074055222E-2</v>
      </c>
      <c r="H467" s="1">
        <f t="shared" si="211"/>
        <v>0.22860107405522198</v>
      </c>
      <c r="S467" s="2">
        <v>4.66</v>
      </c>
      <c r="T467" s="1">
        <f t="shared" si="204"/>
        <v>2.1877616239495489E-5</v>
      </c>
      <c r="U467" s="1">
        <f t="shared" si="205"/>
        <v>4.616590715110245E-10</v>
      </c>
      <c r="V467" s="1">
        <f t="shared" si="206"/>
        <v>7.3185465161449952E-3</v>
      </c>
      <c r="W467" s="1">
        <f t="shared" si="207"/>
        <v>3.089381782795167E-2</v>
      </c>
      <c r="X467" s="1">
        <f t="shared" si="208"/>
        <v>0.89378050646104956</v>
      </c>
      <c r="Y467" s="1">
        <f t="shared" si="209"/>
        <v>0.89409707950694517</v>
      </c>
      <c r="Z467" s="1">
        <f t="shared" si="210"/>
        <v>44.704853975347255</v>
      </c>
      <c r="AB467"/>
      <c r="AC467"/>
      <c r="AD467"/>
      <c r="AE467"/>
      <c r="AF467"/>
      <c r="AG467"/>
      <c r="AH467"/>
      <c r="AI467"/>
      <c r="AJ467" s="25"/>
      <c r="AK467" s="2">
        <v>4.66</v>
      </c>
      <c r="AL467" s="1">
        <f t="shared" si="212"/>
        <v>2.1877616239495489E-5</v>
      </c>
      <c r="AM467" s="1">
        <f t="shared" si="188"/>
        <v>4.616590715110245E-10</v>
      </c>
      <c r="AN467" s="1">
        <f t="shared" si="189"/>
        <v>0.99550346977657289</v>
      </c>
      <c r="AO467" s="1">
        <f t="shared" si="190"/>
        <v>2.8212038482841057E-3</v>
      </c>
      <c r="AP467" s="1">
        <f t="shared" si="191"/>
        <v>1.0002708505443165</v>
      </c>
      <c r="AQ467" s="1">
        <f t="shared" si="192"/>
        <v>10.002708505443165</v>
      </c>
      <c r="AR467" s="25"/>
      <c r="AS467" s="2">
        <v>6.63</v>
      </c>
      <c r="AT467" s="1">
        <v>2.3442288153199206E-7</v>
      </c>
      <c r="AU467" s="1">
        <v>4.308453139896088E-8</v>
      </c>
      <c r="AV467" s="1">
        <v>0.79082808082269951</v>
      </c>
      <c r="AW467" s="1">
        <v>0.2091576585467233</v>
      </c>
      <c r="AX467" s="1">
        <v>1.2091361445397892</v>
      </c>
      <c r="AY467" s="2">
        <v>12.091361445397892</v>
      </c>
      <c r="BA467" s="2">
        <v>4.66</v>
      </c>
      <c r="BB467" s="1">
        <f t="shared" si="197"/>
        <v>2.1877616239495489E-5</v>
      </c>
      <c r="BC467" s="1">
        <f t="shared" si="193"/>
        <v>4.616590715110245E-10</v>
      </c>
      <c r="BD467" s="1">
        <f t="shared" si="194"/>
        <v>4.6165907151081136E-13</v>
      </c>
      <c r="BE467" s="1">
        <f t="shared" si="195"/>
        <v>0.99999999999953837</v>
      </c>
      <c r="BF467" s="1">
        <f t="shared" si="196"/>
        <v>2.0004375909573717</v>
      </c>
      <c r="BG467" s="1">
        <f>(dpSAWB_Cb*dpSAWB_Vb) /(dpSAWB_Ca * BF467)</f>
        <v>24.994531309557594</v>
      </c>
      <c r="BI467" s="1">
        <v>5.36</v>
      </c>
      <c r="BJ467" s="1">
        <v>4.3651583224016507E-6</v>
      </c>
      <c r="BK467" s="1">
        <v>2.3137763292954554E-9</v>
      </c>
      <c r="BL467" s="1">
        <v>2.3137763292901013E-12</v>
      </c>
      <c r="BM467" s="1">
        <v>0.99999999999768618</v>
      </c>
      <c r="BN467" s="1">
        <v>2.0000872587920902</v>
      </c>
      <c r="BO467" s="1">
        <v>24.998909312684898</v>
      </c>
    </row>
    <row r="468" spans="1:67" ht="15" customHeight="1" x14ac:dyDescent="0.3">
      <c r="A468" s="2">
        <v>4.67</v>
      </c>
      <c r="B468" s="1">
        <f t="shared" si="198"/>
        <v>2.1379620895022286E-5</v>
      </c>
      <c r="C468" s="1">
        <f t="shared" si="199"/>
        <v>4.7241249270007091E-10</v>
      </c>
      <c r="D468" s="1">
        <f t="shared" si="200"/>
        <v>1.9440316980717604E-2</v>
      </c>
      <c r="E468" s="1">
        <f t="shared" si="201"/>
        <v>9.3280503213732864E-5</v>
      </c>
      <c r="F468" s="1">
        <f t="shared" si="202"/>
        <v>2.4503367550336014E-2</v>
      </c>
      <c r="G468" s="1">
        <f t="shared" si="203"/>
        <v>2.3429401119755576E-2</v>
      </c>
      <c r="H468" s="1">
        <f t="shared" si="211"/>
        <v>0.23429401119755575</v>
      </c>
      <c r="S468" s="2">
        <v>4.67</v>
      </c>
      <c r="T468" s="1">
        <f t="shared" si="204"/>
        <v>2.1379620895022286E-5</v>
      </c>
      <c r="U468" s="1">
        <f t="shared" si="205"/>
        <v>4.7241249270007091E-10</v>
      </c>
      <c r="V468" s="1">
        <f t="shared" si="206"/>
        <v>7.4772211180880715E-3</v>
      </c>
      <c r="W468" s="1">
        <f t="shared" si="207"/>
        <v>3.0840926293970644E-2</v>
      </c>
      <c r="X468" s="1">
        <f t="shared" si="208"/>
        <v>0.89157459947418483</v>
      </c>
      <c r="Y468" s="1">
        <f t="shared" si="209"/>
        <v>0.89188372953242423</v>
      </c>
      <c r="Z468" s="1">
        <f t="shared" si="210"/>
        <v>44.594186476621211</v>
      </c>
      <c r="AB468"/>
      <c r="AC468"/>
      <c r="AD468"/>
      <c r="AE468"/>
      <c r="AF468"/>
      <c r="AG468"/>
      <c r="AH468"/>
      <c r="AI468"/>
      <c r="AJ468" s="25"/>
      <c r="AK468" s="2">
        <v>4.67</v>
      </c>
      <c r="AL468" s="1">
        <f t="shared" si="212"/>
        <v>2.1379620895022286E-5</v>
      </c>
      <c r="AM468" s="1">
        <f t="shared" si="188"/>
        <v>4.7241249270007091E-10</v>
      </c>
      <c r="AN468" s="1">
        <f t="shared" si="189"/>
        <v>0.99547601534907326</v>
      </c>
      <c r="AO468" s="1">
        <f t="shared" si="190"/>
        <v>2.8868385110613626E-3</v>
      </c>
      <c r="AP468" s="1">
        <f t="shared" si="191"/>
        <v>1.0003946107963229</v>
      </c>
      <c r="AQ468" s="1">
        <f t="shared" si="192"/>
        <v>10.003946107963229</v>
      </c>
      <c r="AR468" s="25"/>
      <c r="AS468" s="2">
        <v>6.64</v>
      </c>
      <c r="AT468" s="1">
        <v>2.2908676527677716E-7</v>
      </c>
      <c r="AU468" s="1">
        <v>4.4088099056256784E-8</v>
      </c>
      <c r="AV468" s="1">
        <v>0.78699417329692989</v>
      </c>
      <c r="AW468" s="1">
        <v>0.21299195824541997</v>
      </c>
      <c r="AX468" s="1">
        <v>1.2129710838347854</v>
      </c>
      <c r="AY468" s="2">
        <v>12.129710838347853</v>
      </c>
      <c r="BA468" s="2">
        <v>4.67</v>
      </c>
      <c r="BB468" s="1">
        <f t="shared" si="197"/>
        <v>2.1379620895022286E-5</v>
      </c>
      <c r="BC468" s="1">
        <f t="shared" si="193"/>
        <v>4.7241249270007091E-10</v>
      </c>
      <c r="BD468" s="1">
        <f t="shared" si="194"/>
        <v>4.7241249269984769E-13</v>
      </c>
      <c r="BE468" s="1">
        <f t="shared" si="195"/>
        <v>0.9999999999995276</v>
      </c>
      <c r="BF468" s="1">
        <f t="shared" si="196"/>
        <v>2.0004276286808635</v>
      </c>
      <c r="BG468" s="1">
        <f>(dpSAWB_Cb*dpSAWB_Vb) /(dpSAWB_Ca * BF468)</f>
        <v>24.994655784159189</v>
      </c>
      <c r="BI468" s="1">
        <v>5.37</v>
      </c>
      <c r="BJ468" s="1">
        <v>4.2657951880159181E-6</v>
      </c>
      <c r="BK468" s="1">
        <v>2.3676711034731257E-9</v>
      </c>
      <c r="BL468" s="1">
        <v>2.3676711034675201E-12</v>
      </c>
      <c r="BM468" s="1">
        <v>0.99999999999763234</v>
      </c>
      <c r="BN468" s="1">
        <v>2.0000852703656906</v>
      </c>
      <c r="BO468" s="1">
        <v>24.998934165870899</v>
      </c>
    </row>
    <row r="469" spans="1:67" ht="15" customHeight="1" x14ac:dyDescent="0.3">
      <c r="A469" s="2">
        <v>4.68</v>
      </c>
      <c r="B469" s="1">
        <f t="shared" si="198"/>
        <v>2.0892961308540399E-5</v>
      </c>
      <c r="C469" s="1">
        <f t="shared" si="199"/>
        <v>4.834163932458646E-10</v>
      </c>
      <c r="D469" s="1">
        <f t="shared" si="200"/>
        <v>1.9426509577220873E-2</v>
      </c>
      <c r="E469" s="1">
        <f t="shared" si="201"/>
        <v>9.5581737129854299E-5</v>
      </c>
      <c r="F469" s="1">
        <f t="shared" si="202"/>
        <v>2.5059821239382125E-2</v>
      </c>
      <c r="G469" s="1">
        <f t="shared" si="203"/>
        <v>2.401018102301267E-2</v>
      </c>
      <c r="H469" s="1">
        <f t="shared" si="211"/>
        <v>0.24010181023012669</v>
      </c>
      <c r="S469" s="2">
        <v>4.68</v>
      </c>
      <c r="T469" s="1">
        <f t="shared" si="204"/>
        <v>2.0892961308540399E-5</v>
      </c>
      <c r="U469" s="1">
        <f t="shared" si="205"/>
        <v>4.834163932458646E-10</v>
      </c>
      <c r="V469" s="1">
        <f t="shared" si="206"/>
        <v>7.6390107127262408E-3</v>
      </c>
      <c r="W469" s="1">
        <f t="shared" si="207"/>
        <v>3.0786996429091256E-2</v>
      </c>
      <c r="X469" s="1">
        <f t="shared" si="208"/>
        <v>0.88932855395054766</v>
      </c>
      <c r="Y469" s="1">
        <f t="shared" si="209"/>
        <v>0.88963041164800671</v>
      </c>
      <c r="Z469" s="1">
        <f t="shared" si="210"/>
        <v>44.481520582400336</v>
      </c>
      <c r="AB469"/>
      <c r="AC469"/>
      <c r="AD469"/>
      <c r="AE469"/>
      <c r="AF469"/>
      <c r="AG469"/>
      <c r="AH469"/>
      <c r="AI469"/>
      <c r="AJ469" s="25"/>
      <c r="AK469" s="2">
        <v>4.68</v>
      </c>
      <c r="AL469" s="1">
        <f t="shared" si="212"/>
        <v>2.0892961308540399E-5</v>
      </c>
      <c r="AM469" s="1">
        <f t="shared" si="188"/>
        <v>4.834163932458646E-10</v>
      </c>
      <c r="AN469" s="1">
        <f t="shared" si="189"/>
        <v>0.99544617474829045</v>
      </c>
      <c r="AO469" s="1">
        <f t="shared" si="190"/>
        <v>2.9539930660363459E-3</v>
      </c>
      <c r="AP469" s="1">
        <f t="shared" si="191"/>
        <v>1.0005185701068222</v>
      </c>
      <c r="AQ469" s="1">
        <f t="shared" si="192"/>
        <v>10.005185701068221</v>
      </c>
      <c r="AR469" s="25"/>
      <c r="AS469" s="2">
        <v>6.65</v>
      </c>
      <c r="AT469" s="1">
        <v>2.2387211385683346E-7</v>
      </c>
      <c r="AU469" s="1">
        <v>4.511504280724737E-8</v>
      </c>
      <c r="AV469" s="1">
        <v>0.78310924324197462</v>
      </c>
      <c r="AW469" s="1">
        <v>0.21687727088712797</v>
      </c>
      <c r="AX469" s="1">
        <v>1.2168570223806501</v>
      </c>
      <c r="AY469" s="2">
        <v>12.168570223806499</v>
      </c>
      <c r="BA469" s="2">
        <v>4.68</v>
      </c>
      <c r="BB469" s="1">
        <f t="shared" si="197"/>
        <v>2.0892961308540399E-5</v>
      </c>
      <c r="BC469" s="1">
        <f t="shared" si="193"/>
        <v>4.834163932458646E-10</v>
      </c>
      <c r="BD469" s="1">
        <f t="shared" si="194"/>
        <v>4.8341639324563087E-13</v>
      </c>
      <c r="BE469" s="1">
        <f t="shared" si="195"/>
        <v>0.9999999999995165</v>
      </c>
      <c r="BF469" s="1">
        <f t="shared" si="196"/>
        <v>2.0004178932114827</v>
      </c>
      <c r="BG469" s="1">
        <f>(dpSAWB_Cb*dpSAWB_Vb) /(dpSAWB_Ca * BF469)</f>
        <v>24.994777426095556</v>
      </c>
      <c r="BI469" s="1">
        <v>5.38</v>
      </c>
      <c r="BJ469" s="1">
        <v>4.168693834703354E-6</v>
      </c>
      <c r="BK469" s="1">
        <v>2.4228212482096851E-9</v>
      </c>
      <c r="BL469" s="1">
        <v>2.4228212482038151E-12</v>
      </c>
      <c r="BM469" s="1">
        <v>0.99999999999757727</v>
      </c>
      <c r="BN469" s="1">
        <v>2.0000833271536638</v>
      </c>
      <c r="BO469" s="1">
        <v>24.998958453973735</v>
      </c>
    </row>
    <row r="470" spans="1:67" ht="15" customHeight="1" x14ac:dyDescent="0.3">
      <c r="A470" s="2">
        <v>4.6900000000000004</v>
      </c>
      <c r="B470" s="1">
        <f t="shared" si="198"/>
        <v>2.0417379446695267E-5</v>
      </c>
      <c r="C470" s="1">
        <f t="shared" si="199"/>
        <v>4.9467660756213122E-10</v>
      </c>
      <c r="D470" s="1">
        <f t="shared" si="200"/>
        <v>1.941242608844064E-2</v>
      </c>
      <c r="E470" s="1">
        <f t="shared" si="201"/>
        <v>9.7928985259893136E-5</v>
      </c>
      <c r="F470" s="1">
        <f t="shared" si="202"/>
        <v>2.5628579593138093E-2</v>
      </c>
      <c r="G470" s="1">
        <f t="shared" si="203"/>
        <v>2.4602712247223876E-2</v>
      </c>
      <c r="H470" s="1">
        <f t="shared" si="211"/>
        <v>0.24602712247223874</v>
      </c>
      <c r="S470" s="2">
        <v>4.6900000000000004</v>
      </c>
      <c r="T470" s="1">
        <f t="shared" si="204"/>
        <v>2.0417379446695267E-5</v>
      </c>
      <c r="U470" s="1">
        <f t="shared" si="205"/>
        <v>4.9467660756213122E-10</v>
      </c>
      <c r="V470" s="1">
        <f t="shared" si="206"/>
        <v>7.8039651304276283E-3</v>
      </c>
      <c r="W470" s="1">
        <f t="shared" si="207"/>
        <v>3.0732011623190791E-2</v>
      </c>
      <c r="X470" s="1">
        <f t="shared" si="208"/>
        <v>0.88704187607363372</v>
      </c>
      <c r="Y470" s="1">
        <f t="shared" si="209"/>
        <v>0.88733662816978265</v>
      </c>
      <c r="Z470" s="1">
        <f t="shared" si="210"/>
        <v>44.366831408489134</v>
      </c>
      <c r="AB470"/>
      <c r="AC470"/>
      <c r="AD470"/>
      <c r="AE470"/>
      <c r="AF470"/>
      <c r="AG470"/>
      <c r="AH470"/>
      <c r="AI470"/>
      <c r="AJ470" s="25"/>
      <c r="AK470" s="2">
        <v>4.6900000000000004</v>
      </c>
      <c r="AL470" s="1">
        <f t="shared" si="212"/>
        <v>2.0417379446695267E-5</v>
      </c>
      <c r="AM470" s="1">
        <f t="shared" si="188"/>
        <v>4.9467660756213122E-10</v>
      </c>
      <c r="AN470" s="1">
        <f t="shared" si="189"/>
        <v>0.99541393258314115</v>
      </c>
      <c r="AO470" s="1">
        <f t="shared" si="190"/>
        <v>3.0227024962375362E-3</v>
      </c>
      <c r="AP470" s="1">
        <f t="shared" si="191"/>
        <v>1.0006427934232052</v>
      </c>
      <c r="AQ470" s="1">
        <f t="shared" si="192"/>
        <v>10.00642793423205</v>
      </c>
      <c r="AR470" s="25"/>
      <c r="AS470" s="2">
        <v>6.66</v>
      </c>
      <c r="AT470" s="1">
        <v>2.1877616239495479E-7</v>
      </c>
      <c r="AU470" s="1">
        <v>4.616590715110247E-8</v>
      </c>
      <c r="AV470" s="1">
        <v>0.77917331653789379</v>
      </c>
      <c r="AW470" s="1">
        <v>0.22081357080456523</v>
      </c>
      <c r="AX470" s="1">
        <v>1.2207939348497889</v>
      </c>
      <c r="AY470" s="2">
        <v>12.207939348497888</v>
      </c>
      <c r="BA470" s="2">
        <v>4.6900000000000004</v>
      </c>
      <c r="BB470" s="1">
        <f t="shared" si="197"/>
        <v>2.0417379446695267E-5</v>
      </c>
      <c r="BC470" s="1">
        <f t="shared" si="193"/>
        <v>4.9467660756213122E-10</v>
      </c>
      <c r="BD470" s="1">
        <f t="shared" si="194"/>
        <v>4.9467660756188657E-13</v>
      </c>
      <c r="BE470" s="1">
        <f t="shared" si="195"/>
        <v>0.99999999999950528</v>
      </c>
      <c r="BF470" s="1">
        <f t="shared" si="196"/>
        <v>2.0004083793840812</v>
      </c>
      <c r="BG470" s="1">
        <f>(dpSAWB_Cb*dpSAWB_Vb) /(dpSAWB_Ca * BF470)</f>
        <v>24.994896299821953</v>
      </c>
      <c r="BI470" s="1">
        <v>5.39</v>
      </c>
      <c r="BJ470" s="1">
        <v>4.0738027780411272E-6</v>
      </c>
      <c r="BK470" s="1">
        <v>2.4792560048418806E-9</v>
      </c>
      <c r="BL470" s="1">
        <v>2.4792560048357336E-12</v>
      </c>
      <c r="BM470" s="1">
        <v>0.99999999999752076</v>
      </c>
      <c r="BN470" s="1">
        <v>2.0000814281255628</v>
      </c>
      <c r="BO470" s="1">
        <v>24.998982189869647</v>
      </c>
    </row>
    <row r="471" spans="1:67" ht="15" customHeight="1" x14ac:dyDescent="0.3">
      <c r="A471" s="2">
        <v>4.7</v>
      </c>
      <c r="B471" s="1">
        <f t="shared" si="198"/>
        <v>1.9952623149688769E-5</v>
      </c>
      <c r="C471" s="1">
        <f t="shared" si="199"/>
        <v>5.0619910596354569E-10</v>
      </c>
      <c r="D471" s="1">
        <f t="shared" si="200"/>
        <v>1.9398060308750801E-2</v>
      </c>
      <c r="E471" s="1">
        <f t="shared" si="201"/>
        <v>1.0032328187486665E-4</v>
      </c>
      <c r="F471" s="1">
        <f t="shared" si="202"/>
        <v>2.6209899472882294E-2</v>
      </c>
      <c r="G471" s="1">
        <f t="shared" si="203"/>
        <v>2.5207264242511445E-2</v>
      </c>
      <c r="H471" s="1">
        <f t="shared" si="211"/>
        <v>0.25207264242511446</v>
      </c>
      <c r="S471" s="2">
        <v>4.7</v>
      </c>
      <c r="T471" s="1">
        <f t="shared" si="204"/>
        <v>1.9952623149688769E-5</v>
      </c>
      <c r="U471" s="1">
        <f t="shared" si="205"/>
        <v>5.0619910596354569E-10</v>
      </c>
      <c r="V471" s="1">
        <f t="shared" si="206"/>
        <v>7.9721344499634368E-3</v>
      </c>
      <c r="W471" s="1">
        <f t="shared" si="207"/>
        <v>3.0675955183345521E-2</v>
      </c>
      <c r="X471" s="1">
        <f t="shared" si="208"/>
        <v>0.884714075930636</v>
      </c>
      <c r="Y471" s="1">
        <f t="shared" si="209"/>
        <v>0.88500188540573732</v>
      </c>
      <c r="Z471" s="1">
        <f t="shared" si="210"/>
        <v>44.250094270286858</v>
      </c>
      <c r="AB471"/>
      <c r="AC471"/>
      <c r="AD471"/>
      <c r="AE471"/>
      <c r="AF471"/>
      <c r="AG471"/>
      <c r="AH471"/>
      <c r="AI471"/>
      <c r="AJ471" s="25"/>
      <c r="AK471" s="2">
        <v>4.7</v>
      </c>
      <c r="AL471" s="1">
        <f t="shared" si="212"/>
        <v>1.9952623149688769E-5</v>
      </c>
      <c r="AM471" s="1">
        <f t="shared" si="188"/>
        <v>5.0619910596354569E-10</v>
      </c>
      <c r="AN471" s="1">
        <f t="shared" si="189"/>
        <v>0.99537927222702582</v>
      </c>
      <c r="AO471" s="1">
        <f t="shared" si="190"/>
        <v>3.0930025799158259E-3</v>
      </c>
      <c r="AP471" s="1">
        <f t="shared" si="191"/>
        <v>1.0007673458105677</v>
      </c>
      <c r="AQ471" s="1">
        <f t="shared" si="192"/>
        <v>10.007673458105677</v>
      </c>
      <c r="AR471" s="25"/>
      <c r="AS471" s="2">
        <v>6.67</v>
      </c>
      <c r="AT471" s="1">
        <v>2.1379620895022279E-7</v>
      </c>
      <c r="AU471" s="1">
        <v>4.7241249270007107E-8</v>
      </c>
      <c r="AV471" s="1">
        <v>0.77518644712200113</v>
      </c>
      <c r="AW471" s="1">
        <v>0.22480080426848931</v>
      </c>
      <c r="AX471" s="1">
        <v>1.2247817678457753</v>
      </c>
      <c r="AY471" s="2">
        <v>12.247817678457752</v>
      </c>
      <c r="BA471" s="2">
        <v>4.7</v>
      </c>
      <c r="BB471" s="1">
        <f t="shared" si="197"/>
        <v>1.9952623149688769E-5</v>
      </c>
      <c r="BC471" s="1">
        <f t="shared" si="193"/>
        <v>5.0619910596354569E-10</v>
      </c>
      <c r="BD471" s="1">
        <f t="shared" si="194"/>
        <v>5.0619910596328942E-13</v>
      </c>
      <c r="BE471" s="1">
        <f t="shared" si="195"/>
        <v>0.99999999999949385</v>
      </c>
      <c r="BF471" s="1">
        <f t="shared" si="196"/>
        <v>2.0003990821511746</v>
      </c>
      <c r="BG471" s="1">
        <f>(dpSAWB_Cb*dpSAWB_Vb) /(dpSAWB_Ca * BF471)</f>
        <v>24.995012468327751</v>
      </c>
      <c r="BI471" s="1">
        <v>5.4</v>
      </c>
      <c r="BJ471" s="1">
        <v>3.9810717055349657E-6</v>
      </c>
      <c r="BK471" s="1">
        <v>2.53700529582468E-9</v>
      </c>
      <c r="BL471" s="1">
        <v>2.5370052958182434E-12</v>
      </c>
      <c r="BM471" s="1">
        <v>0.99999999999746303</v>
      </c>
      <c r="BN471" s="1">
        <v>2.0000795722743732</v>
      </c>
      <c r="BO471" s="1">
        <v>24.999005386142176</v>
      </c>
    </row>
    <row r="472" spans="1:67" ht="15" customHeight="1" x14ac:dyDescent="0.3">
      <c r="A472" s="2">
        <v>4.71</v>
      </c>
      <c r="B472" s="1">
        <f t="shared" si="198"/>
        <v>1.9498445997580432E-5</v>
      </c>
      <c r="C472" s="1">
        <f t="shared" si="199"/>
        <v>5.1798999783127904E-10</v>
      </c>
      <c r="D472" s="1">
        <f t="shared" si="200"/>
        <v>1.9383405938590531E-2</v>
      </c>
      <c r="E472" s="1">
        <f t="shared" si="201"/>
        <v>1.0276567690157836E-4</v>
      </c>
      <c r="F472" s="1">
        <f t="shared" si="202"/>
        <v>2.6804042403840177E-2</v>
      </c>
      <c r="G472" s="1">
        <f t="shared" si="203"/>
        <v>2.582411083692147E-2</v>
      </c>
      <c r="H472" s="1">
        <f t="shared" si="211"/>
        <v>0.25824110836921471</v>
      </c>
      <c r="S472" s="2">
        <v>4.71</v>
      </c>
      <c r="T472" s="1">
        <f t="shared" si="204"/>
        <v>1.9498445997580432E-5</v>
      </c>
      <c r="U472" s="1">
        <f t="shared" si="205"/>
        <v>5.1798999783127904E-10</v>
      </c>
      <c r="V472" s="1">
        <f t="shared" si="206"/>
        <v>8.1435689741012115E-3</v>
      </c>
      <c r="W472" s="1">
        <f t="shared" si="207"/>
        <v>3.0618810341966264E-2</v>
      </c>
      <c r="X472" s="1">
        <f t="shared" si="208"/>
        <v>0.88234466802395639</v>
      </c>
      <c r="Y472" s="1">
        <f t="shared" si="209"/>
        <v>0.88262569416524461</v>
      </c>
      <c r="Z472" s="1">
        <f t="shared" si="210"/>
        <v>44.131284708262235</v>
      </c>
      <c r="AB472"/>
      <c r="AC472"/>
      <c r="AD472"/>
      <c r="AE472"/>
      <c r="AF472"/>
      <c r="AG472"/>
      <c r="AH472"/>
      <c r="AI472"/>
      <c r="AJ472" s="25"/>
      <c r="AK472" s="2">
        <v>4.71</v>
      </c>
      <c r="AL472" s="1">
        <f t="shared" si="212"/>
        <v>1.9498445997580432E-5</v>
      </c>
      <c r="AM472" s="1">
        <f t="shared" si="188"/>
        <v>5.1798999783127904E-10</v>
      </c>
      <c r="AN472" s="1">
        <f t="shared" si="189"/>
        <v>0.99534217580999107</v>
      </c>
      <c r="AO472" s="1">
        <f t="shared" si="190"/>
        <v>3.1649299081515109E-3</v>
      </c>
      <c r="AP472" s="1">
        <f t="shared" si="191"/>
        <v>1.0008922924845371</v>
      </c>
      <c r="AQ472" s="1">
        <f t="shared" si="192"/>
        <v>10.00892292484537</v>
      </c>
      <c r="AR472" s="25"/>
      <c r="AS472" s="2">
        <v>6.68</v>
      </c>
      <c r="AT472" s="1">
        <v>2.089296130854039E-7</v>
      </c>
      <c r="AU472" s="1">
        <v>4.8341639324586477E-8</v>
      </c>
      <c r="AV472" s="1">
        <v>0.77114871767639481</v>
      </c>
      <c r="AW472" s="1">
        <v>0.22883888880028097</v>
      </c>
      <c r="AX472" s="1">
        <v>1.2288204392161133</v>
      </c>
      <c r="AY472" s="2">
        <v>12.288204392161134</v>
      </c>
      <c r="BA472" s="2">
        <v>4.71</v>
      </c>
      <c r="BB472" s="1">
        <f t="shared" si="197"/>
        <v>1.9498445997580432E-5</v>
      </c>
      <c r="BC472" s="1">
        <f t="shared" si="193"/>
        <v>5.1798999783127904E-10</v>
      </c>
      <c r="BD472" s="1">
        <f t="shared" si="194"/>
        <v>5.1798999783101076E-13</v>
      </c>
      <c r="BE472" s="1">
        <f t="shared" si="195"/>
        <v>0.99999999999948208</v>
      </c>
      <c r="BF472" s="1">
        <f t="shared" si="196"/>
        <v>2.0003899965802598</v>
      </c>
      <c r="BG472" s="1">
        <f>(dpSAWB_Cb*dpSAWB_Vb) /(dpSAWB_Ca * BF472)</f>
        <v>24.995125993169751</v>
      </c>
      <c r="BI472" s="1">
        <v>5.41</v>
      </c>
      <c r="BJ472" s="1">
        <v>3.8904514499428E-6</v>
      </c>
      <c r="BK472" s="1">
        <v>2.5960997405965563E-9</v>
      </c>
      <c r="BL472" s="1">
        <v>2.5960997405898161E-12</v>
      </c>
      <c r="BM472" s="1">
        <v>0.99999999999740385</v>
      </c>
      <c r="BN472" s="1">
        <v>2.000077758615979</v>
      </c>
      <c r="BO472" s="1">
        <v>24.999028055088807</v>
      </c>
    </row>
    <row r="473" spans="1:67" ht="15" customHeight="1" x14ac:dyDescent="0.3">
      <c r="A473" s="2">
        <v>4.72</v>
      </c>
      <c r="B473" s="1">
        <f t="shared" si="198"/>
        <v>1.9054607179632454E-5</v>
      </c>
      <c r="C473" s="1">
        <f t="shared" si="199"/>
        <v>5.3005553485227081E-10</v>
      </c>
      <c r="D473" s="1">
        <f t="shared" si="200"/>
        <v>1.9368456583499314E-2</v>
      </c>
      <c r="E473" s="1">
        <f t="shared" si="201"/>
        <v>1.0525723608344763E-4</v>
      </c>
      <c r="F473" s="1">
        <f t="shared" si="202"/>
        <v>2.7411274627306519E-2</v>
      </c>
      <c r="G473" s="1">
        <f t="shared" si="203"/>
        <v>2.6453530295037175E-2</v>
      </c>
      <c r="H473" s="1">
        <f t="shared" si="211"/>
        <v>0.26453530295037175</v>
      </c>
      <c r="S473" s="2">
        <v>4.72</v>
      </c>
      <c r="T473" s="1">
        <f t="shared" si="204"/>
        <v>1.9054607179632454E-5</v>
      </c>
      <c r="U473" s="1">
        <f t="shared" si="205"/>
        <v>5.3005553485227081E-10</v>
      </c>
      <c r="V473" s="1">
        <f t="shared" si="206"/>
        <v>8.318319203876259E-3</v>
      </c>
      <c r="W473" s="1">
        <f t="shared" si="207"/>
        <v>3.0560560265374584E-2</v>
      </c>
      <c r="X473" s="1">
        <f t="shared" si="208"/>
        <v>0.87993317179886477</v>
      </c>
      <c r="Y473" s="1">
        <f t="shared" si="209"/>
        <v>0.88020757028475283</v>
      </c>
      <c r="Z473" s="1">
        <f t="shared" si="210"/>
        <v>44.010378514237637</v>
      </c>
      <c r="AB473"/>
      <c r="AC473"/>
      <c r="AD473"/>
      <c r="AE473"/>
      <c r="AF473"/>
      <c r="AG473"/>
      <c r="AH473"/>
      <c r="AI473"/>
      <c r="AJ473" s="25"/>
      <c r="AK473" s="2">
        <v>4.72</v>
      </c>
      <c r="AL473" s="1">
        <f t="shared" si="212"/>
        <v>1.9054607179632454E-5</v>
      </c>
      <c r="AM473" s="1">
        <f t="shared" si="188"/>
        <v>5.3005553485227081E-10</v>
      </c>
      <c r="AN473" s="1">
        <f t="shared" si="189"/>
        <v>0.99530262421031079</v>
      </c>
      <c r="AO473" s="1">
        <f t="shared" si="190"/>
        <v>3.2385219028288345E-3</v>
      </c>
      <c r="AP473" s="1">
        <f t="shared" si="191"/>
        <v>1.0010176988441271</v>
      </c>
      <c r="AQ473" s="1">
        <f t="shared" si="192"/>
        <v>10.01017698844127</v>
      </c>
      <c r="AR473" s="25"/>
      <c r="AS473" s="2">
        <v>6.69</v>
      </c>
      <c r="AT473" s="1">
        <v>2.0417379446695257E-7</v>
      </c>
      <c r="AU473" s="1">
        <v>4.9467660756213149E-8</v>
      </c>
      <c r="AV473" s="1">
        <v>0.76706024029637399</v>
      </c>
      <c r="AW473" s="1">
        <v>0.23292771250363789</v>
      </c>
      <c r="AX473" s="1">
        <v>1.2329098373841056</v>
      </c>
      <c r="AY473" s="2">
        <v>12.329098373841056</v>
      </c>
      <c r="BA473" s="2">
        <v>4.72</v>
      </c>
      <c r="BB473" s="1">
        <f t="shared" si="197"/>
        <v>1.9054607179632454E-5</v>
      </c>
      <c r="BC473" s="1">
        <f t="shared" si="193"/>
        <v>5.3005553485227081E-10</v>
      </c>
      <c r="BD473" s="1">
        <f t="shared" si="194"/>
        <v>5.3005553485198979E-13</v>
      </c>
      <c r="BE473" s="1">
        <f t="shared" si="195"/>
        <v>0.99999999999946987</v>
      </c>
      <c r="BF473" s="1">
        <f t="shared" si="196"/>
        <v>2.0003811178511963</v>
      </c>
      <c r="BG473" s="1">
        <f>(dpSAWB_Cb*dpSAWB_Vb) /(dpSAWB_Ca * BF473)</f>
        <v>24.995236934504685</v>
      </c>
      <c r="BI473" s="1">
        <v>5.42</v>
      </c>
      <c r="BJ473" s="1">
        <v>3.8018939632056064E-6</v>
      </c>
      <c r="BK473" s="1">
        <v>2.6565706718143396E-9</v>
      </c>
      <c r="BL473" s="1">
        <v>2.6565706718072818E-12</v>
      </c>
      <c r="BM473" s="1">
        <v>0.99999999999734346</v>
      </c>
      <c r="BN473" s="1">
        <v>2.0000759861886421</v>
      </c>
      <c r="BO473" s="1">
        <v>24.999050208727482</v>
      </c>
    </row>
    <row r="474" spans="1:67" ht="15" customHeight="1" x14ac:dyDescent="0.3">
      <c r="A474" s="2">
        <v>4.7300000000000004</v>
      </c>
      <c r="B474" s="1">
        <f t="shared" si="198"/>
        <v>1.8620871366628623E-5</v>
      </c>
      <c r="C474" s="1">
        <f t="shared" si="199"/>
        <v>5.4240211433395667E-10</v>
      </c>
      <c r="D474" s="1">
        <f t="shared" si="200"/>
        <v>1.9353205753196871E-2</v>
      </c>
      <c r="E474" s="1">
        <f t="shared" si="201"/>
        <v>1.0779904113385461E-4</v>
      </c>
      <c r="F474" s="1">
        <f t="shared" si="202"/>
        <v>2.8031867151696591E-2</v>
      </c>
      <c r="G474" s="1">
        <f t="shared" si="203"/>
        <v>2.7095805375374399E-2</v>
      </c>
      <c r="H474" s="1">
        <f t="shared" si="211"/>
        <v>0.27095805375374399</v>
      </c>
      <c r="S474" s="2">
        <v>4.7300000000000004</v>
      </c>
      <c r="T474" s="1">
        <f t="shared" si="204"/>
        <v>1.8620871366628623E-5</v>
      </c>
      <c r="U474" s="1">
        <f t="shared" si="205"/>
        <v>5.4240211433395667E-10</v>
      </c>
      <c r="V474" s="1">
        <f t="shared" si="206"/>
        <v>8.4964358115105394E-3</v>
      </c>
      <c r="W474" s="1">
        <f t="shared" si="207"/>
        <v>3.050118806282982E-2</v>
      </c>
      <c r="X474" s="1">
        <f t="shared" si="208"/>
        <v>0.87747911218722674</v>
      </c>
      <c r="Y474" s="1">
        <f t="shared" si="209"/>
        <v>0.8777470351695843</v>
      </c>
      <c r="Z474" s="1">
        <f t="shared" si="210"/>
        <v>43.887351758479213</v>
      </c>
      <c r="AB474"/>
      <c r="AC474"/>
      <c r="AD474"/>
      <c r="AE474"/>
      <c r="AF474"/>
      <c r="AG474"/>
      <c r="AH474"/>
      <c r="AI474"/>
      <c r="AJ474" s="25"/>
      <c r="AK474" s="2">
        <v>4.7300000000000004</v>
      </c>
      <c r="AL474" s="1">
        <f t="shared" si="212"/>
        <v>1.8620871366628623E-5</v>
      </c>
      <c r="AM474" s="1">
        <f t="shared" si="188"/>
        <v>5.4240211433395667E-10</v>
      </c>
      <c r="AN474" s="1">
        <f t="shared" si="189"/>
        <v>0.99526059704548764</v>
      </c>
      <c r="AO474" s="1">
        <f t="shared" si="190"/>
        <v>3.3138168349847934E-3</v>
      </c>
      <c r="AP474" s="1">
        <f t="shared" si="191"/>
        <v>1.0011436305046388</v>
      </c>
      <c r="AQ474" s="1">
        <f t="shared" si="192"/>
        <v>10.011436305046388</v>
      </c>
      <c r="AR474" s="25"/>
      <c r="AS474" s="2">
        <v>6.7</v>
      </c>
      <c r="AT474" s="1">
        <v>1.9952623149688761E-7</v>
      </c>
      <c r="AU474" s="1">
        <v>5.0619910596354589E-8</v>
      </c>
      <c r="AV474" s="1">
        <v>0.76292115713774089</v>
      </c>
      <c r="AW474" s="1">
        <v>0.23706713341738117</v>
      </c>
      <c r="AX474" s="1">
        <v>1.2370498207018337</v>
      </c>
      <c r="AY474" s="2">
        <v>12.370498207018336</v>
      </c>
      <c r="BA474" s="2">
        <v>4.7300000000000004</v>
      </c>
      <c r="BB474" s="1">
        <f t="shared" si="197"/>
        <v>1.8620871366628623E-5</v>
      </c>
      <c r="BC474" s="1">
        <f t="shared" si="193"/>
        <v>5.4240211433395667E-10</v>
      </c>
      <c r="BD474" s="1">
        <f t="shared" si="194"/>
        <v>5.4240211433366242E-13</v>
      </c>
      <c r="BE474" s="1">
        <f t="shared" si="195"/>
        <v>0.99999999999945755</v>
      </c>
      <c r="BF474" s="1">
        <f t="shared" si="196"/>
        <v>2.0003724412536412</v>
      </c>
      <c r="BG474" s="1">
        <f>(dpSAWB_Cb*dpSAWB_Vb) /(dpSAWB_Ca * BF474)</f>
        <v>24.995345351121113</v>
      </c>
      <c r="BI474" s="1">
        <v>5.43</v>
      </c>
      <c r="BJ474" s="1">
        <v>3.7153522909717272E-6</v>
      </c>
      <c r="BK474" s="1">
        <v>2.7184501519661834E-9</v>
      </c>
      <c r="BL474" s="1">
        <v>2.7184501519587933E-12</v>
      </c>
      <c r="BM474" s="1">
        <v>0.99999999999728151</v>
      </c>
      <c r="BN474" s="1">
        <v>2.0000742540524885</v>
      </c>
      <c r="BO474" s="1">
        <v>24.999071858803017</v>
      </c>
    </row>
    <row r="475" spans="1:67" ht="15" customHeight="1" x14ac:dyDescent="0.3">
      <c r="A475" s="2">
        <v>4.74</v>
      </c>
      <c r="B475" s="1">
        <f t="shared" si="198"/>
        <v>1.8197008586099817E-5</v>
      </c>
      <c r="C475" s="1">
        <f t="shared" si="199"/>
        <v>5.5503628259620132E-10</v>
      </c>
      <c r="D475" s="1">
        <f t="shared" si="200"/>
        <v>1.933764686071093E-2</v>
      </c>
      <c r="E475" s="1">
        <f t="shared" si="201"/>
        <v>1.1039218988151166E-4</v>
      </c>
      <c r="F475" s="1">
        <f t="shared" si="202"/>
        <v>2.8666095802417885E-2</v>
      </c>
      <c r="G475" s="1">
        <f t="shared" si="203"/>
        <v>2.7751223386454003E-2</v>
      </c>
      <c r="H475" s="1">
        <f t="shared" si="211"/>
        <v>0.27751223386453999</v>
      </c>
      <c r="S475" s="2">
        <v>4.74</v>
      </c>
      <c r="T475" s="1">
        <f t="shared" si="204"/>
        <v>1.8197008586099817E-5</v>
      </c>
      <c r="U475" s="1">
        <f t="shared" si="205"/>
        <v>5.5503628259620132E-10</v>
      </c>
      <c r="V475" s="1">
        <f t="shared" si="206"/>
        <v>8.6779696119503504E-3</v>
      </c>
      <c r="W475" s="1">
        <f t="shared" si="207"/>
        <v>3.0440676796016551E-2</v>
      </c>
      <c r="X475" s="1">
        <f t="shared" si="208"/>
        <v>0.87498202016718063</v>
      </c>
      <c r="Y475" s="1">
        <f t="shared" si="209"/>
        <v>0.87524361635172732</v>
      </c>
      <c r="Z475" s="1">
        <f t="shared" si="210"/>
        <v>43.762180817586369</v>
      </c>
      <c r="AB475"/>
      <c r="AC475"/>
      <c r="AD475"/>
      <c r="AE475"/>
      <c r="AF475"/>
      <c r="AG475"/>
      <c r="AH475"/>
      <c r="AI475"/>
      <c r="AJ475" s="25"/>
      <c r="AK475" s="2">
        <v>4.74</v>
      </c>
      <c r="AL475" s="1">
        <f t="shared" si="212"/>
        <v>1.8197008586099817E-5</v>
      </c>
      <c r="AM475" s="1">
        <f t="shared" si="188"/>
        <v>5.5503628259620132E-10</v>
      </c>
      <c r="AN475" s="1">
        <f t="shared" si="189"/>
        <v>0.99521607266267154</v>
      </c>
      <c r="AO475" s="1">
        <f t="shared" si="190"/>
        <v>3.3908538435388287E-3</v>
      </c>
      <c r="AP475" s="1">
        <f t="shared" si="191"/>
        <v>1.0012701533306174</v>
      </c>
      <c r="AQ475" s="1">
        <f t="shared" si="192"/>
        <v>10.012701533306174</v>
      </c>
      <c r="AR475" s="25"/>
      <c r="AS475" s="2">
        <v>6.71</v>
      </c>
      <c r="AT475" s="1">
        <v>1.9498445997580421E-7</v>
      </c>
      <c r="AU475" s="1">
        <v>5.1798999783127934E-8</v>
      </c>
      <c r="AV475" s="1">
        <v>0.7587316410409386</v>
      </c>
      <c r="AW475" s="1">
        <v>0.24125697889142339</v>
      </c>
      <c r="AX475" s="1">
        <v>1.2412402168262924</v>
      </c>
      <c r="AY475" s="2">
        <v>12.412402168262924</v>
      </c>
      <c r="BA475" s="2">
        <v>4.74</v>
      </c>
      <c r="BB475" s="1">
        <f t="shared" si="197"/>
        <v>1.8197008586099817E-5</v>
      </c>
      <c r="BC475" s="1">
        <f t="shared" si="193"/>
        <v>5.5503628259620132E-10</v>
      </c>
      <c r="BD475" s="1">
        <f t="shared" si="194"/>
        <v>5.5503628259589313E-13</v>
      </c>
      <c r="BE475" s="1">
        <f t="shared" si="195"/>
        <v>0.999999999999445</v>
      </c>
      <c r="BF475" s="1">
        <f t="shared" si="196"/>
        <v>2.0003639621845464</v>
      </c>
      <c r="BG475" s="1">
        <f>(dpSAWB_Cb*dpSAWB_Vb) /(dpSAWB_Ca * BF475)</f>
        <v>24.995451300470478</v>
      </c>
      <c r="BI475" s="1">
        <v>5.44</v>
      </c>
      <c r="BJ475" s="1">
        <v>3.6307805477010082E-6</v>
      </c>
      <c r="BK475" s="1">
        <v>2.7817709903715518E-9</v>
      </c>
      <c r="BL475" s="1">
        <v>2.7817709903638135E-12</v>
      </c>
      <c r="BM475" s="1">
        <v>0.99999999999721823</v>
      </c>
      <c r="BN475" s="1">
        <v>2.0000725612890138</v>
      </c>
      <c r="BO475" s="1">
        <v>24.999093016793264</v>
      </c>
    </row>
    <row r="476" spans="1:67" ht="15" customHeight="1" x14ac:dyDescent="0.3">
      <c r="A476" s="2">
        <v>4.75</v>
      </c>
      <c r="B476" s="1">
        <f t="shared" si="198"/>
        <v>1.7782794100389215E-5</v>
      </c>
      <c r="C476" s="1">
        <f t="shared" si="199"/>
        <v>5.6796473844225295E-10</v>
      </c>
      <c r="D476" s="1">
        <f t="shared" si="200"/>
        <v>1.9321773221555847E-2</v>
      </c>
      <c r="E476" s="1">
        <f t="shared" si="201"/>
        <v>1.1303779640735836E-4</v>
      </c>
      <c r="F476" s="1">
        <f t="shared" si="202"/>
        <v>2.9314241270450399E-2</v>
      </c>
      <c r="G476" s="1">
        <f t="shared" si="203"/>
        <v>2.8420076241442684E-2</v>
      </c>
      <c r="H476" s="1">
        <f t="shared" si="211"/>
        <v>0.28420076241442682</v>
      </c>
      <c r="S476" s="2">
        <v>4.75</v>
      </c>
      <c r="T476" s="1">
        <f t="shared" si="204"/>
        <v>1.7782794100389215E-5</v>
      </c>
      <c r="U476" s="1">
        <f t="shared" si="205"/>
        <v>5.6796473844225295E-10</v>
      </c>
      <c r="V476" s="1">
        <f t="shared" si="206"/>
        <v>8.862971532993872E-3</v>
      </c>
      <c r="W476" s="1">
        <f t="shared" si="207"/>
        <v>3.0379009489002042E-2</v>
      </c>
      <c r="X476" s="1">
        <f t="shared" si="208"/>
        <v>0.87244143333860436</v>
      </c>
      <c r="Y476" s="1">
        <f t="shared" si="209"/>
        <v>0.87269684806346148</v>
      </c>
      <c r="Z476" s="1">
        <f t="shared" si="210"/>
        <v>43.634842403173074</v>
      </c>
      <c r="AB476"/>
      <c r="AC476"/>
      <c r="AD476"/>
      <c r="AE476"/>
      <c r="AF476"/>
      <c r="AG476"/>
      <c r="AH476"/>
      <c r="AI476"/>
      <c r="AJ476" s="25"/>
      <c r="AK476" s="2">
        <v>4.75</v>
      </c>
      <c r="AL476" s="1">
        <f t="shared" si="212"/>
        <v>1.7782794100389215E-5</v>
      </c>
      <c r="AM476" s="1">
        <f t="shared" si="188"/>
        <v>5.6796473844225295E-10</v>
      </c>
      <c r="AN476" s="1">
        <f t="shared" si="189"/>
        <v>0.9951690281284904</v>
      </c>
      <c r="AO476" s="1">
        <f t="shared" si="190"/>
        <v>3.4696729544102375E-3</v>
      </c>
      <c r="AP476" s="1">
        <f t="shared" si="191"/>
        <v>1.0013973334688822</v>
      </c>
      <c r="AQ476" s="1">
        <f t="shared" si="192"/>
        <v>10.013973334688821</v>
      </c>
      <c r="AR476" s="25"/>
      <c r="AS476" s="2">
        <v>6.72</v>
      </c>
      <c r="AT476" s="1">
        <v>1.9054607179632443E-7</v>
      </c>
      <c r="AU476" s="1">
        <v>5.300555348522711E-8</v>
      </c>
      <c r="AV476" s="1">
        <v>0.7544918961299768</v>
      </c>
      <c r="AW476" s="1">
        <v>0.24549704498794556</v>
      </c>
      <c r="AX476" s="1">
        <v>1.2454808221207305</v>
      </c>
      <c r="AY476" s="2">
        <v>12.454808221207305</v>
      </c>
      <c r="BA476" s="2">
        <v>4.75</v>
      </c>
      <c r="BB476" s="1">
        <f t="shared" si="197"/>
        <v>1.7782794100389215E-5</v>
      </c>
      <c r="BC476" s="1">
        <f t="shared" si="193"/>
        <v>5.6796473844225295E-10</v>
      </c>
      <c r="BD476" s="1">
        <f t="shared" si="194"/>
        <v>5.6796473844193026E-13</v>
      </c>
      <c r="BE476" s="1">
        <f t="shared" si="195"/>
        <v>0.99999999999943201</v>
      </c>
      <c r="BF476" s="1">
        <f t="shared" si="196"/>
        <v>2.0003556761457135</v>
      </c>
      <c r="BG476" s="1">
        <f>(dpSAWB_Cb*dpSAWB_Vb) /(dpSAWB_Ca * BF476)</f>
        <v>24.995554838697498</v>
      </c>
      <c r="BI476" s="1">
        <v>5.45</v>
      </c>
      <c r="BJ476" s="1">
        <v>3.5481338923357504E-6</v>
      </c>
      <c r="BK476" s="1">
        <v>2.8465667605771016E-9</v>
      </c>
      <c r="BL476" s="1">
        <v>2.8465667605689984E-12</v>
      </c>
      <c r="BM476" s="1">
        <v>0.99999999999715339</v>
      </c>
      <c r="BN476" s="1">
        <v>2.0000709070005933</v>
      </c>
      <c r="BO476" s="1">
        <v>24.999113693915234</v>
      </c>
    </row>
    <row r="477" spans="1:67" ht="15" customHeight="1" x14ac:dyDescent="0.3">
      <c r="A477" s="2">
        <v>4.76</v>
      </c>
      <c r="B477" s="1">
        <f t="shared" si="198"/>
        <v>1.7378008287493744E-5</v>
      </c>
      <c r="C477" s="1">
        <f t="shared" si="199"/>
        <v>5.8119433671052887E-10</v>
      </c>
      <c r="D477" s="1">
        <f t="shared" si="200"/>
        <v>1.9305578052965327E-2</v>
      </c>
      <c r="E477" s="1">
        <f t="shared" si="201"/>
        <v>1.1573699117244568E-4</v>
      </c>
      <c r="F477" s="1">
        <f t="shared" si="202"/>
        <v>2.997658915951602E-2</v>
      </c>
      <c r="G477" s="1">
        <f t="shared" si="203"/>
        <v>2.9102660511245656E-2</v>
      </c>
      <c r="H477" s="1">
        <f t="shared" si="211"/>
        <v>0.29102660511245654</v>
      </c>
      <c r="S477" s="2">
        <v>4.76</v>
      </c>
      <c r="T477" s="1">
        <f t="shared" si="204"/>
        <v>1.7378008287493744E-5</v>
      </c>
      <c r="U477" s="1">
        <f t="shared" si="205"/>
        <v>5.8119433671052887E-10</v>
      </c>
      <c r="V477" s="1">
        <f t="shared" si="206"/>
        <v>9.051492583981368E-3</v>
      </c>
      <c r="W477" s="1">
        <f t="shared" si="207"/>
        <v>3.0316169138672876E-2</v>
      </c>
      <c r="X477" s="1">
        <f t="shared" si="208"/>
        <v>0.86985689651417342</v>
      </c>
      <c r="Y477" s="1">
        <f t="shared" si="209"/>
        <v>0.87010627182661482</v>
      </c>
      <c r="Z477" s="1">
        <f t="shared" si="210"/>
        <v>43.50531359133074</v>
      </c>
      <c r="AB477"/>
      <c r="AC477"/>
      <c r="AD477"/>
      <c r="AE477"/>
      <c r="AF477"/>
      <c r="AG477"/>
      <c r="AH477"/>
      <c r="AI477"/>
      <c r="AJ477" s="25"/>
      <c r="AK477" s="2">
        <v>4.76</v>
      </c>
      <c r="AL477" s="1">
        <f t="shared" si="212"/>
        <v>1.7378008287493744E-5</v>
      </c>
      <c r="AM477" s="1">
        <f t="shared" si="188"/>
        <v>5.8119433671052887E-10</v>
      </c>
      <c r="AN477" s="1">
        <f t="shared" si="189"/>
        <v>0.9951194392182946</v>
      </c>
      <c r="AO477" s="1">
        <f t="shared" si="190"/>
        <v>3.5503151000299276E-3</v>
      </c>
      <c r="AP477" s="1">
        <f t="shared" si="191"/>
        <v>1.0015252373816421</v>
      </c>
      <c r="AQ477" s="1">
        <f t="shared" si="192"/>
        <v>10.01525237381642</v>
      </c>
      <c r="AR477" s="25"/>
      <c r="AS477" s="2">
        <v>6.73</v>
      </c>
      <c r="AT477" s="1">
        <v>1.8620871366628614E-7</v>
      </c>
      <c r="AU477" s="1">
        <v>5.4240211433395696E-8</v>
      </c>
      <c r="AV477" s="1">
        <v>0.75020215838407023</v>
      </c>
      <c r="AW477" s="1">
        <v>0.2497870959098604</v>
      </c>
      <c r="AX477" s="1">
        <v>1.2497714010832788</v>
      </c>
      <c r="AY477" s="2">
        <v>12.497714010832787</v>
      </c>
      <c r="BA477" s="2">
        <v>4.76</v>
      </c>
      <c r="BB477" s="1">
        <f t="shared" si="197"/>
        <v>1.7378008287493744E-5</v>
      </c>
      <c r="BC477" s="1">
        <f t="shared" si="193"/>
        <v>5.8119433671052887E-10</v>
      </c>
      <c r="BD477" s="1">
        <f t="shared" si="194"/>
        <v>5.81194336710191E-13</v>
      </c>
      <c r="BE477" s="1">
        <f t="shared" si="195"/>
        <v>0.9999999999994188</v>
      </c>
      <c r="BF477" s="1">
        <f t="shared" si="196"/>
        <v>2.0003475787414029</v>
      </c>
      <c r="BG477" s="1">
        <f>(dpSAWB_Cb*dpSAWB_Vb) /(dpSAWB_Ca * BF477)</f>
        <v>24.995656020669898</v>
      </c>
      <c r="BI477" s="1">
        <v>5.46</v>
      </c>
      <c r="BJ477" s="1">
        <v>3.4673685045253126E-6</v>
      </c>
      <c r="BK477" s="1">
        <v>2.9128718181578749E-9</v>
      </c>
      <c r="BL477" s="1">
        <v>2.9128718181493897E-12</v>
      </c>
      <c r="BM477" s="1">
        <v>0.99999999999708711</v>
      </c>
      <c r="BN477" s="1">
        <v>2.000069290310007</v>
      </c>
      <c r="BO477" s="1">
        <v>24.999133901131042</v>
      </c>
    </row>
    <row r="478" spans="1:67" ht="15" customHeight="1" x14ac:dyDescent="0.3">
      <c r="A478" s="2">
        <v>4.7699999999999996</v>
      </c>
      <c r="B478" s="1">
        <f t="shared" si="198"/>
        <v>1.6982436524617432E-5</v>
      </c>
      <c r="C478" s="1">
        <f t="shared" si="199"/>
        <v>5.9473209190914524E-10</v>
      </c>
      <c r="D478" s="1">
        <f t="shared" si="200"/>
        <v>1.9289054473182392E-2</v>
      </c>
      <c r="E478" s="1">
        <f t="shared" si="201"/>
        <v>1.184909211362681E-4</v>
      </c>
      <c r="F478" s="1">
        <f t="shared" si="202"/>
        <v>3.0653430031715511E-2</v>
      </c>
      <c r="G478" s="1">
        <f t="shared" si="203"/>
        <v>2.9799277475932952E-2</v>
      </c>
      <c r="H478" s="1">
        <f t="shared" si="211"/>
        <v>0.2979927747593295</v>
      </c>
      <c r="S478" s="2">
        <v>4.7699999999999996</v>
      </c>
      <c r="T478" s="1">
        <f t="shared" si="204"/>
        <v>1.6982436524617432E-5</v>
      </c>
      <c r="U478" s="1">
        <f t="shared" si="205"/>
        <v>5.9473209190914524E-10</v>
      </c>
      <c r="V478" s="1">
        <f t="shared" si="206"/>
        <v>9.2435838230221744E-3</v>
      </c>
      <c r="W478" s="1">
        <f t="shared" si="207"/>
        <v>3.0252138725659274E-2</v>
      </c>
      <c r="X478" s="1">
        <f t="shared" si="208"/>
        <v>0.86722796232575594</v>
      </c>
      <c r="Y478" s="1">
        <f t="shared" si="209"/>
        <v>0.86747143705719942</v>
      </c>
      <c r="Z478" s="1">
        <f t="shared" si="210"/>
        <v>43.373571852859975</v>
      </c>
      <c r="AB478"/>
      <c r="AC478"/>
      <c r="AD478"/>
      <c r="AE478"/>
      <c r="AF478"/>
      <c r="AG478"/>
      <c r="AH478"/>
      <c r="AI478"/>
      <c r="AJ478" s="25"/>
      <c r="AK478" s="2">
        <v>4.7699999999999996</v>
      </c>
      <c r="AL478" s="1">
        <f t="shared" si="212"/>
        <v>1.6982436524617432E-5</v>
      </c>
      <c r="AM478" s="1">
        <f t="shared" si="188"/>
        <v>5.9473209190914524E-10</v>
      </c>
      <c r="AN478" s="1">
        <f t="shared" si="189"/>
        <v>0.99506728040480819</v>
      </c>
      <c r="AO478" s="1">
        <f t="shared" si="190"/>
        <v>3.632822139253537E-3</v>
      </c>
      <c r="AP478" s="1">
        <f t="shared" si="191"/>
        <v>1.0016539318797095</v>
      </c>
      <c r="AQ478" s="1">
        <f t="shared" si="192"/>
        <v>10.016539318797095</v>
      </c>
      <c r="AR478" s="25"/>
      <c r="AS478" s="2">
        <v>6.74</v>
      </c>
      <c r="AT478" s="1">
        <v>1.8197008586099811E-7</v>
      </c>
      <c r="AU478" s="1">
        <v>5.550362825962015E-8</v>
      </c>
      <c r="AV478" s="1">
        <v>0.74586269617991097</v>
      </c>
      <c r="AW478" s="1">
        <v>0.25412686345863789</v>
      </c>
      <c r="AX478" s="1">
        <v>1.2541116858049304</v>
      </c>
      <c r="AY478" s="2">
        <v>12.541116858049303</v>
      </c>
      <c r="BA478" s="2">
        <v>4.7699999999999996</v>
      </c>
      <c r="BB478" s="1">
        <f t="shared" si="197"/>
        <v>1.6982436524617432E-5</v>
      </c>
      <c r="BC478" s="1">
        <f t="shared" si="193"/>
        <v>5.9473209190914524E-10</v>
      </c>
      <c r="BD478" s="1">
        <f t="shared" si="194"/>
        <v>5.9473209190879151E-13</v>
      </c>
      <c r="BE478" s="1">
        <f t="shared" si="195"/>
        <v>0.99999999999940525</v>
      </c>
      <c r="BF478" s="1">
        <f t="shared" si="196"/>
        <v>2.0003396656759995</v>
      </c>
      <c r="BG478" s="1">
        <f>(dpSAWB_Cb*dpSAWB_Vb) /(dpSAWB_Ca * BF478)</f>
        <v>24.995754900007384</v>
      </c>
      <c r="BI478" s="1">
        <v>5.47</v>
      </c>
      <c r="BJ478" s="1">
        <v>3.388441561392022E-6</v>
      </c>
      <c r="BK478" s="1">
        <v>2.9807213189330525E-9</v>
      </c>
      <c r="BL478" s="1">
        <v>2.9807213189241672E-12</v>
      </c>
      <c r="BM478" s="1">
        <v>0.99999999999701927</v>
      </c>
      <c r="BN478" s="1">
        <v>2.0000677103599744</v>
      </c>
      <c r="BO478" s="1">
        <v>24.99915364915368</v>
      </c>
    </row>
    <row r="479" spans="1:67" ht="15" customHeight="1" x14ac:dyDescent="0.3">
      <c r="A479" s="2">
        <v>4.78</v>
      </c>
      <c r="B479" s="1">
        <f t="shared" si="198"/>
        <v>1.6595869074375568E-5</v>
      </c>
      <c r="C479" s="1">
        <f t="shared" si="199"/>
        <v>6.085851819351027E-10</v>
      </c>
      <c r="D479" s="1">
        <f t="shared" si="200"/>
        <v>1.927219550081017E-2</v>
      </c>
      <c r="E479" s="1">
        <f t="shared" si="201"/>
        <v>1.2130074986497138E-4</v>
      </c>
      <c r="F479" s="1">
        <f t="shared" si="202"/>
        <v>3.1345059451504002E-2</v>
      </c>
      <c r="G479" s="1">
        <f t="shared" si="203"/>
        <v>3.0510233174373177E-2</v>
      </c>
      <c r="H479" s="1">
        <f t="shared" si="211"/>
        <v>0.30510233174373175</v>
      </c>
      <c r="S479" s="2">
        <v>4.78</v>
      </c>
      <c r="T479" s="1">
        <f t="shared" si="204"/>
        <v>1.6595869074375568E-5</v>
      </c>
      <c r="U479" s="1">
        <f t="shared" si="205"/>
        <v>6.085851819351027E-10</v>
      </c>
      <c r="V479" s="1">
        <f t="shared" si="206"/>
        <v>9.439296322733659E-3</v>
      </c>
      <c r="W479" s="1">
        <f t="shared" si="207"/>
        <v>3.0186901225755448E-2</v>
      </c>
      <c r="X479" s="1">
        <f t="shared" si="208"/>
        <v>0.86455419184585292</v>
      </c>
      <c r="Y479" s="1">
        <f t="shared" si="209"/>
        <v>0.86479190168513187</v>
      </c>
      <c r="Z479" s="1">
        <f t="shared" si="210"/>
        <v>43.239595084256592</v>
      </c>
      <c r="AB479"/>
      <c r="AC479"/>
      <c r="AD479"/>
      <c r="AE479"/>
      <c r="AF479"/>
      <c r="AG479"/>
      <c r="AH479"/>
      <c r="AI479"/>
      <c r="AJ479" s="25"/>
      <c r="AK479" s="2">
        <v>4.78</v>
      </c>
      <c r="AL479" s="1">
        <f t="shared" si="212"/>
        <v>1.6595869074375568E-5</v>
      </c>
      <c r="AM479" s="1">
        <f t="shared" si="188"/>
        <v>6.085851819351027E-10</v>
      </c>
      <c r="AN479" s="1">
        <f t="shared" si="189"/>
        <v>0.99501252484618574</v>
      </c>
      <c r="AO479" s="1">
        <f t="shared" si="190"/>
        <v>3.7172368776827482E-3</v>
      </c>
      <c r="AP479" s="1">
        <f t="shared" si="191"/>
        <v>1.0017834841558251</v>
      </c>
      <c r="AQ479" s="1">
        <f t="shared" si="192"/>
        <v>10.017834841558249</v>
      </c>
      <c r="AR479" s="25"/>
      <c r="AS479" s="2">
        <v>6.75</v>
      </c>
      <c r="AT479" s="1">
        <v>1.7782794100389206E-7</v>
      </c>
      <c r="AU479" s="1">
        <v>5.6796473844225327E-8</v>
      </c>
      <c r="AV479" s="1">
        <v>0.74147381080249131</v>
      </c>
      <c r="AW479" s="1">
        <v>0.25851604652357923</v>
      </c>
      <c r="AX479" s="1">
        <v>1.2585013754589707</v>
      </c>
      <c r="AY479" s="2">
        <v>12.585013754589706</v>
      </c>
      <c r="BA479" s="2">
        <v>4.78</v>
      </c>
      <c r="BB479" s="1">
        <f t="shared" si="197"/>
        <v>1.6595869074375568E-5</v>
      </c>
      <c r="BC479" s="1">
        <f t="shared" si="193"/>
        <v>6.085851819351027E-10</v>
      </c>
      <c r="BD479" s="1">
        <f t="shared" si="194"/>
        <v>6.0858518193473226E-13</v>
      </c>
      <c r="BE479" s="1">
        <f t="shared" si="195"/>
        <v>0.99999999999939149</v>
      </c>
      <c r="BF479" s="1">
        <f t="shared" si="196"/>
        <v>2.0003319327517275</v>
      </c>
      <c r="BG479" s="1">
        <f>(dpSAWB_Cb*dpSAWB_Vb) /(dpSAWB_Ca * BF479)</f>
        <v>24.995851529110084</v>
      </c>
      <c r="BI479" s="1">
        <v>5.48</v>
      </c>
      <c r="BJ479" s="1">
        <v>3.3113112148259022E-6</v>
      </c>
      <c r="BK479" s="1">
        <v>3.0501512376060442E-9</v>
      </c>
      <c r="BL479" s="1">
        <v>3.0501512375967403E-12</v>
      </c>
      <c r="BM479" s="1">
        <v>0.99999999999694988</v>
      </c>
      <c r="BN479" s="1">
        <v>2.0000661663126991</v>
      </c>
      <c r="BO479" s="1">
        <v>24.999172948452735</v>
      </c>
    </row>
    <row r="480" spans="1:67" ht="15" customHeight="1" x14ac:dyDescent="0.3">
      <c r="A480" s="2">
        <v>4.79</v>
      </c>
      <c r="B480" s="1">
        <f t="shared" si="198"/>
        <v>1.6218100973589292E-5</v>
      </c>
      <c r="C480" s="1">
        <f t="shared" si="199"/>
        <v>6.2276095188009729E-10</v>
      </c>
      <c r="D480" s="1">
        <f t="shared" si="200"/>
        <v>1.9254994054226933E-2</v>
      </c>
      <c r="E480" s="1">
        <f t="shared" si="201"/>
        <v>1.2416765762884486E-4</v>
      </c>
      <c r="F480" s="1">
        <f t="shared" si="202"/>
        <v>3.2051778027871104E-2</v>
      </c>
      <c r="G480" s="1">
        <f t="shared" si="203"/>
        <v>3.1235838451943755E-2</v>
      </c>
      <c r="H480" s="1">
        <f t="shared" si="211"/>
        <v>0.31235838451943754</v>
      </c>
      <c r="S480" s="2">
        <v>4.79</v>
      </c>
      <c r="T480" s="1">
        <f t="shared" si="204"/>
        <v>1.6218100973589292E-5</v>
      </c>
      <c r="U480" s="1">
        <f t="shared" si="205"/>
        <v>6.2276095188009729E-10</v>
      </c>
      <c r="V480" s="1">
        <f t="shared" si="206"/>
        <v>9.6386811344687812E-3</v>
      </c>
      <c r="W480" s="1">
        <f t="shared" si="207"/>
        <v>3.0120439621843742E-2</v>
      </c>
      <c r="X480" s="1">
        <f t="shared" si="208"/>
        <v>0.86183515522373744</v>
      </c>
      <c r="Y480" s="1">
        <f t="shared" si="209"/>
        <v>0.86206723278869168</v>
      </c>
      <c r="Z480" s="1">
        <f t="shared" si="210"/>
        <v>43.103361639434588</v>
      </c>
      <c r="AB480"/>
      <c r="AC480"/>
      <c r="AD480"/>
      <c r="AE480"/>
      <c r="AF480"/>
      <c r="AG480"/>
      <c r="AH480"/>
      <c r="AI480"/>
      <c r="AJ480" s="25"/>
      <c r="AK480" s="2">
        <v>4.79</v>
      </c>
      <c r="AL480" s="1">
        <f t="shared" si="212"/>
        <v>1.6218100973589292E-5</v>
      </c>
      <c r="AM480" s="1">
        <f t="shared" si="188"/>
        <v>6.2276095188009729E-10</v>
      </c>
      <c r="AN480" s="1">
        <f t="shared" si="189"/>
        <v>0.9949551443734721</v>
      </c>
      <c r="AO480" s="1">
        <f t="shared" si="190"/>
        <v>3.8036030884017261E-3</v>
      </c>
      <c r="AP480" s="1">
        <f t="shared" si="191"/>
        <v>1.001913961818111</v>
      </c>
      <c r="AQ480" s="1">
        <f t="shared" si="192"/>
        <v>10.019139618181109</v>
      </c>
      <c r="AR480" s="25"/>
      <c r="AS480" s="2">
        <v>6.76</v>
      </c>
      <c r="AT480" s="1">
        <v>1.7378008287493735E-7</v>
      </c>
      <c r="AU480" s="1">
        <v>5.8119433671052907E-8</v>
      </c>
      <c r="AV480" s="1">
        <v>0.73703583692241259</v>
      </c>
      <c r="AW480" s="1">
        <v>0.262954310604601</v>
      </c>
      <c r="AX480" s="1">
        <v>1.2629401358239143</v>
      </c>
      <c r="AY480" s="2">
        <v>12.629401358239143</v>
      </c>
      <c r="BA480" s="2">
        <v>4.79</v>
      </c>
      <c r="BB480" s="1">
        <f t="shared" si="197"/>
        <v>1.6218100973589292E-5</v>
      </c>
      <c r="BC480" s="1">
        <f t="shared" si="193"/>
        <v>6.2276095188009729E-10</v>
      </c>
      <c r="BD480" s="1">
        <f t="shared" si="194"/>
        <v>6.2276095187970949E-13</v>
      </c>
      <c r="BE480" s="1">
        <f t="shared" si="195"/>
        <v>0.99999999999937728</v>
      </c>
      <c r="BF480" s="1">
        <f t="shared" si="196"/>
        <v>2.0003243758664229</v>
      </c>
      <c r="BG480" s="1">
        <f>(dpSAWB_Cb*dpSAWB_Vb) /(dpSAWB_Ca * BF480)</f>
        <v>24.995945959186212</v>
      </c>
      <c r="BI480" s="1">
        <v>5.49</v>
      </c>
      <c r="BJ480" s="1">
        <v>3.2359365692962801E-6</v>
      </c>
      <c r="BK480" s="1">
        <v>3.1211983868387287E-9</v>
      </c>
      <c r="BL480" s="1">
        <v>3.121198386828986E-12</v>
      </c>
      <c r="BM480" s="1">
        <v>0.99999999999687872</v>
      </c>
      <c r="BN480" s="1">
        <v>2.000064657349423</v>
      </c>
      <c r="BO480" s="1">
        <v>24.999191809259948</v>
      </c>
    </row>
    <row r="481" spans="1:67" ht="15" customHeight="1" x14ac:dyDescent="0.3">
      <c r="A481" s="2">
        <v>4.8</v>
      </c>
      <c r="B481" s="1">
        <f t="shared" si="198"/>
        <v>1.5848931924611131E-5</v>
      </c>
      <c r="C481" s="1">
        <f t="shared" si="199"/>
        <v>6.3726691792499525E-10</v>
      </c>
      <c r="D481" s="1">
        <f t="shared" si="200"/>
        <v>1.923744295106905E-2</v>
      </c>
      <c r="E481" s="1">
        <f t="shared" si="201"/>
        <v>1.2709284148849155E-4</v>
      </c>
      <c r="F481" s="1">
        <f t="shared" si="202"/>
        <v>3.2773891454587492E-2</v>
      </c>
      <c r="G481" s="1">
        <f t="shared" si="203"/>
        <v>3.1976409006182586E-2</v>
      </c>
      <c r="H481" s="1">
        <f t="shared" si="211"/>
        <v>0.31976409006182582</v>
      </c>
      <c r="S481" s="2">
        <v>4.8</v>
      </c>
      <c r="T481" s="1">
        <f t="shared" si="204"/>
        <v>1.5848931924611131E-5</v>
      </c>
      <c r="U481" s="1">
        <f t="shared" si="205"/>
        <v>6.3726691792499525E-10</v>
      </c>
      <c r="V481" s="1">
        <f t="shared" si="206"/>
        <v>9.8417892510115831E-3</v>
      </c>
      <c r="W481" s="1">
        <f t="shared" si="207"/>
        <v>3.0052736916329474E-2</v>
      </c>
      <c r="X481" s="1">
        <f t="shared" si="208"/>
        <v>0.85907043233589242</v>
      </c>
      <c r="Y481" s="1">
        <f t="shared" si="209"/>
        <v>0.8592970072433157</v>
      </c>
      <c r="Z481" s="1">
        <f t="shared" si="210"/>
        <v>42.964850362165784</v>
      </c>
      <c r="AB481"/>
      <c r="AC481"/>
      <c r="AD481"/>
      <c r="AE481"/>
      <c r="AF481"/>
      <c r="AG481"/>
      <c r="AH481"/>
      <c r="AI481"/>
      <c r="AJ481" s="25"/>
      <c r="AK481" s="2">
        <v>4.8</v>
      </c>
      <c r="AL481" s="1">
        <f t="shared" si="212"/>
        <v>1.5848931924611131E-5</v>
      </c>
      <c r="AM481" s="1">
        <f t="shared" si="188"/>
        <v>6.3726691792499525E-10</v>
      </c>
      <c r="AN481" s="1">
        <f t="shared" si="189"/>
        <v>0.9948951094774614</v>
      </c>
      <c r="AO481" s="1">
        <f t="shared" si="190"/>
        <v>3.8919655331358279E-3</v>
      </c>
      <c r="AP481" s="1">
        <f t="shared" si="191"/>
        <v>1.0020454329236623</v>
      </c>
      <c r="AQ481" s="1">
        <f t="shared" si="192"/>
        <v>10.020454329236623</v>
      </c>
      <c r="AR481" s="25"/>
      <c r="AS481" s="2">
        <v>6.77</v>
      </c>
      <c r="AT481" s="1">
        <v>1.6982436524617427E-7</v>
      </c>
      <c r="AU481" s="1">
        <v>5.9473209190914539E-8</v>
      </c>
      <c r="AV481" s="1">
        <v>0.73254914303761243</v>
      </c>
      <c r="AW481" s="1">
        <v>0.2674412873706008</v>
      </c>
      <c r="AX481" s="1">
        <v>1.2674275988420185</v>
      </c>
      <c r="AY481" s="2">
        <v>12.674275988420185</v>
      </c>
      <c r="BA481" s="2">
        <v>4.8</v>
      </c>
      <c r="BB481" s="1">
        <f t="shared" si="197"/>
        <v>1.5848931924611131E-5</v>
      </c>
      <c r="BC481" s="1">
        <f t="shared" si="193"/>
        <v>6.3726691792499525E-10</v>
      </c>
      <c r="BD481" s="1">
        <f t="shared" si="194"/>
        <v>6.3726691792458917E-13</v>
      </c>
      <c r="BE481" s="1">
        <f t="shared" si="195"/>
        <v>0.99999999999936284</v>
      </c>
      <c r="BF481" s="1">
        <f t="shared" si="196"/>
        <v>2.0003169910113514</v>
      </c>
      <c r="BG481" s="1">
        <f>(dpSAWB_Cb*dpSAWB_Vb) /(dpSAWB_Ca * BF481)</f>
        <v>24.996038240279216</v>
      </c>
      <c r="BI481" s="1">
        <v>5.5</v>
      </c>
      <c r="BJ481" s="1">
        <v>3.1622776601683767E-6</v>
      </c>
      <c r="BK481" s="1">
        <v>3.1939004367700655E-9</v>
      </c>
      <c r="BL481" s="1">
        <v>3.1939004367598646E-12</v>
      </c>
      <c r="BM481" s="1">
        <v>0.99999999999680611</v>
      </c>
      <c r="BN481" s="1">
        <v>2.0000631826699977</v>
      </c>
      <c r="BO481" s="1">
        <v>24.999210241574552</v>
      </c>
    </row>
    <row r="482" spans="1:67" ht="15" customHeight="1" x14ac:dyDescent="0.3">
      <c r="A482" s="2">
        <v>4.8099999999999996</v>
      </c>
      <c r="B482" s="1">
        <f t="shared" si="198"/>
        <v>1.5488166189124811E-5</v>
      </c>
      <c r="C482" s="1">
        <f t="shared" si="199"/>
        <v>6.5211077132500215E-10</v>
      </c>
      <c r="D482" s="1">
        <f t="shared" si="200"/>
        <v>1.9219534907785791E-2</v>
      </c>
      <c r="E482" s="1">
        <f t="shared" si="201"/>
        <v>1.3007751536903457E-4</v>
      </c>
      <c r="F482" s="1">
        <f t="shared" si="202"/>
        <v>3.3511710548371237E-2</v>
      </c>
      <c r="G482" s="1">
        <f t="shared" si="203"/>
        <v>3.2732265430236891E-2</v>
      </c>
      <c r="H482" s="1">
        <f t="shared" si="211"/>
        <v>0.3273226543023689</v>
      </c>
      <c r="S482" s="2">
        <v>4.8099999999999996</v>
      </c>
      <c r="T482" s="1">
        <f t="shared" si="204"/>
        <v>1.5488166189124811E-5</v>
      </c>
      <c r="U482" s="1">
        <f t="shared" si="205"/>
        <v>6.5211077132500215E-10</v>
      </c>
      <c r="V482" s="1">
        <f t="shared" si="206"/>
        <v>1.0048671567719927E-2</v>
      </c>
      <c r="W482" s="1">
        <f t="shared" si="207"/>
        <v>2.9983776144093355E-2</v>
      </c>
      <c r="X482" s="1">
        <f t="shared" si="208"/>
        <v>0.85625961345030088</v>
      </c>
      <c r="Y482" s="1">
        <f t="shared" si="209"/>
        <v>0.85648081238428264</v>
      </c>
      <c r="Z482" s="1">
        <f t="shared" si="210"/>
        <v>42.824040619214131</v>
      </c>
      <c r="AB482"/>
      <c r="AC482"/>
      <c r="AD482"/>
      <c r="AE482"/>
      <c r="AF482"/>
      <c r="AG482"/>
      <c r="AH482"/>
      <c r="AI482"/>
      <c r="AJ482" s="25"/>
      <c r="AK482" s="2">
        <v>4.8099999999999996</v>
      </c>
      <c r="AL482" s="1">
        <f t="shared" si="212"/>
        <v>1.5488166189124811E-5</v>
      </c>
      <c r="AM482" s="1">
        <f t="shared" si="188"/>
        <v>6.5211077132500215E-10</v>
      </c>
      <c r="AN482" s="1">
        <f t="shared" si="189"/>
        <v>0.99483238929495099</v>
      </c>
      <c r="AO482" s="1">
        <f t="shared" si="190"/>
        <v>3.9823699838394027E-3</v>
      </c>
      <c r="AP482" s="1">
        <f t="shared" si="191"/>
        <v>1.0021779660122885</v>
      </c>
      <c r="AQ482" s="1">
        <f t="shared" si="192"/>
        <v>10.021779660122885</v>
      </c>
      <c r="AR482" s="25"/>
      <c r="AS482" s="2">
        <v>6.78</v>
      </c>
      <c r="AT482" s="1">
        <v>1.6595869074375559E-7</v>
      </c>
      <c r="AU482" s="1">
        <v>6.0858518193510303E-8</v>
      </c>
      <c r="AV482" s="1">
        <v>0.72801413187747666</v>
      </c>
      <c r="AW482" s="1">
        <v>0.27197657425543337</v>
      </c>
      <c r="AX482" s="1">
        <v>1.2719633622154043</v>
      </c>
      <c r="AY482" s="2">
        <v>12.719633622154042</v>
      </c>
      <c r="BA482" s="2">
        <v>4.8099999999999996</v>
      </c>
      <c r="BB482" s="1">
        <f t="shared" si="197"/>
        <v>1.5488166189124811E-5</v>
      </c>
      <c r="BC482" s="1">
        <f t="shared" si="193"/>
        <v>6.5211077132500215E-10</v>
      </c>
      <c r="BD482" s="1">
        <f t="shared" si="194"/>
        <v>6.5211077132457681E-13</v>
      </c>
      <c r="BE482" s="1">
        <f t="shared" si="195"/>
        <v>0.99999999999934785</v>
      </c>
      <c r="BF482" s="1">
        <f t="shared" si="196"/>
        <v>2.0003097742690814</v>
      </c>
      <c r="BG482" s="1">
        <f>(dpSAWB_Cb*dpSAWB_Vb) /(dpSAWB_Ca * BF482)</f>
        <v>24.996128421294213</v>
      </c>
      <c r="BI482" s="1">
        <v>5.51</v>
      </c>
      <c r="BJ482" s="1">
        <v>3.0902954325135885E-6</v>
      </c>
      <c r="BK482" s="1">
        <v>3.2682959349892472E-9</v>
      </c>
      <c r="BL482" s="1">
        <v>3.2682959349785651E-12</v>
      </c>
      <c r="BM482" s="1">
        <v>0.99999999999673173</v>
      </c>
      <c r="BN482" s="1">
        <v>2.0000617414924515</v>
      </c>
      <c r="BO482" s="1">
        <v>24.999228255168696</v>
      </c>
    </row>
    <row r="483" spans="1:67" ht="15" customHeight="1" x14ac:dyDescent="0.3">
      <c r="A483" s="2">
        <v>4.82</v>
      </c>
      <c r="B483" s="1">
        <f t="shared" si="198"/>
        <v>1.5135612484362051E-5</v>
      </c>
      <c r="C483" s="1">
        <f t="shared" si="199"/>
        <v>6.6730038248767331E-10</v>
      </c>
      <c r="D483" s="1">
        <f t="shared" si="200"/>
        <v>1.9201262539269726E-2</v>
      </c>
      <c r="E483" s="1">
        <f t="shared" si="201"/>
        <v>1.3312291012171207E-4</v>
      </c>
      <c r="F483" s="1">
        <f t="shared" si="202"/>
        <v>3.426555128482503E-2</v>
      </c>
      <c r="G483" s="1">
        <f t="shared" si="203"/>
        <v>3.3503733253963483E-2</v>
      </c>
      <c r="H483" s="1">
        <f t="shared" si="211"/>
        <v>0.3350373325396348</v>
      </c>
      <c r="S483" s="2">
        <v>4.82</v>
      </c>
      <c r="T483" s="1">
        <f t="shared" si="204"/>
        <v>1.5135612484362051E-5</v>
      </c>
      <c r="U483" s="1">
        <f t="shared" si="205"/>
        <v>6.6730038248767331E-10</v>
      </c>
      <c r="V483" s="1">
        <f t="shared" si="206"/>
        <v>1.025937884209898E-2</v>
      </c>
      <c r="W483" s="1">
        <f t="shared" si="207"/>
        <v>2.9913540385967007E-2</v>
      </c>
      <c r="X483" s="1">
        <f t="shared" si="208"/>
        <v>0.8534022999040779</v>
      </c>
      <c r="Y483" s="1">
        <f t="shared" si="209"/>
        <v>0.85361824668277564</v>
      </c>
      <c r="Z483" s="1">
        <f t="shared" si="210"/>
        <v>42.680912334138782</v>
      </c>
      <c r="AB483"/>
      <c r="AC483"/>
      <c r="AD483"/>
      <c r="AE483"/>
      <c r="AF483"/>
      <c r="AG483"/>
      <c r="AH483"/>
      <c r="AI483"/>
      <c r="AJ483" s="25"/>
      <c r="AK483" s="2">
        <v>4.82</v>
      </c>
      <c r="AL483" s="1">
        <f t="shared" si="212"/>
        <v>1.5135612484362051E-5</v>
      </c>
      <c r="AM483" s="1">
        <f t="shared" si="188"/>
        <v>6.6730038248767331E-10</v>
      </c>
      <c r="AN483" s="1">
        <f t="shared" si="189"/>
        <v>0.99476695159438899</v>
      </c>
      <c r="AO483" s="1">
        <f t="shared" si="190"/>
        <v>4.0748632447200018E-3</v>
      </c>
      <c r="AP483" s="1">
        <f t="shared" si="191"/>
        <v>1.0023116301404245</v>
      </c>
      <c r="AQ483" s="1">
        <f t="shared" si="192"/>
        <v>10.023116301404244</v>
      </c>
      <c r="AR483" s="25"/>
      <c r="AS483" s="2">
        <v>6.79</v>
      </c>
      <c r="AT483" s="1">
        <v>1.6218100973589288E-7</v>
      </c>
      <c r="AU483" s="1">
        <v>6.2276095188009744E-8</v>
      </c>
      <c r="AV483" s="1">
        <v>0.72343124076733334</v>
      </c>
      <c r="AW483" s="1">
        <v>0.27655973409350493</v>
      </c>
      <c r="AX483" s="1">
        <v>1.2765469890417942</v>
      </c>
      <c r="AY483" s="2">
        <v>12.765469890417942</v>
      </c>
      <c r="BA483" s="2">
        <v>4.82</v>
      </c>
      <c r="BB483" s="1">
        <f t="shared" si="197"/>
        <v>1.5135612484362051E-5</v>
      </c>
      <c r="BC483" s="1">
        <f t="shared" si="193"/>
        <v>6.6730038248767331E-10</v>
      </c>
      <c r="BD483" s="1">
        <f t="shared" si="194"/>
        <v>6.6730038248722795E-13</v>
      </c>
      <c r="BE483" s="1">
        <f t="shared" si="195"/>
        <v>0.99999999999933264</v>
      </c>
      <c r="BF483" s="1">
        <f t="shared" si="196"/>
        <v>2.0003027218114022</v>
      </c>
      <c r="BG483" s="1">
        <f>(dpSAWB_Cb*dpSAWB_Vb) /(dpSAWB_Ca * BF483)</f>
        <v>24.996216550023888</v>
      </c>
      <c r="BI483" s="1">
        <v>5.52</v>
      </c>
      <c r="BJ483" s="1">
        <v>3.0199517204020146E-6</v>
      </c>
      <c r="BK483" s="1">
        <v>3.3444243269741716E-9</v>
      </c>
      <c r="BL483" s="1">
        <v>3.3444243269629861E-12</v>
      </c>
      <c r="BM483" s="1">
        <v>0.99999999999665545</v>
      </c>
      <c r="BN483" s="1">
        <v>2.0000603330525824</v>
      </c>
      <c r="BO483" s="1">
        <v>24.999245859592516</v>
      </c>
    </row>
    <row r="484" spans="1:67" ht="15" customHeight="1" x14ac:dyDescent="0.3">
      <c r="A484" s="2">
        <v>4.83</v>
      </c>
      <c r="B484" s="1">
        <f t="shared" si="198"/>
        <v>1.4791083881682046E-5</v>
      </c>
      <c r="C484" s="1">
        <f t="shared" si="199"/>
        <v>6.8284380514590286E-10</v>
      </c>
      <c r="D484" s="1">
        <f t="shared" si="200"/>
        <v>1.9182618358566935E-2</v>
      </c>
      <c r="E484" s="1">
        <f t="shared" si="201"/>
        <v>1.3623027357217716E-4</v>
      </c>
      <c r="F484" s="1">
        <f t="shared" si="202"/>
        <v>3.5035734831986319E-2</v>
      </c>
      <c r="G484" s="1">
        <f t="shared" si="203"/>
        <v>3.4291142982524891E-2</v>
      </c>
      <c r="H484" s="1">
        <f t="shared" si="211"/>
        <v>0.34291142982524891</v>
      </c>
      <c r="S484" s="2">
        <v>4.83</v>
      </c>
      <c r="T484" s="1">
        <f t="shared" si="204"/>
        <v>1.4791083881682046E-5</v>
      </c>
      <c r="U484" s="1">
        <f t="shared" si="205"/>
        <v>6.8284380514590286E-10</v>
      </c>
      <c r="V484" s="1">
        <f t="shared" si="206"/>
        <v>1.0473961651789404E-2</v>
      </c>
      <c r="W484" s="1">
        <f t="shared" si="207"/>
        <v>2.9842012782736863E-2</v>
      </c>
      <c r="X484" s="1">
        <f t="shared" si="208"/>
        <v>0.8504981047938841</v>
      </c>
      <c r="Y484" s="1">
        <f t="shared" si="209"/>
        <v>0.85070892043476154</v>
      </c>
      <c r="Z484" s="1">
        <f t="shared" si="210"/>
        <v>42.535446021738082</v>
      </c>
      <c r="AB484"/>
      <c r="AC484"/>
      <c r="AD484"/>
      <c r="AE484"/>
      <c r="AF484"/>
      <c r="AG484"/>
      <c r="AH484"/>
      <c r="AI484"/>
      <c r="AJ484" s="25"/>
      <c r="AK484" s="2">
        <v>4.83</v>
      </c>
      <c r="AL484" s="1">
        <f t="shared" si="212"/>
        <v>1.4791083881682046E-5</v>
      </c>
      <c r="AM484" s="1">
        <f t="shared" si="188"/>
        <v>6.8284380514590286E-10</v>
      </c>
      <c r="AN484" s="1">
        <f t="shared" si="189"/>
        <v>0.99469876276090941</v>
      </c>
      <c r="AO484" s="1">
        <f t="shared" si="190"/>
        <v>4.1694931747059431E-3</v>
      </c>
      <c r="AP484" s="1">
        <f t="shared" si="191"/>
        <v>1.0024464949152156</v>
      </c>
      <c r="AQ484" s="1">
        <f t="shared" si="192"/>
        <v>10.024464949152156</v>
      </c>
      <c r="AR484" s="25"/>
      <c r="AS484" s="2">
        <v>6.8</v>
      </c>
      <c r="AT484" s="1">
        <v>1.5848931924611122E-7</v>
      </c>
      <c r="AU484" s="1">
        <v>6.3726691792499566E-8</v>
      </c>
      <c r="AV484" s="1">
        <v>0.71880094195134958</v>
      </c>
      <c r="AW484" s="1">
        <v>0.28119029479696095</v>
      </c>
      <c r="AX484" s="1">
        <v>1.2811780074918411</v>
      </c>
      <c r="AY484" s="2">
        <v>12.81178007491841</v>
      </c>
      <c r="BA484" s="2">
        <v>4.83</v>
      </c>
      <c r="BB484" s="1">
        <f t="shared" si="197"/>
        <v>1.4791083881682046E-5</v>
      </c>
      <c r="BC484" s="1">
        <f t="shared" si="193"/>
        <v>6.8284380514590286E-10</v>
      </c>
      <c r="BD484" s="1">
        <f t="shared" si="194"/>
        <v>6.8284380514543653E-13</v>
      </c>
      <c r="BE484" s="1">
        <f t="shared" si="195"/>
        <v>0.99999999999931721</v>
      </c>
      <c r="BF484" s="1">
        <f t="shared" si="196"/>
        <v>2.000295829897289</v>
      </c>
      <c r="BG484" s="1">
        <f>(dpSAWB_Cb*dpSAWB_Vb) /(dpSAWB_Ca * BF484)</f>
        <v>24.996302673173794</v>
      </c>
      <c r="BI484" s="1">
        <v>5.53</v>
      </c>
      <c r="BJ484" s="1">
        <v>2.951209226666379E-6</v>
      </c>
      <c r="BK484" s="1">
        <v>3.4223259770059532E-9</v>
      </c>
      <c r="BL484" s="1">
        <v>3.4223259769942405E-12</v>
      </c>
      <c r="BM484" s="1">
        <v>0.99999999999657763</v>
      </c>
      <c r="BN484" s="1">
        <v>2.0000589566035489</v>
      </c>
      <c r="BO484" s="1">
        <v>24.999263064179253</v>
      </c>
    </row>
    <row r="485" spans="1:67" ht="15" customHeight="1" x14ac:dyDescent="0.3">
      <c r="A485" s="2">
        <v>4.84</v>
      </c>
      <c r="B485" s="1">
        <f t="shared" si="198"/>
        <v>1.4454397707459275E-5</v>
      </c>
      <c r="C485" s="1">
        <f t="shared" si="199"/>
        <v>6.9874928062812579E-10</v>
      </c>
      <c r="D485" s="1">
        <f t="shared" si="200"/>
        <v>1.9163594776671154E-2</v>
      </c>
      <c r="E485" s="1">
        <f t="shared" si="201"/>
        <v>1.3940087055480752E-4</v>
      </c>
      <c r="F485" s="1">
        <f t="shared" si="202"/>
        <v>3.5822587581328974E-2</v>
      </c>
      <c r="G485" s="1">
        <f t="shared" si="203"/>
        <v>3.5094830132322827E-2</v>
      </c>
      <c r="H485" s="1">
        <f t="shared" si="211"/>
        <v>0.35094830132322824</v>
      </c>
      <c r="S485" s="2">
        <v>4.84</v>
      </c>
      <c r="T485" s="1">
        <f t="shared" si="204"/>
        <v>1.4454397707459275E-5</v>
      </c>
      <c r="U485" s="1">
        <f t="shared" si="205"/>
        <v>6.9874928062812579E-10</v>
      </c>
      <c r="V485" s="1">
        <f t="shared" si="206"/>
        <v>1.0692470350957942E-2</v>
      </c>
      <c r="W485" s="1">
        <f t="shared" si="207"/>
        <v>2.9769176549680684E-2</v>
      </c>
      <c r="X485" s="1">
        <f t="shared" si="208"/>
        <v>0.84754665367849324</v>
      </c>
      <c r="Y485" s="1">
        <f t="shared" si="209"/>
        <v>0.84775245646205888</v>
      </c>
      <c r="Z485" s="1">
        <f t="shared" si="210"/>
        <v>42.387622823102944</v>
      </c>
      <c r="AB485"/>
      <c r="AC485"/>
      <c r="AD485"/>
      <c r="AE485"/>
      <c r="AF485"/>
      <c r="AG485"/>
      <c r="AH485"/>
      <c r="AI485"/>
      <c r="AJ485" s="25"/>
      <c r="AK485" s="2">
        <v>4.84</v>
      </c>
      <c r="AL485" s="1">
        <f t="shared" si="212"/>
        <v>1.4454397707459275E-5</v>
      </c>
      <c r="AM485" s="1">
        <f t="shared" si="188"/>
        <v>6.9874928062812579E-10</v>
      </c>
      <c r="AN485" s="1">
        <f t="shared" si="189"/>
        <v>0.994627787780753</v>
      </c>
      <c r="AO485" s="1">
        <f t="shared" si="190"/>
        <v>4.2663087103645353E-3</v>
      </c>
      <c r="AP485" s="1">
        <f t="shared" si="191"/>
        <v>1.0025826305287966</v>
      </c>
      <c r="AQ485" s="1">
        <f t="shared" si="192"/>
        <v>10.025826305287966</v>
      </c>
      <c r="AR485" s="25"/>
      <c r="AS485" s="2">
        <v>6.81</v>
      </c>
      <c r="AT485" s="1">
        <v>1.5488166189124805E-7</v>
      </c>
      <c r="AU485" s="1">
        <v>6.5211077132500241E-8</v>
      </c>
      <c r="AV485" s="1">
        <v>0.71412374287192504</v>
      </c>
      <c r="AW485" s="1">
        <v>0.28586774907637563</v>
      </c>
      <c r="AX485" s="1">
        <v>1.2858559105299525</v>
      </c>
      <c r="AY485" s="2">
        <v>12.858559105299525</v>
      </c>
      <c r="BA485" s="2">
        <v>4.84</v>
      </c>
      <c r="BB485" s="1">
        <f t="shared" si="197"/>
        <v>1.4454397707459275E-5</v>
      </c>
      <c r="BC485" s="1">
        <f t="shared" si="193"/>
        <v>6.9874928062812579E-10</v>
      </c>
      <c r="BD485" s="1">
        <f t="shared" si="194"/>
        <v>6.9874928062763758E-13</v>
      </c>
      <c r="BE485" s="1">
        <f t="shared" si="195"/>
        <v>0.99999999999930123</v>
      </c>
      <c r="BF485" s="1">
        <f t="shared" si="196"/>
        <v>2.000289094870916</v>
      </c>
      <c r="BG485" s="1">
        <f>(dpSAWB_Cb*dpSAWB_Vb) /(dpSAWB_Ca * BF485)</f>
        <v>24.996386836387082</v>
      </c>
      <c r="BI485" s="1">
        <v>5.54</v>
      </c>
      <c r="BJ485" s="1">
        <v>2.8840315031265995E-6</v>
      </c>
      <c r="BK485" s="1">
        <v>3.5020421895705771E-9</v>
      </c>
      <c r="BL485" s="1">
        <v>3.5020421895583125E-12</v>
      </c>
      <c r="BM485" s="1">
        <v>0.99999999999649791</v>
      </c>
      <c r="BN485" s="1">
        <v>2.0000576114154738</v>
      </c>
      <c r="BO485" s="1">
        <v>24.999279878050199</v>
      </c>
    </row>
    <row r="486" spans="1:67" ht="15" customHeight="1" x14ac:dyDescent="0.3">
      <c r="A486" s="2">
        <v>4.8499999999999996</v>
      </c>
      <c r="B486" s="1">
        <f t="shared" si="198"/>
        <v>1.4125375446227545E-5</v>
      </c>
      <c r="C486" s="1">
        <f t="shared" si="199"/>
        <v>7.1502524222797919E-10</v>
      </c>
      <c r="D486" s="1">
        <f t="shared" si="200"/>
        <v>1.9144184102406203E-2</v>
      </c>
      <c r="E486" s="1">
        <f t="shared" si="201"/>
        <v>1.4263598293229904E-4</v>
      </c>
      <c r="F486" s="1">
        <f t="shared" si="202"/>
        <v>3.6626441176046909E-2</v>
      </c>
      <c r="G486" s="1">
        <f t="shared" si="203"/>
        <v>3.5915135264101845E-2</v>
      </c>
      <c r="H486" s="1">
        <f t="shared" si="211"/>
        <v>0.35915135264101844</v>
      </c>
      <c r="S486" s="2">
        <v>4.8499999999999996</v>
      </c>
      <c r="T486" s="1">
        <f t="shared" si="204"/>
        <v>1.4125375446227545E-5</v>
      </c>
      <c r="U486" s="1">
        <f t="shared" si="205"/>
        <v>7.1502524222797919E-10</v>
      </c>
      <c r="V486" s="1">
        <f t="shared" si="206"/>
        <v>1.0914955025079583E-2</v>
      </c>
      <c r="W486" s="1">
        <f t="shared" si="207"/>
        <v>2.969501499164014E-2</v>
      </c>
      <c r="X486" s="1">
        <f t="shared" si="208"/>
        <v>0.84454758529283502</v>
      </c>
      <c r="Y486" s="1">
        <f t="shared" si="209"/>
        <v>0.8447484908249151</v>
      </c>
      <c r="Z486" s="1">
        <f t="shared" si="210"/>
        <v>42.237424541245758</v>
      </c>
      <c r="AB486"/>
      <c r="AC486"/>
      <c r="AD486"/>
      <c r="AE486"/>
      <c r="AF486"/>
      <c r="AG486"/>
      <c r="AH486"/>
      <c r="AI486"/>
      <c r="AJ486" s="25"/>
      <c r="AK486" s="2">
        <v>4.8499999999999996</v>
      </c>
      <c r="AL486" s="1">
        <f t="shared" si="212"/>
        <v>1.4125375446227545E-5</v>
      </c>
      <c r="AM486" s="1">
        <f t="shared" si="188"/>
        <v>7.1502524222797919E-10</v>
      </c>
      <c r="AN486" s="1">
        <f t="shared" si="189"/>
        <v>0.99455399022507018</v>
      </c>
      <c r="AO486" s="1">
        <f t="shared" si="190"/>
        <v>4.3653598892780202E-3</v>
      </c>
      <c r="AP486" s="1">
        <f t="shared" si="191"/>
        <v>1.0027201077927757</v>
      </c>
      <c r="AQ486" s="1">
        <f t="shared" si="192"/>
        <v>10.027201077927757</v>
      </c>
      <c r="AR486" s="25"/>
      <c r="AS486" s="2">
        <v>6.82</v>
      </c>
      <c r="AT486" s="1">
        <v>1.5135612484362046E-7</v>
      </c>
      <c r="AU486" s="1">
        <v>6.6730038248767351E-8</v>
      </c>
      <c r="AV486" s="1">
        <v>0.70940018640370228</v>
      </c>
      <c r="AW486" s="1">
        <v>0.29059155420682253</v>
      </c>
      <c r="AX486" s="1">
        <v>1.2905801556804974</v>
      </c>
      <c r="AY486" s="2">
        <v>12.905801556804974</v>
      </c>
      <c r="BA486" s="2">
        <v>4.8499999999999996</v>
      </c>
      <c r="BB486" s="1">
        <f t="shared" si="197"/>
        <v>1.4125375446227545E-5</v>
      </c>
      <c r="BC486" s="1">
        <f t="shared" si="193"/>
        <v>7.1502524222797919E-10</v>
      </c>
      <c r="BD486" s="1">
        <f t="shared" si="194"/>
        <v>7.1502524222746797E-13</v>
      </c>
      <c r="BE486" s="1">
        <f t="shared" si="195"/>
        <v>0.99999999999928502</v>
      </c>
      <c r="BF486" s="1">
        <f t="shared" si="196"/>
        <v>2.0002825131597168</v>
      </c>
      <c r="BG486" s="1">
        <f>(dpSAWB_Cb*dpSAWB_Vb) /(dpSAWB_Ca * BF486)</f>
        <v>24.996469084268618</v>
      </c>
      <c r="BI486" s="1">
        <v>5.55</v>
      </c>
      <c r="BJ486" s="1">
        <v>2.818382931264453E-6</v>
      </c>
      <c r="BK486" s="1">
        <v>3.583615231259113E-9</v>
      </c>
      <c r="BL486" s="1">
        <v>3.5836152312462711E-12</v>
      </c>
      <c r="BM486" s="1">
        <v>0.99999999999641642</v>
      </c>
      <c r="BN486" s="1">
        <v>2.0000562967750577</v>
      </c>
      <c r="BO486" s="1">
        <v>24.999296310119512</v>
      </c>
    </row>
    <row r="487" spans="1:67" ht="15" customHeight="1" x14ac:dyDescent="0.3">
      <c r="A487" s="2">
        <v>4.8600000000000003</v>
      </c>
      <c r="B487" s="1">
        <f t="shared" si="198"/>
        <v>1.3803842646028827E-5</v>
      </c>
      <c r="C487" s="1">
        <f t="shared" si="199"/>
        <v>7.3168031967574104E-10</v>
      </c>
      <c r="D487" s="1">
        <f t="shared" si="200"/>
        <v>1.9124378542401215E-2</v>
      </c>
      <c r="E487" s="1">
        <f t="shared" si="201"/>
        <v>1.4593690959979758E-4</v>
      </c>
      <c r="F487" s="1">
        <f t="shared" si="202"/>
        <v>3.744763253644473E-2</v>
      </c>
      <c r="G487" s="1">
        <f t="shared" si="203"/>
        <v>3.6752404013050785E-2</v>
      </c>
      <c r="H487" s="1">
        <f t="shared" si="211"/>
        <v>0.36752404013050782</v>
      </c>
      <c r="S487" s="2">
        <v>4.8600000000000003</v>
      </c>
      <c r="T487" s="1">
        <f t="shared" si="204"/>
        <v>1.3803842646028827E-5</v>
      </c>
      <c r="U487" s="1">
        <f t="shared" si="205"/>
        <v>7.3168031967574104E-10</v>
      </c>
      <c r="V487" s="1">
        <f t="shared" si="206"/>
        <v>1.1141465444104E-2</v>
      </c>
      <c r="W487" s="1">
        <f t="shared" si="207"/>
        <v>2.9619511518632E-2</v>
      </c>
      <c r="X487" s="1">
        <f t="shared" si="208"/>
        <v>0.8415005522727671</v>
      </c>
      <c r="Y487" s="1">
        <f t="shared" si="209"/>
        <v>0.84169667354534616</v>
      </c>
      <c r="Z487" s="1">
        <f t="shared" si="210"/>
        <v>42.084833677267305</v>
      </c>
      <c r="AB487"/>
      <c r="AC487"/>
      <c r="AD487"/>
      <c r="AE487"/>
      <c r="AF487"/>
      <c r="AG487"/>
      <c r="AH487"/>
      <c r="AI487"/>
      <c r="AJ487" s="25"/>
      <c r="AK487" s="2">
        <v>4.8600000000000003</v>
      </c>
      <c r="AL487" s="1">
        <f t="shared" si="212"/>
        <v>1.3803842646028827E-5</v>
      </c>
      <c r="AM487" s="1">
        <f t="shared" si="188"/>
        <v>7.3168031967574104E-10</v>
      </c>
      <c r="AN487" s="1">
        <f t="shared" si="189"/>
        <v>0.9944773322331012</v>
      </c>
      <c r="AO487" s="1">
        <f t="shared" si="190"/>
        <v>4.4666978738844365E-3</v>
      </c>
      <c r="AP487" s="1">
        <f t="shared" si="191"/>
        <v>1.0028589981729321</v>
      </c>
      <c r="AQ487" s="1">
        <f t="shared" si="192"/>
        <v>10.02858998172932</v>
      </c>
      <c r="AR487" s="25"/>
      <c r="AS487" s="2">
        <v>6.83</v>
      </c>
      <c r="AT487" s="1">
        <v>1.479108388168204E-7</v>
      </c>
      <c r="AU487" s="1">
        <v>6.828438051459031E-8</v>
      </c>
      <c r="AV487" s="1">
        <v>0.7046308510404039</v>
      </c>
      <c r="AW487" s="1">
        <v>0.29536113184111662</v>
      </c>
      <c r="AX487" s="1">
        <v>1.2953501648411809</v>
      </c>
      <c r="AY487" s="2">
        <v>12.953501648411809</v>
      </c>
      <c r="BA487" s="2">
        <v>4.8600000000000003</v>
      </c>
      <c r="BB487" s="1">
        <f t="shared" si="197"/>
        <v>1.3803842646028827E-5</v>
      </c>
      <c r="BC487" s="1">
        <f t="shared" si="193"/>
        <v>7.3168031967574104E-10</v>
      </c>
      <c r="BD487" s="1">
        <f t="shared" si="194"/>
        <v>7.316803196752055E-13</v>
      </c>
      <c r="BE487" s="1">
        <f t="shared" si="195"/>
        <v>0.99999999999926825</v>
      </c>
      <c r="BF487" s="1">
        <f t="shared" si="196"/>
        <v>2.0002760812724847</v>
      </c>
      <c r="BG487" s="1">
        <f>(dpSAWB_Cb*dpSAWB_Vb) /(dpSAWB_Ca * BF487)</f>
        <v>24.99654946040862</v>
      </c>
      <c r="BI487" s="1">
        <v>5.56</v>
      </c>
      <c r="BJ487" s="1">
        <v>2.7542287033381663E-6</v>
      </c>
      <c r="BK487" s="1">
        <v>3.6670883531780233E-9</v>
      </c>
      <c r="BL487" s="1">
        <v>3.6670883531645763E-12</v>
      </c>
      <c r="BM487" s="1">
        <v>0.99999999999633293</v>
      </c>
      <c r="BN487" s="1">
        <v>2.0000550119852019</v>
      </c>
      <c r="BO487" s="1">
        <v>24.999312369098945</v>
      </c>
    </row>
    <row r="488" spans="1:67" ht="15" customHeight="1" x14ac:dyDescent="0.3">
      <c r="A488" s="2">
        <v>4.87</v>
      </c>
      <c r="B488" s="1">
        <f t="shared" si="198"/>
        <v>1.3489628825916516E-5</v>
      </c>
      <c r="C488" s="1">
        <f t="shared" si="199"/>
        <v>7.4872334371392769E-10</v>
      </c>
      <c r="D488" s="1">
        <f t="shared" si="200"/>
        <v>1.9104170201163173E-2</v>
      </c>
      <c r="E488" s="1">
        <f t="shared" si="201"/>
        <v>1.4930496647280433E-4</v>
      </c>
      <c r="F488" s="1">
        <f t="shared" si="202"/>
        <v>3.8286503882254769E-2</v>
      </c>
      <c r="G488" s="1">
        <f t="shared" si="203"/>
        <v>3.7606987115723904E-2</v>
      </c>
      <c r="H488" s="1">
        <f t="shared" si="211"/>
        <v>0.376069871157239</v>
      </c>
      <c r="S488" s="2">
        <v>4.87</v>
      </c>
      <c r="T488" s="1">
        <f t="shared" si="204"/>
        <v>1.3489628825916516E-5</v>
      </c>
      <c r="U488" s="1">
        <f t="shared" si="205"/>
        <v>7.4872334371392769E-10</v>
      </c>
      <c r="V488" s="1">
        <f t="shared" si="206"/>
        <v>1.1372051014001624E-2</v>
      </c>
      <c r="W488" s="1">
        <f t="shared" si="207"/>
        <v>2.9542649661999459E-2</v>
      </c>
      <c r="X488" s="1">
        <f t="shared" si="208"/>
        <v>0.83840522188976618</v>
      </c>
      <c r="Y488" s="1">
        <f t="shared" si="209"/>
        <v>0.83859666934042765</v>
      </c>
      <c r="Z488" s="1">
        <f t="shared" si="210"/>
        <v>41.929833467021389</v>
      </c>
      <c r="AB488"/>
      <c r="AC488"/>
      <c r="AD488"/>
      <c r="AE488"/>
      <c r="AF488"/>
      <c r="AG488"/>
      <c r="AH488"/>
      <c r="AI488"/>
      <c r="AJ488" s="25"/>
      <c r="AK488" s="2">
        <v>4.87</v>
      </c>
      <c r="AL488" s="1">
        <f t="shared" si="212"/>
        <v>1.3489628825916516E-5</v>
      </c>
      <c r="AM488" s="1">
        <f t="shared" si="188"/>
        <v>7.4872334371392769E-10</v>
      </c>
      <c r="AN488" s="1">
        <f t="shared" si="189"/>
        <v>0.99439777449472855</v>
      </c>
      <c r="AO488" s="1">
        <f t="shared" si="190"/>
        <v>4.5703749757906587E-3</v>
      </c>
      <c r="AP488" s="1">
        <f t="shared" si="191"/>
        <v>1.0029993738241458</v>
      </c>
      <c r="AQ488" s="1">
        <f t="shared" si="192"/>
        <v>10.029993738241458</v>
      </c>
      <c r="AR488" s="25"/>
      <c r="AS488" s="2">
        <v>6.84</v>
      </c>
      <c r="AT488" s="1">
        <v>1.4454397707459271E-7</v>
      </c>
      <c r="AU488" s="1">
        <v>6.9874928062812601E-8</v>
      </c>
      <c r="AV488" s="1">
        <v>0.69981635103275941</v>
      </c>
      <c r="AW488" s="1">
        <v>0.30017586787196365</v>
      </c>
      <c r="AX488" s="1">
        <v>1.3001653241453193</v>
      </c>
      <c r="AY488" s="2">
        <v>13.001653241453193</v>
      </c>
      <c r="BA488" s="2">
        <v>4.87</v>
      </c>
      <c r="BB488" s="1">
        <f t="shared" si="197"/>
        <v>1.3489628825916516E-5</v>
      </c>
      <c r="BC488" s="1">
        <f t="shared" si="193"/>
        <v>7.4872334371392769E-10</v>
      </c>
      <c r="BD488" s="1">
        <f t="shared" si="194"/>
        <v>7.4872334371336704E-13</v>
      </c>
      <c r="BE488" s="1">
        <f t="shared" si="195"/>
        <v>0.99999999999925127</v>
      </c>
      <c r="BF488" s="1">
        <f t="shared" si="196"/>
        <v>2.0002697957975184</v>
      </c>
      <c r="BG488" s="1">
        <f>(dpSAWB_Cb*dpSAWB_Vb) /(dpSAWB_Ca * BF488)</f>
        <v>24.996628007405736</v>
      </c>
      <c r="BI488" s="1">
        <v>5.57</v>
      </c>
      <c r="BJ488" s="1">
        <v>2.6915348039269108E-6</v>
      </c>
      <c r="BK488" s="1">
        <v>3.7525058138814491E-9</v>
      </c>
      <c r="BL488" s="1">
        <v>3.7525058138673677E-12</v>
      </c>
      <c r="BM488" s="1">
        <v>0.99999999999624745</v>
      </c>
      <c r="BN488" s="1">
        <v>2.0000537563646366</v>
      </c>
      <c r="BO488" s="1">
        <v>24.999328063502471</v>
      </c>
    </row>
    <row r="489" spans="1:67" ht="15" customHeight="1" x14ac:dyDescent="0.3">
      <c r="A489" s="2">
        <v>4.88</v>
      </c>
      <c r="B489" s="1">
        <f t="shared" si="198"/>
        <v>1.3182567385564052E-5</v>
      </c>
      <c r="C489" s="1">
        <f t="shared" si="199"/>
        <v>7.6616335077947659E-10</v>
      </c>
      <c r="D489" s="1">
        <f t="shared" si="200"/>
        <v>1.9083551081251607E-2</v>
      </c>
      <c r="E489" s="1">
        <f t="shared" si="201"/>
        <v>1.5274148645806528E-4</v>
      </c>
      <c r="F489" s="1">
        <f t="shared" si="202"/>
        <v>3.9143402751693007E-2</v>
      </c>
      <c r="G489" s="1">
        <f t="shared" si="203"/>
        <v>3.8479240433596566E-2</v>
      </c>
      <c r="H489" s="1">
        <f t="shared" si="211"/>
        <v>0.38479240433596562</v>
      </c>
      <c r="S489" s="2">
        <v>4.88</v>
      </c>
      <c r="T489" s="1">
        <f t="shared" si="204"/>
        <v>1.3182567385564052E-5</v>
      </c>
      <c r="U489" s="1">
        <f t="shared" si="205"/>
        <v>7.6616335077947659E-10</v>
      </c>
      <c r="V489" s="1">
        <f t="shared" si="206"/>
        <v>1.160676072668834E-2</v>
      </c>
      <c r="W489" s="1">
        <f t="shared" si="207"/>
        <v>2.946441309110389E-2</v>
      </c>
      <c r="X489" s="1">
        <f t="shared" si="208"/>
        <v>0.83526127679466411</v>
      </c>
      <c r="Y489" s="1">
        <f t="shared" si="209"/>
        <v>0.83544815836466135</v>
      </c>
      <c r="Z489" s="1">
        <f t="shared" si="210"/>
        <v>41.772407918233064</v>
      </c>
      <c r="AB489"/>
      <c r="AC489"/>
      <c r="AD489"/>
      <c r="AE489"/>
      <c r="AF489"/>
      <c r="AG489"/>
      <c r="AH489"/>
      <c r="AI489"/>
      <c r="AJ489" s="25"/>
      <c r="AK489" s="2">
        <v>4.88</v>
      </c>
      <c r="AL489" s="1">
        <f t="shared" si="212"/>
        <v>1.3182567385564052E-5</v>
      </c>
      <c r="AM489" s="1">
        <f t="shared" si="188"/>
        <v>7.6616335077947659E-10</v>
      </c>
      <c r="AN489" s="1">
        <f t="shared" si="189"/>
        <v>0.99431527623240223</v>
      </c>
      <c r="AO489" s="1">
        <f t="shared" si="190"/>
        <v>4.6764446805648684E-3</v>
      </c>
      <c r="AP489" s="1">
        <f t="shared" si="191"/>
        <v>1.0031413076255704</v>
      </c>
      <c r="AQ489" s="1">
        <f t="shared" si="192"/>
        <v>10.031413076255703</v>
      </c>
      <c r="AR489" s="25"/>
      <c r="AS489" s="2">
        <v>6.85</v>
      </c>
      <c r="AT489" s="1">
        <v>1.4125375446227539E-7</v>
      </c>
      <c r="AU489" s="1">
        <v>7.1502524222797944E-8</v>
      </c>
      <c r="AV489" s="1">
        <v>0.69495733647588365</v>
      </c>
      <c r="AW489" s="1">
        <v>0.30503511234465713</v>
      </c>
      <c r="AX489" s="1">
        <v>1.3050249838746668</v>
      </c>
      <c r="AY489" s="2">
        <v>13.050249838746669</v>
      </c>
      <c r="BA489" s="2">
        <v>4.88</v>
      </c>
      <c r="BB489" s="1">
        <f t="shared" si="197"/>
        <v>1.3182567385564052E-5</v>
      </c>
      <c r="BC489" s="1">
        <f t="shared" si="193"/>
        <v>7.6616335077947659E-10</v>
      </c>
      <c r="BD489" s="1">
        <f t="shared" si="194"/>
        <v>7.6616335077888956E-13</v>
      </c>
      <c r="BE489" s="1">
        <f t="shared" si="195"/>
        <v>0.99999999999923384</v>
      </c>
      <c r="BF489" s="1">
        <f t="shared" si="196"/>
        <v>2.0002636534008116</v>
      </c>
      <c r="BG489" s="1">
        <f>(dpSAWB_Cb*dpSAWB_Vb) /(dpSAWB_Ca * BF489)</f>
        <v>24.996704766889561</v>
      </c>
      <c r="BI489" s="1">
        <v>5.58</v>
      </c>
      <c r="BJ489" s="1">
        <v>2.630267991895377E-6</v>
      </c>
      <c r="BK489" s="1">
        <v>3.8399129028376749E-9</v>
      </c>
      <c r="BL489" s="1">
        <v>3.8399129028229295E-12</v>
      </c>
      <c r="BM489" s="1">
        <v>0.99999999999616007</v>
      </c>
      <c r="BN489" s="1">
        <v>2.0000525292475611</v>
      </c>
      <c r="BO489" s="1">
        <v>24.999343401650794</v>
      </c>
    </row>
    <row r="490" spans="1:67" ht="15" customHeight="1" x14ac:dyDescent="0.3">
      <c r="A490" s="2">
        <v>4.8899999999999997</v>
      </c>
      <c r="B490" s="1">
        <f t="shared" si="198"/>
        <v>1.2882495516931347E-5</v>
      </c>
      <c r="C490" s="1">
        <f t="shared" si="199"/>
        <v>7.8400958779497813E-10</v>
      </c>
      <c r="D490" s="1">
        <f t="shared" si="200"/>
        <v>1.9062513083560231E-2</v>
      </c>
      <c r="E490" s="1">
        <f t="shared" si="201"/>
        <v>1.5624781940662801E-4</v>
      </c>
      <c r="F490" s="1">
        <f t="shared" si="202"/>
        <v>4.001868201705882E-2</v>
      </c>
      <c r="G490" s="1">
        <f t="shared" si="203"/>
        <v>3.9369524973062793E-2</v>
      </c>
      <c r="H490" s="1">
        <f t="shared" si="211"/>
        <v>0.39369524973062792</v>
      </c>
      <c r="S490" s="2">
        <v>4.8899999999999997</v>
      </c>
      <c r="T490" s="1">
        <f t="shared" si="204"/>
        <v>1.2882495516931347E-5</v>
      </c>
      <c r="U490" s="1">
        <f t="shared" si="205"/>
        <v>7.8400958779497813E-10</v>
      </c>
      <c r="V490" s="1">
        <f t="shared" si="206"/>
        <v>1.1845643108330117E-2</v>
      </c>
      <c r="W490" s="1">
        <f t="shared" si="207"/>
        <v>2.9384785630556631E-2</v>
      </c>
      <c r="X490" s="1">
        <f t="shared" si="208"/>
        <v>0.83206841576949331</v>
      </c>
      <c r="Y490" s="1">
        <f t="shared" si="209"/>
        <v>0.83225083696048408</v>
      </c>
      <c r="Z490" s="1">
        <f t="shared" si="210"/>
        <v>41.612541848024208</v>
      </c>
      <c r="AB490"/>
      <c r="AC490"/>
      <c r="AD490"/>
      <c r="AE490"/>
      <c r="AF490"/>
      <c r="AG490"/>
      <c r="AH490"/>
      <c r="AI490"/>
      <c r="AJ490" s="25"/>
      <c r="AK490" s="2">
        <v>4.8899999999999997</v>
      </c>
      <c r="AL490" s="1">
        <f t="shared" si="212"/>
        <v>1.2882495516931347E-5</v>
      </c>
      <c r="AM490" s="1">
        <f t="shared" si="188"/>
        <v>7.8400958779497813E-10</v>
      </c>
      <c r="AN490" s="1">
        <f t="shared" si="189"/>
        <v>0.99422979518242782</v>
      </c>
      <c r="AO490" s="1">
        <f t="shared" si="190"/>
        <v>4.7849616730155017E-3</v>
      </c>
      <c r="AP490" s="1">
        <f t="shared" si="191"/>
        <v>1.0032848732160562</v>
      </c>
      <c r="AQ490" s="1">
        <f t="shared" si="192"/>
        <v>10.032848732160561</v>
      </c>
      <c r="AR490" s="25"/>
      <c r="AS490" s="2">
        <v>6.86</v>
      </c>
      <c r="AT490" s="1">
        <v>1.3803842646028823E-7</v>
      </c>
      <c r="AU490" s="1">
        <v>7.316803196757413E-8</v>
      </c>
      <c r="AV490" s="1">
        <v>0.69005449334455227</v>
      </c>
      <c r="AW490" s="1">
        <v>0.30993817942187596</v>
      </c>
      <c r="AX490" s="1">
        <v>1.309928458424338</v>
      </c>
      <c r="AY490" s="2">
        <v>13.09928458424338</v>
      </c>
      <c r="BA490" s="2">
        <v>4.8899999999999997</v>
      </c>
      <c r="BB490" s="1">
        <f t="shared" si="197"/>
        <v>1.2882495516931347E-5</v>
      </c>
      <c r="BC490" s="1">
        <f t="shared" si="193"/>
        <v>7.8400958779497813E-10</v>
      </c>
      <c r="BD490" s="1">
        <f t="shared" si="194"/>
        <v>7.8400958779436338E-13</v>
      </c>
      <c r="BE490" s="1">
        <f t="shared" si="195"/>
        <v>0.99999999999921596</v>
      </c>
      <c r="BF490" s="1">
        <f t="shared" si="196"/>
        <v>2.0002576508242806</v>
      </c>
      <c r="BG490" s="1">
        <f>(dpSAWB_Cb*dpSAWB_Vb) /(dpSAWB_Ca * BF490)</f>
        <v>24.996779779542717</v>
      </c>
      <c r="BI490" s="1">
        <v>5.59</v>
      </c>
      <c r="BJ490" s="1">
        <v>2.5703957827688596E-6</v>
      </c>
      <c r="BK490" s="1">
        <v>3.9293559644422403E-9</v>
      </c>
      <c r="BL490" s="1">
        <v>3.9293559644267999E-12</v>
      </c>
      <c r="BM490" s="1">
        <v>0.9999999999960707</v>
      </c>
      <c r="BN490" s="1">
        <v>2.00005132998329</v>
      </c>
      <c r="BO490" s="1">
        <v>24.999358391675745</v>
      </c>
    </row>
    <row r="491" spans="1:67" ht="15" customHeight="1" x14ac:dyDescent="0.3">
      <c r="A491" s="2">
        <v>4.9000000000000004</v>
      </c>
      <c r="B491" s="1">
        <f t="shared" si="198"/>
        <v>1.2589254117941658E-5</v>
      </c>
      <c r="C491" s="1">
        <f t="shared" si="199"/>
        <v>8.0227151707152515E-10</v>
      </c>
      <c r="D491" s="1">
        <f t="shared" si="200"/>
        <v>1.9041048007710577E-2</v>
      </c>
      <c r="E491" s="1">
        <f t="shared" si="201"/>
        <v>1.5982533204823713E-4</v>
      </c>
      <c r="F491" s="1">
        <f t="shared" si="202"/>
        <v>4.0912699896679346E-2</v>
      </c>
      <c r="G491" s="1">
        <f t="shared" si="203"/>
        <v>4.0278206901677695E-2</v>
      </c>
      <c r="H491" s="1">
        <f t="shared" si="211"/>
        <v>0.40278206901677693</v>
      </c>
      <c r="S491" s="2">
        <v>4.9000000000000004</v>
      </c>
      <c r="T491" s="1">
        <f t="shared" si="204"/>
        <v>1.2589254117941658E-5</v>
      </c>
      <c r="U491" s="1">
        <f t="shared" si="205"/>
        <v>8.0227151707152515E-10</v>
      </c>
      <c r="V491" s="1">
        <f t="shared" si="206"/>
        <v>1.2088746166033951E-2</v>
      </c>
      <c r="W491" s="1">
        <f t="shared" si="207"/>
        <v>2.930375127798868E-2</v>
      </c>
      <c r="X491" s="1">
        <f t="shared" si="208"/>
        <v>0.82882635448643516</v>
      </c>
      <c r="Y491" s="1">
        <f t="shared" si="209"/>
        <v>0.82900441841590788</v>
      </c>
      <c r="Z491" s="1">
        <f t="shared" si="210"/>
        <v>41.450220920795395</v>
      </c>
      <c r="AB491"/>
      <c r="AC491"/>
      <c r="AD491"/>
      <c r="AE491"/>
      <c r="AF491"/>
      <c r="AG491"/>
      <c r="AH491"/>
      <c r="AI491"/>
      <c r="AJ491" s="25"/>
      <c r="AK491" s="2">
        <v>4.9000000000000004</v>
      </c>
      <c r="AL491" s="1">
        <f t="shared" si="212"/>
        <v>1.2589254117941658E-5</v>
      </c>
      <c r="AM491" s="1">
        <f t="shared" si="188"/>
        <v>8.0227151707152515E-10</v>
      </c>
      <c r="AN491" s="1">
        <f t="shared" si="189"/>
        <v>0.99414128757561859</v>
      </c>
      <c r="AO491" s="1">
        <f t="shared" si="190"/>
        <v>4.8959818629640906E-3</v>
      </c>
      <c r="AP491" s="1">
        <f t="shared" si="191"/>
        <v>1.0034301450298453</v>
      </c>
      <c r="AQ491" s="1">
        <f t="shared" si="192"/>
        <v>10.034301450298452</v>
      </c>
      <c r="AR491" s="25"/>
      <c r="AS491" s="2">
        <v>6.87</v>
      </c>
      <c r="AT491" s="1">
        <v>1.3489628825916511E-7</v>
      </c>
      <c r="AU491" s="1">
        <v>7.4872334371392797E-8</v>
      </c>
      <c r="AV491" s="1">
        <v>0.68510854347491557</v>
      </c>
      <c r="AW491" s="1">
        <v>0.31488434740204063</v>
      </c>
      <c r="AX491" s="1">
        <v>1.3148750263212818</v>
      </c>
      <c r="AY491" s="2">
        <v>13.148750263212818</v>
      </c>
      <c r="BA491" s="2">
        <v>4.9000000000000004</v>
      </c>
      <c r="BB491" s="1">
        <f t="shared" si="197"/>
        <v>1.2589254117941658E-5</v>
      </c>
      <c r="BC491" s="1">
        <f t="shared" si="193"/>
        <v>8.0227151707152515E-10</v>
      </c>
      <c r="BD491" s="1">
        <f t="shared" si="194"/>
        <v>8.0227151707088146E-13</v>
      </c>
      <c r="BE491" s="1">
        <f t="shared" si="195"/>
        <v>0.99999999999919775</v>
      </c>
      <c r="BF491" s="1">
        <f t="shared" si="196"/>
        <v>2.0002517848840355</v>
      </c>
      <c r="BG491" s="1">
        <f>(dpSAWB_Cb*dpSAWB_Vb) /(dpSAWB_Ca * BF491)</f>
        <v>24.996853085122353</v>
      </c>
      <c r="BI491" s="1">
        <v>5.6</v>
      </c>
      <c r="BJ491" s="1">
        <v>2.5118864315095806E-6</v>
      </c>
      <c r="BK491" s="1">
        <v>4.0208824225903214E-9</v>
      </c>
      <c r="BL491" s="1">
        <v>4.020882422574153E-12</v>
      </c>
      <c r="BM491" s="1">
        <v>0.99999999999597911</v>
      </c>
      <c r="BN491" s="1">
        <v>2.0000501579359073</v>
      </c>
      <c r="BO491" s="1">
        <v>24.999373041524628</v>
      </c>
    </row>
    <row r="492" spans="1:67" ht="15" customHeight="1" x14ac:dyDescent="0.3">
      <c r="A492" s="2">
        <v>4.91</v>
      </c>
      <c r="B492" s="1">
        <f t="shared" si="198"/>
        <v>1.2302687708123802E-5</v>
      </c>
      <c r="C492" s="1">
        <f t="shared" si="199"/>
        <v>8.2095882132574102E-10</v>
      </c>
      <c r="D492" s="1">
        <f t="shared" si="200"/>
        <v>1.901914755256277E-2</v>
      </c>
      <c r="E492" s="1">
        <f t="shared" si="201"/>
        <v>1.6347540790620505E-4</v>
      </c>
      <c r="F492" s="1">
        <f t="shared" si="202"/>
        <v>4.1825819962989445E-2</v>
      </c>
      <c r="G492" s="1">
        <f t="shared" si="203"/>
        <v>4.1205657560438064E-2</v>
      </c>
      <c r="H492" s="1">
        <f t="shared" si="211"/>
        <v>0.41205657560438064</v>
      </c>
      <c r="S492" s="2">
        <v>4.91</v>
      </c>
      <c r="T492" s="1">
        <f t="shared" si="204"/>
        <v>1.2302687708123802E-5</v>
      </c>
      <c r="U492" s="1">
        <f t="shared" si="205"/>
        <v>8.2095882132574102E-10</v>
      </c>
      <c r="V492" s="1">
        <f t="shared" si="206"/>
        <v>1.23361173329337E-2</v>
      </c>
      <c r="W492" s="1">
        <f t="shared" si="207"/>
        <v>2.9221294222355431E-2</v>
      </c>
      <c r="X492" s="1">
        <f t="shared" si="208"/>
        <v>0.82553482627280184</v>
      </c>
      <c r="Y492" s="1">
        <f t="shared" si="209"/>
        <v>0.82570863372822412</v>
      </c>
      <c r="Z492" s="1">
        <f t="shared" si="210"/>
        <v>41.285431686411208</v>
      </c>
      <c r="AB492"/>
      <c r="AC492"/>
      <c r="AD492"/>
      <c r="AE492"/>
      <c r="AF492"/>
      <c r="AG492"/>
      <c r="AH492"/>
      <c r="AI492"/>
      <c r="AJ492" s="25"/>
      <c r="AK492" s="2">
        <v>4.91</v>
      </c>
      <c r="AL492" s="1">
        <f t="shared" si="212"/>
        <v>1.2302687708123802E-5</v>
      </c>
      <c r="AM492" s="1">
        <f t="shared" si="188"/>
        <v>8.2095882132574102E-10</v>
      </c>
      <c r="AN492" s="1">
        <f t="shared" si="189"/>
        <v>0.99404970811730287</v>
      </c>
      <c r="AO492" s="1">
        <f t="shared" si="190"/>
        <v>5.009562411518914E-3</v>
      </c>
      <c r="AP492" s="1">
        <f t="shared" si="191"/>
        <v>1.0035771983325408</v>
      </c>
      <c r="AQ492" s="1">
        <f t="shared" si="192"/>
        <v>10.035771983325407</v>
      </c>
      <c r="AR492" s="25"/>
      <c r="AS492" s="2">
        <v>6.88</v>
      </c>
      <c r="AT492" s="1">
        <v>1.3182567385564048E-7</v>
      </c>
      <c r="AU492" s="1">
        <v>7.6616335077947691E-8</v>
      </c>
      <c r="AV492" s="1">
        <v>0.68012024449130859</v>
      </c>
      <c r="AW492" s="1">
        <v>0.31987285879257343</v>
      </c>
      <c r="AX492" s="1">
        <v>1.3198639302976654</v>
      </c>
      <c r="AY492" s="2">
        <v>13.198639302976654</v>
      </c>
      <c r="BA492" s="2">
        <v>4.91</v>
      </c>
      <c r="BB492" s="1">
        <f t="shared" si="197"/>
        <v>1.2302687708123802E-5</v>
      </c>
      <c r="BC492" s="1">
        <f t="shared" si="193"/>
        <v>8.2095882132574102E-10</v>
      </c>
      <c r="BD492" s="1">
        <f t="shared" si="194"/>
        <v>8.2095882132506706E-13</v>
      </c>
      <c r="BE492" s="1">
        <f t="shared" si="195"/>
        <v>0.99999999999917899</v>
      </c>
      <c r="BF492" s="1">
        <f t="shared" si="196"/>
        <v>2.0002460524686887</v>
      </c>
      <c r="BG492" s="1">
        <f>(dpSAWB_Cb*dpSAWB_Vb) /(dpSAWB_Ca * BF492)</f>
        <v>24.996924722481204</v>
      </c>
      <c r="BI492" s="1">
        <v>5.61</v>
      </c>
      <c r="BJ492" s="1">
        <v>2.4547089156850267E-6</v>
      </c>
      <c r="BK492" s="1">
        <v>4.1145408058215441E-9</v>
      </c>
      <c r="BL492" s="1">
        <v>4.1145408058046148E-12</v>
      </c>
      <c r="BM492" s="1">
        <v>0.9999999999958854</v>
      </c>
      <c r="BN492" s="1">
        <v>2.0000490124839314</v>
      </c>
      <c r="BO492" s="1">
        <v>24.999387358964384</v>
      </c>
    </row>
    <row r="493" spans="1:67" ht="15" customHeight="1" x14ac:dyDescent="0.3">
      <c r="A493" s="2">
        <v>4.92</v>
      </c>
      <c r="B493" s="1">
        <f t="shared" si="198"/>
        <v>1.2022644346174118E-5</v>
      </c>
      <c r="C493" s="1">
        <f t="shared" si="199"/>
        <v>8.4008140881369844E-10</v>
      </c>
      <c r="D493" s="1">
        <f t="shared" si="200"/>
        <v>1.8996803316848658E-2</v>
      </c>
      <c r="E493" s="1">
        <f t="shared" si="201"/>
        <v>1.6719944719189035E-4</v>
      </c>
      <c r="F493" s="1">
        <f t="shared" si="202"/>
        <v>4.2758411146536071E-2</v>
      </c>
      <c r="G493" s="1">
        <f t="shared" si="203"/>
        <v>4.2152253471892227E-2</v>
      </c>
      <c r="H493" s="1">
        <f t="shared" si="211"/>
        <v>0.42152253471892226</v>
      </c>
      <c r="S493" s="2">
        <v>4.92</v>
      </c>
      <c r="T493" s="1">
        <f t="shared" si="204"/>
        <v>1.2022644346174118E-5</v>
      </c>
      <c r="U493" s="1">
        <f t="shared" si="205"/>
        <v>8.4008140881369844E-10</v>
      </c>
      <c r="V493" s="1">
        <f t="shared" si="206"/>
        <v>1.2587803411685285E-2</v>
      </c>
      <c r="W493" s="1">
        <f t="shared" si="207"/>
        <v>2.9137398862771575E-2</v>
      </c>
      <c r="X493" s="1">
        <f t="shared" si="208"/>
        <v>0.82219358288090572</v>
      </c>
      <c r="Y493" s="1">
        <f t="shared" si="209"/>
        <v>0.82236323237262388</v>
      </c>
      <c r="Z493" s="1">
        <f t="shared" si="210"/>
        <v>41.118161618631191</v>
      </c>
      <c r="AB493"/>
      <c r="AC493"/>
      <c r="AD493"/>
      <c r="AE493"/>
      <c r="AF493"/>
      <c r="AG493"/>
      <c r="AH493"/>
      <c r="AI493"/>
      <c r="AJ493" s="25"/>
      <c r="AK493" s="2">
        <v>4.92</v>
      </c>
      <c r="AL493" s="1">
        <f t="shared" si="212"/>
        <v>1.2022644346174118E-5</v>
      </c>
      <c r="AM493" s="1">
        <f t="shared" si="188"/>
        <v>8.4008140881369844E-10</v>
      </c>
      <c r="AN493" s="1">
        <f t="shared" si="189"/>
        <v>0.99395500996668718</v>
      </c>
      <c r="AO493" s="1">
        <f t="shared" si="190"/>
        <v>5.1257617578569685E-3</v>
      </c>
      <c r="AP493" s="1">
        <f t="shared" si="191"/>
        <v>1.0037261092573719</v>
      </c>
      <c r="AQ493" s="1">
        <f t="shared" si="192"/>
        <v>10.037261092573718</v>
      </c>
      <c r="AR493" s="25"/>
      <c r="AS493" s="2">
        <v>6.89</v>
      </c>
      <c r="AT493" s="1">
        <v>1.288249551693134E-7</v>
      </c>
      <c r="AU493" s="1">
        <v>7.8400958779497854E-8</v>
      </c>
      <c r="AV493" s="1">
        <v>0.67509038967693213</v>
      </c>
      <c r="AW493" s="1">
        <v>0.32490292043928426</v>
      </c>
      <c r="AX493" s="1">
        <v>1.3248943774203743</v>
      </c>
      <c r="AY493" s="2">
        <v>13.248943774203742</v>
      </c>
      <c r="BA493" s="2">
        <v>4.92</v>
      </c>
      <c r="BB493" s="1">
        <f t="shared" si="197"/>
        <v>1.2022644346174118E-5</v>
      </c>
      <c r="BC493" s="1">
        <f t="shared" si="193"/>
        <v>8.4008140881369844E-10</v>
      </c>
      <c r="BD493" s="1">
        <f t="shared" si="194"/>
        <v>8.4008140881299247E-13</v>
      </c>
      <c r="BE493" s="1">
        <f t="shared" si="195"/>
        <v>0.99999999999915978</v>
      </c>
      <c r="BF493" s="1">
        <f t="shared" si="196"/>
        <v>2.0002404505377012</v>
      </c>
      <c r="BG493" s="1">
        <f>(dpSAWB_Cb*dpSAWB_Vb) /(dpSAWB_Ca * BF493)</f>
        <v>24.996994729588177</v>
      </c>
      <c r="BI493" s="1">
        <v>5.62</v>
      </c>
      <c r="BJ493" s="1">
        <v>2.3988329190194872E-6</v>
      </c>
      <c r="BK493" s="1">
        <v>4.2103807730503927E-9</v>
      </c>
      <c r="BL493" s="1">
        <v>4.2103807730326657E-12</v>
      </c>
      <c r="BM493" s="1">
        <v>0.99999999999578959</v>
      </c>
      <c r="BN493" s="1">
        <v>2.0000478930199832</v>
      </c>
      <c r="BO493" s="1">
        <v>24.99940135158575</v>
      </c>
    </row>
    <row r="494" spans="1:67" ht="15" customHeight="1" x14ac:dyDescent="0.3">
      <c r="A494" s="2">
        <v>4.93</v>
      </c>
      <c r="B494" s="1">
        <f t="shared" si="198"/>
        <v>1.1748975549395286E-5</v>
      </c>
      <c r="C494" s="1">
        <f t="shared" si="199"/>
        <v>8.5964941858440087E-10</v>
      </c>
      <c r="D494" s="1">
        <f t="shared" si="200"/>
        <v>1.8974006799932754E-2</v>
      </c>
      <c r="E494" s="1">
        <f t="shared" si="201"/>
        <v>1.7099886667787441E-4</v>
      </c>
      <c r="F494" s="1">
        <f t="shared" si="202"/>
        <v>4.371084773568399E-2</v>
      </c>
      <c r="G494" s="1">
        <f t="shared" si="203"/>
        <v>4.3118376343858095E-2</v>
      </c>
      <c r="H494" s="1">
        <f t="shared" si="211"/>
        <v>0.43118376343858095</v>
      </c>
      <c r="S494" s="2">
        <v>4.93</v>
      </c>
      <c r="T494" s="1">
        <f t="shared" si="204"/>
        <v>1.1748975549395286E-5</v>
      </c>
      <c r="U494" s="1">
        <f t="shared" si="205"/>
        <v>8.5964941858440087E-10</v>
      </c>
      <c r="V494" s="1">
        <f t="shared" si="206"/>
        <v>1.2843850516387751E-2</v>
      </c>
      <c r="W494" s="1">
        <f t="shared" si="207"/>
        <v>2.9052049827870751E-2</v>
      </c>
      <c r="X494" s="1">
        <f t="shared" si="208"/>
        <v>0.81880239526162035</v>
      </c>
      <c r="Y494" s="1">
        <f t="shared" si="209"/>
        <v>0.81896798307453778</v>
      </c>
      <c r="Z494" s="1">
        <f t="shared" si="210"/>
        <v>40.948399153726889</v>
      </c>
      <c r="AB494"/>
      <c r="AC494"/>
      <c r="AD494"/>
      <c r="AE494"/>
      <c r="AF494"/>
      <c r="AG494"/>
      <c r="AH494"/>
      <c r="AI494"/>
      <c r="AJ494" s="25"/>
      <c r="AK494" s="2">
        <v>4.93</v>
      </c>
      <c r="AL494" s="1">
        <f t="shared" si="212"/>
        <v>1.1748975549395286E-5</v>
      </c>
      <c r="AM494" s="1">
        <f t="shared" si="188"/>
        <v>8.5964941858440087E-10</v>
      </c>
      <c r="AN494" s="1">
        <f t="shared" si="189"/>
        <v>0.99385714471556708</v>
      </c>
      <c r="AO494" s="1">
        <f t="shared" si="190"/>
        <v>5.2446396465210673E-3</v>
      </c>
      <c r="AP494" s="1">
        <f t="shared" si="191"/>
        <v>1.0038769548417585</v>
      </c>
      <c r="AQ494" s="1">
        <f t="shared" si="192"/>
        <v>10.038769548417585</v>
      </c>
      <c r="AR494" s="25"/>
      <c r="AS494" s="2">
        <v>6.9</v>
      </c>
      <c r="AT494" s="1">
        <v>1.2589254117941651E-7</v>
      </c>
      <c r="AU494" s="1">
        <v>8.0227151707152563E-8</v>
      </c>
      <c r="AV494" s="1">
        <v>0.67001980778729719</v>
      </c>
      <c r="AW494" s="1">
        <v>0.32997370371299195</v>
      </c>
      <c r="AX494" s="1">
        <v>1.3299655392777507</v>
      </c>
      <c r="AY494" s="2">
        <v>13.299655392777506</v>
      </c>
      <c r="BA494" s="2">
        <v>4.93</v>
      </c>
      <c r="BB494" s="1">
        <f t="shared" si="197"/>
        <v>1.1748975549395286E-5</v>
      </c>
      <c r="BC494" s="1">
        <f t="shared" si="193"/>
        <v>8.5964941858440087E-10</v>
      </c>
      <c r="BD494" s="1">
        <f t="shared" si="194"/>
        <v>8.5964941858366172E-13</v>
      </c>
      <c r="BE494" s="1">
        <f t="shared" si="195"/>
        <v>0.99999999999914024</v>
      </c>
      <c r="BF494" s="1">
        <f t="shared" si="196"/>
        <v>2.0002349761197729</v>
      </c>
      <c r="BG494" s="1">
        <f>(dpSAWB_Cb*dpSAWB_Vb) /(dpSAWB_Ca * BF494)</f>
        <v>24.997063143548406</v>
      </c>
      <c r="BI494" s="1">
        <v>5.63</v>
      </c>
      <c r="BJ494" s="1">
        <v>2.3442288153199192E-6</v>
      </c>
      <c r="BK494" s="1">
        <v>4.3084531398960907E-9</v>
      </c>
      <c r="BL494" s="1">
        <v>4.308453139877528E-12</v>
      </c>
      <c r="BM494" s="1">
        <v>0.99999999999569156</v>
      </c>
      <c r="BN494" s="1">
        <v>2.0000467989504642</v>
      </c>
      <c r="BO494" s="1">
        <v>24.999415026807259</v>
      </c>
    </row>
    <row r="495" spans="1:67" ht="15" customHeight="1" x14ac:dyDescent="0.3">
      <c r="A495" s="2">
        <v>4.9400000000000004</v>
      </c>
      <c r="B495" s="1">
        <f t="shared" si="198"/>
        <v>1.1481536214968799E-5</v>
      </c>
      <c r="C495" s="1">
        <f t="shared" si="199"/>
        <v>8.7967322585564361E-10</v>
      </c>
      <c r="D495" s="1">
        <f t="shared" si="200"/>
        <v>1.8950749402706458E-2</v>
      </c>
      <c r="E495" s="1">
        <f t="shared" si="201"/>
        <v>1.7487509954892318E-4</v>
      </c>
      <c r="F495" s="1">
        <f t="shared" si="202"/>
        <v>4.468350937179736E-2</v>
      </c>
      <c r="G495" s="1">
        <f t="shared" si="203"/>
        <v>4.4104413068526062E-2</v>
      </c>
      <c r="H495" s="1">
        <f t="shared" si="211"/>
        <v>0.4410441306852606</v>
      </c>
      <c r="S495" s="2">
        <v>4.9400000000000004</v>
      </c>
      <c r="T495" s="1">
        <f t="shared" si="204"/>
        <v>1.1481536214968799E-5</v>
      </c>
      <c r="U495" s="1">
        <f t="shared" si="205"/>
        <v>8.7967322585564361E-10</v>
      </c>
      <c r="V495" s="1">
        <f t="shared" si="206"/>
        <v>1.3104304012953238E-2</v>
      </c>
      <c r="W495" s="1">
        <f t="shared" si="207"/>
        <v>2.8965231995682256E-2</v>
      </c>
      <c r="X495" s="1">
        <f t="shared" si="208"/>
        <v>0.81536105434035122</v>
      </c>
      <c r="Y495" s="1">
        <f t="shared" si="209"/>
        <v>0.81552267458441319</v>
      </c>
      <c r="Z495" s="1">
        <f t="shared" si="210"/>
        <v>40.77613372922066</v>
      </c>
      <c r="AB495"/>
      <c r="AC495"/>
      <c r="AD495"/>
      <c r="AE495"/>
      <c r="AF495"/>
      <c r="AG495"/>
      <c r="AH495"/>
      <c r="AI495"/>
      <c r="AJ495" s="25"/>
      <c r="AK495" s="2">
        <v>4.9400000000000004</v>
      </c>
      <c r="AL495" s="1">
        <f t="shared" si="212"/>
        <v>1.1481536214968799E-5</v>
      </c>
      <c r="AM495" s="1">
        <f t="shared" si="188"/>
        <v>8.7967322585564361E-10</v>
      </c>
      <c r="AN495" s="1">
        <f t="shared" si="189"/>
        <v>0.99375606236638347</v>
      </c>
      <c r="AO495" s="1">
        <f t="shared" si="190"/>
        <v>5.3662571552393259E-3</v>
      </c>
      <c r="AP495" s="1">
        <f t="shared" si="191"/>
        <v>1.0040298130641896</v>
      </c>
      <c r="AQ495" s="1">
        <f t="shared" si="192"/>
        <v>10.040298130641895</v>
      </c>
      <c r="AR495" s="25"/>
      <c r="AS495" s="2">
        <v>6.91</v>
      </c>
      <c r="AT495" s="1">
        <v>1.2302687708123796E-7</v>
      </c>
      <c r="AU495" s="1">
        <v>8.2095882132574147E-8</v>
      </c>
      <c r="AV495" s="1">
        <v>0.66490936280547219</v>
      </c>
      <c r="AW495" s="1">
        <v>0.3350843447543394</v>
      </c>
      <c r="AX495" s="1">
        <v>1.3350765522245196</v>
      </c>
      <c r="AY495" s="2">
        <v>13.350765522245196</v>
      </c>
      <c r="BA495" s="2">
        <v>4.9400000000000004</v>
      </c>
      <c r="BB495" s="1">
        <f t="shared" si="197"/>
        <v>1.1481536214968799E-5</v>
      </c>
      <c r="BC495" s="1">
        <f t="shared" si="193"/>
        <v>8.7967322585564361E-10</v>
      </c>
      <c r="BD495" s="1">
        <f t="shared" si="194"/>
        <v>8.7967322585486983E-13</v>
      </c>
      <c r="BE495" s="1">
        <f t="shared" si="195"/>
        <v>0.99999999999912037</v>
      </c>
      <c r="BF495" s="1">
        <f t="shared" si="196"/>
        <v>2.0002296263112593</v>
      </c>
      <c r="BG495" s="1">
        <f>(dpSAWB_Cb*dpSAWB_Vb) /(dpSAWB_Ca * BF495)</f>
        <v>24.997130000622942</v>
      </c>
      <c r="BI495" s="1">
        <v>5.64</v>
      </c>
      <c r="BJ495" s="1">
        <v>2.2908676527677705E-6</v>
      </c>
      <c r="BK495" s="1">
        <v>4.4088099056256807E-9</v>
      </c>
      <c r="BL495" s="1">
        <v>4.4088099056062429E-12</v>
      </c>
      <c r="BM495" s="1">
        <v>0.99999999999559119</v>
      </c>
      <c r="BN495" s="1">
        <v>2.0000457296952439</v>
      </c>
      <c r="BO495" s="1">
        <v>24.999428391879182</v>
      </c>
    </row>
    <row r="496" spans="1:67" ht="15" customHeight="1" x14ac:dyDescent="0.3">
      <c r="A496" s="2">
        <v>4.95</v>
      </c>
      <c r="B496" s="1">
        <f t="shared" si="198"/>
        <v>1.1220184543019627E-5</v>
      </c>
      <c r="C496" s="1">
        <f t="shared" si="199"/>
        <v>9.0016344751508356E-10</v>
      </c>
      <c r="D496" s="1">
        <f t="shared" si="200"/>
        <v>1.8927022428621255E-2</v>
      </c>
      <c r="E496" s="1">
        <f t="shared" si="201"/>
        <v>1.7882959522979059E-4</v>
      </c>
      <c r="F496" s="1">
        <f t="shared" si="202"/>
        <v>4.5676781039662384E-2</v>
      </c>
      <c r="G496" s="1">
        <f t="shared" si="203"/>
        <v>4.5110755716714149E-2</v>
      </c>
      <c r="H496" s="1">
        <f t="shared" si="211"/>
        <v>0.45110755716714146</v>
      </c>
      <c r="S496" s="2">
        <v>4.95</v>
      </c>
      <c r="T496" s="1">
        <f t="shared" si="204"/>
        <v>1.1220184543019627E-5</v>
      </c>
      <c r="U496" s="1">
        <f t="shared" si="205"/>
        <v>9.0016344751508356E-10</v>
      </c>
      <c r="V496" s="1">
        <f t="shared" si="206"/>
        <v>1.3369208457951736E-2</v>
      </c>
      <c r="W496" s="1">
        <f t="shared" si="207"/>
        <v>2.8876930514016085E-2</v>
      </c>
      <c r="X496" s="1">
        <f t="shared" si="208"/>
        <v>0.81186937179408203</v>
      </c>
      <c r="Y496" s="1">
        <f t="shared" si="209"/>
        <v>0.81202711645359482</v>
      </c>
      <c r="Z496" s="1">
        <f t="shared" si="210"/>
        <v>40.601355822679736</v>
      </c>
      <c r="AB496"/>
      <c r="AC496"/>
      <c r="AD496"/>
      <c r="AE496"/>
      <c r="AF496"/>
      <c r="AG496"/>
      <c r="AH496"/>
      <c r="AI496"/>
      <c r="AJ496" s="25"/>
      <c r="AK496" s="2">
        <v>4.95</v>
      </c>
      <c r="AL496" s="1">
        <f t="shared" si="212"/>
        <v>1.1220184543019627E-5</v>
      </c>
      <c r="AM496" s="1">
        <f t="shared" si="188"/>
        <v>9.0016344751508356E-10</v>
      </c>
      <c r="AN496" s="1">
        <f t="shared" si="189"/>
        <v>0.99365171130961982</v>
      </c>
      <c r="AO496" s="1">
        <f t="shared" si="190"/>
        <v>5.4906767232739849E-3</v>
      </c>
      <c r="AP496" s="1">
        <f t="shared" si="191"/>
        <v>1.0041847628814333</v>
      </c>
      <c r="AQ496" s="1">
        <f t="shared" si="192"/>
        <v>10.041847628814333</v>
      </c>
      <c r="AR496" s="25"/>
      <c r="AS496" s="2">
        <v>6.92</v>
      </c>
      <c r="AT496" s="1">
        <v>1.2022644346174111E-7</v>
      </c>
      <c r="AU496" s="1">
        <v>8.4008140881369888E-8</v>
      </c>
      <c r="AV496" s="1">
        <v>0.65975995363829798</v>
      </c>
      <c r="AW496" s="1">
        <v>0.34023394477764318</v>
      </c>
      <c r="AX496" s="1">
        <v>1.3402265176857509</v>
      </c>
      <c r="AY496" s="2">
        <v>13.402265176857508</v>
      </c>
      <c r="BA496" s="2">
        <v>4.95</v>
      </c>
      <c r="BB496" s="1">
        <f t="shared" si="197"/>
        <v>1.1220184543019627E-5</v>
      </c>
      <c r="BC496" s="1">
        <f t="shared" si="193"/>
        <v>9.0016344751508356E-10</v>
      </c>
      <c r="BD496" s="1">
        <f t="shared" si="194"/>
        <v>9.0016344751427333E-13</v>
      </c>
      <c r="BE496" s="1">
        <f t="shared" si="195"/>
        <v>0.99999999999909983</v>
      </c>
      <c r="BF496" s="1">
        <f t="shared" si="196"/>
        <v>2.0002243982746317</v>
      </c>
      <c r="BG496" s="1">
        <f>(dpSAWB_Cb*dpSAWB_Vb) /(dpSAWB_Ca * BF496)</f>
        <v>24.997195336247955</v>
      </c>
      <c r="BI496" s="1">
        <v>5.65</v>
      </c>
      <c r="BJ496" s="1">
        <v>2.2387211385683329E-6</v>
      </c>
      <c r="BK496" s="1">
        <v>4.5115042807247405E-9</v>
      </c>
      <c r="BL496" s="1">
        <v>4.5115042807043869E-12</v>
      </c>
      <c r="BM496" s="1">
        <v>0.9999999999954885</v>
      </c>
      <c r="BN496" s="1">
        <v>2.000044684687349</v>
      </c>
      <c r="BO496" s="1">
        <v>24.999441453887368</v>
      </c>
    </row>
    <row r="497" spans="1:67" ht="15" customHeight="1" x14ac:dyDescent="0.3">
      <c r="A497" s="2">
        <v>4.96</v>
      </c>
      <c r="B497" s="1">
        <f t="shared" si="198"/>
        <v>1.0964781961431843E-5</v>
      </c>
      <c r="C497" s="1">
        <f t="shared" si="199"/>
        <v>9.2113094774946933E-10</v>
      </c>
      <c r="D497" s="1">
        <f t="shared" si="200"/>
        <v>1.8902817084866536E-2</v>
      </c>
      <c r="E497" s="1">
        <f t="shared" si="201"/>
        <v>1.8286381918891024E-4</v>
      </c>
      <c r="F497" s="1">
        <f t="shared" si="202"/>
        <v>4.6691053052912143E-2</v>
      </c>
      <c r="G497" s="1">
        <f t="shared" si="203"/>
        <v>4.6137801527038273E-2</v>
      </c>
      <c r="H497" s="1">
        <f t="shared" si="211"/>
        <v>0.46137801527038269</v>
      </c>
      <c r="S497" s="2">
        <v>4.96</v>
      </c>
      <c r="T497" s="1">
        <f t="shared" si="204"/>
        <v>1.0964781961431843E-5</v>
      </c>
      <c r="U497" s="1">
        <f t="shared" si="205"/>
        <v>9.2113094774946933E-10</v>
      </c>
      <c r="V497" s="1">
        <f t="shared" si="206"/>
        <v>1.3638607535963071E-2</v>
      </c>
      <c r="W497" s="1">
        <f t="shared" si="207"/>
        <v>2.8787130821345645E-2</v>
      </c>
      <c r="X497" s="1">
        <f t="shared" si="208"/>
        <v>0.80832718082808352</v>
      </c>
      <c r="Y497" s="1">
        <f t="shared" si="209"/>
        <v>0.80848113980989311</v>
      </c>
      <c r="Z497" s="1">
        <f t="shared" si="210"/>
        <v>40.424056990494655</v>
      </c>
      <c r="AB497"/>
      <c r="AC497"/>
      <c r="AD497"/>
      <c r="AE497"/>
      <c r="AF497"/>
      <c r="AG497"/>
      <c r="AH497"/>
      <c r="AI497"/>
      <c r="AJ497" s="25"/>
      <c r="AK497" s="2">
        <v>4.96</v>
      </c>
      <c r="AL497" s="1">
        <f t="shared" si="212"/>
        <v>1.0964781961431843E-5</v>
      </c>
      <c r="AM497" s="1">
        <f t="shared" si="188"/>
        <v>9.2113094774946933E-10</v>
      </c>
      <c r="AN497" s="1">
        <f t="shared" si="189"/>
        <v>0.99354403830053595</v>
      </c>
      <c r="AO497" s="1">
        <f t="shared" si="190"/>
        <v>5.6179621803067008E-3</v>
      </c>
      <c r="AP497" s="1">
        <f t="shared" si="191"/>
        <v>1.0043418842660783</v>
      </c>
      <c r="AQ497" s="1">
        <f t="shared" si="192"/>
        <v>10.043418842660783</v>
      </c>
      <c r="AR497" s="25"/>
      <c r="AS497" s="2">
        <v>6.93</v>
      </c>
      <c r="AT497" s="1">
        <v>1.174897554939528E-7</v>
      </c>
      <c r="AU497" s="1">
        <v>8.5964941858440139E-8</v>
      </c>
      <c r="AV497" s="1">
        <v>0.65457251375289793</v>
      </c>
      <c r="AW497" s="1">
        <v>0.34542157043444099</v>
      </c>
      <c r="AX497" s="1">
        <v>1.3454145025205126</v>
      </c>
      <c r="AY497" s="2">
        <v>13.454145025205126</v>
      </c>
      <c r="BA497" s="2">
        <v>4.96</v>
      </c>
      <c r="BB497" s="1">
        <f t="shared" si="197"/>
        <v>1.0964781961431843E-5</v>
      </c>
      <c r="BC497" s="1">
        <f t="shared" si="193"/>
        <v>9.2113094774946933E-10</v>
      </c>
      <c r="BD497" s="1">
        <f t="shared" si="194"/>
        <v>9.2113094774862084E-13</v>
      </c>
      <c r="BE497" s="1">
        <f t="shared" si="195"/>
        <v>0.99999999999907896</v>
      </c>
      <c r="BF497" s="1">
        <f t="shared" si="196"/>
        <v>2.0002192892369721</v>
      </c>
      <c r="BG497" s="1">
        <f>(dpSAWB_Cb*dpSAWB_Vb) /(dpSAWB_Ca * BF497)</f>
        <v>24.997259185053458</v>
      </c>
      <c r="BI497" s="1">
        <v>5.66</v>
      </c>
      <c r="BJ497" s="1">
        <v>2.1877616239495505E-6</v>
      </c>
      <c r="BK497" s="1">
        <v>4.6165907151102417E-9</v>
      </c>
      <c r="BL497" s="1">
        <v>4.6165907150889285E-12</v>
      </c>
      <c r="BM497" s="1">
        <v>0.99999999999538336</v>
      </c>
      <c r="BN497" s="1">
        <v>2.0000436633726655</v>
      </c>
      <c r="BO497" s="1">
        <v>24.999454219756984</v>
      </c>
    </row>
    <row r="498" spans="1:67" ht="15" customHeight="1" x14ac:dyDescent="0.3">
      <c r="A498" s="2">
        <v>4.97</v>
      </c>
      <c r="B498" s="1">
        <f t="shared" si="198"/>
        <v>1.071519305237606E-5</v>
      </c>
      <c r="C498" s="1">
        <f t="shared" si="199"/>
        <v>9.4258684380496127E-10</v>
      </c>
      <c r="D498" s="1">
        <f t="shared" si="200"/>
        <v>1.8878124483698074E-2</v>
      </c>
      <c r="E498" s="1">
        <f t="shared" si="201"/>
        <v>1.8697925271698762E-4</v>
      </c>
      <c r="F498" s="1">
        <f t="shared" si="202"/>
        <v>4.7726721034203896E-2</v>
      </c>
      <c r="G498" s="1">
        <f t="shared" si="203"/>
        <v>4.7185952889750131E-2</v>
      </c>
      <c r="H498" s="1">
        <f t="shared" si="211"/>
        <v>0.47185952889750127</v>
      </c>
      <c r="S498" s="2">
        <v>4.97</v>
      </c>
      <c r="T498" s="1">
        <f t="shared" si="204"/>
        <v>1.071519305237606E-5</v>
      </c>
      <c r="U498" s="1">
        <f t="shared" si="205"/>
        <v>9.4258684380496127E-10</v>
      </c>
      <c r="V498" s="1">
        <f t="shared" si="206"/>
        <v>1.3912543995471777E-2</v>
      </c>
      <c r="W498" s="1">
        <f t="shared" si="207"/>
        <v>2.8695818668176075E-2</v>
      </c>
      <c r="X498" s="1">
        <f t="shared" si="208"/>
        <v>0.80473433695082341</v>
      </c>
      <c r="Y498" s="1">
        <f t="shared" si="209"/>
        <v>0.80488459813137991</v>
      </c>
      <c r="Z498" s="1">
        <f t="shared" si="210"/>
        <v>40.244229906568997</v>
      </c>
      <c r="AB498"/>
      <c r="AC498"/>
      <c r="AD498"/>
      <c r="AE498"/>
      <c r="AF498"/>
      <c r="AG498"/>
      <c r="AH498"/>
      <c r="AI498"/>
      <c r="AJ498" s="25"/>
      <c r="AK498" s="2">
        <v>4.97</v>
      </c>
      <c r="AL498" s="1">
        <f t="shared" si="212"/>
        <v>1.071519305237606E-5</v>
      </c>
      <c r="AM498" s="1">
        <f t="shared" si="188"/>
        <v>9.4258684380496127E-10</v>
      </c>
      <c r="AN498" s="1">
        <f t="shared" si="189"/>
        <v>0.99343298843523453</v>
      </c>
      <c r="AO498" s="1">
        <f t="shared" si="190"/>
        <v>5.7481787758668999E-3</v>
      </c>
      <c r="AP498" s="1">
        <f t="shared" si="191"/>
        <v>1.0045012582444297</v>
      </c>
      <c r="AQ498" s="1">
        <f t="shared" si="192"/>
        <v>10.045012582444297</v>
      </c>
      <c r="AR498" s="25"/>
      <c r="AS498" s="2">
        <v>6.94</v>
      </c>
      <c r="AT498" s="1">
        <v>1.1481536214968794E-7</v>
      </c>
      <c r="AU498" s="1">
        <v>8.7967322585564398E-8</v>
      </c>
      <c r="AV498" s="1">
        <v>0.64934801075296067</v>
      </c>
      <c r="AW498" s="1">
        <v>0.35064625423726875</v>
      </c>
      <c r="AX498" s="1">
        <v>1.350639539445758</v>
      </c>
      <c r="AY498" s="2">
        <v>13.506395394457579</v>
      </c>
      <c r="BA498" s="2">
        <v>4.97</v>
      </c>
      <c r="BB498" s="1">
        <f t="shared" si="197"/>
        <v>1.071519305237606E-5</v>
      </c>
      <c r="BC498" s="1">
        <f t="shared" si="193"/>
        <v>9.4258684380496127E-10</v>
      </c>
      <c r="BD498" s="1">
        <f t="shared" si="194"/>
        <v>9.4258684380407261E-13</v>
      </c>
      <c r="BE498" s="1">
        <f t="shared" si="195"/>
        <v>0.99999999999905742</v>
      </c>
      <c r="BF498" s="1">
        <f t="shared" si="196"/>
        <v>2.0002142964884992</v>
      </c>
      <c r="BG498" s="1">
        <f>(dpSAWB_Cb*dpSAWB_Vb) /(dpSAWB_Ca * BF498)</f>
        <v>24.997321580881664</v>
      </c>
      <c r="BI498" s="1">
        <v>5.67</v>
      </c>
      <c r="BJ498" s="1">
        <v>2.1379620895022301E-6</v>
      </c>
      <c r="BK498" s="1">
        <v>4.7241249270007054E-9</v>
      </c>
      <c r="BL498" s="1">
        <v>4.7241249269783881E-12</v>
      </c>
      <c r="BM498" s="1">
        <v>0.99999999999527589</v>
      </c>
      <c r="BN498" s="1">
        <v>2.0000426652096426</v>
      </c>
      <c r="BO498" s="1">
        <v>24.999466696256224</v>
      </c>
    </row>
    <row r="499" spans="1:67" ht="15" customHeight="1" x14ac:dyDescent="0.3">
      <c r="A499" s="2">
        <v>4.9800000000000004</v>
      </c>
      <c r="B499" s="1">
        <f t="shared" si="198"/>
        <v>1.0471285480508972E-5</v>
      </c>
      <c r="C499" s="1">
        <f t="shared" si="199"/>
        <v>9.6454251188165234E-10</v>
      </c>
      <c r="D499" s="1">
        <f t="shared" si="200"/>
        <v>1.8852935643922951E-2</v>
      </c>
      <c r="E499" s="1">
        <f t="shared" si="201"/>
        <v>1.9117739267950813E-4</v>
      </c>
      <c r="F499" s="1">
        <f t="shared" si="202"/>
        <v>4.8784185889898052E-2</v>
      </c>
      <c r="G499" s="1">
        <f t="shared" si="203"/>
        <v>4.8255617324993658E-2</v>
      </c>
      <c r="H499" s="1">
        <f t="shared" si="211"/>
        <v>0.48255617324993655</v>
      </c>
      <c r="S499" s="2">
        <v>4.9800000000000004</v>
      </c>
      <c r="T499" s="1">
        <f t="shared" si="204"/>
        <v>1.0471285480508972E-5</v>
      </c>
      <c r="U499" s="1">
        <f t="shared" si="205"/>
        <v>9.6454251188165234E-10</v>
      </c>
      <c r="V499" s="1">
        <f t="shared" si="206"/>
        <v>1.4191059583347505E-2</v>
      </c>
      <c r="W499" s="1">
        <f t="shared" si="207"/>
        <v>2.8602980138884165E-2</v>
      </c>
      <c r="X499" s="1">
        <f t="shared" si="208"/>
        <v>0.80109071874553217</v>
      </c>
      <c r="Y499" s="1">
        <f t="shared" si="209"/>
        <v>0.8012373680168654</v>
      </c>
      <c r="Z499" s="1">
        <f t="shared" si="210"/>
        <v>40.061868400843274</v>
      </c>
      <c r="AB499"/>
      <c r="AC499"/>
      <c r="AD499"/>
      <c r="AE499"/>
      <c r="AF499"/>
      <c r="AG499"/>
      <c r="AH499"/>
      <c r="AI499"/>
      <c r="AJ499" s="25"/>
      <c r="AK499" s="2">
        <v>4.9800000000000004</v>
      </c>
      <c r="AL499" s="1">
        <f t="shared" si="212"/>
        <v>1.0471285480508972E-5</v>
      </c>
      <c r="AM499" s="1">
        <f t="shared" si="188"/>
        <v>9.6454251188165234E-10</v>
      </c>
      <c r="AN499" s="1">
        <f t="shared" si="189"/>
        <v>0.99331850512605535</v>
      </c>
      <c r="AO499" s="1">
        <f t="shared" si="190"/>
        <v>5.8813932093103403E-3</v>
      </c>
      <c r="AP499" s="1">
        <f t="shared" si="191"/>
        <v>1.0046629669347593</v>
      </c>
      <c r="AQ499" s="1">
        <f t="shared" si="192"/>
        <v>10.046629669347592</v>
      </c>
      <c r="AR499" s="25"/>
      <c r="AS499" s="2">
        <v>6.95</v>
      </c>
      <c r="AT499" s="1">
        <v>1.1220184543019621E-7</v>
      </c>
      <c r="AU499" s="1">
        <v>9.0016344751508404E-8</v>
      </c>
      <c r="AV499" s="1">
        <v>0.64408744589443567</v>
      </c>
      <c r="AW499" s="1">
        <v>0.35590699504402235</v>
      </c>
      <c r="AX499" s="1">
        <v>1.3559006275207894</v>
      </c>
      <c r="AY499" s="2">
        <v>13.559006275207894</v>
      </c>
      <c r="BA499" s="2">
        <v>4.9800000000000004</v>
      </c>
      <c r="BB499" s="1">
        <f t="shared" si="197"/>
        <v>1.0471285480508972E-5</v>
      </c>
      <c r="BC499" s="1">
        <f t="shared" si="193"/>
        <v>9.6454251188165234E-10</v>
      </c>
      <c r="BD499" s="1">
        <f t="shared" si="194"/>
        <v>9.6454251188072191E-13</v>
      </c>
      <c r="BE499" s="1">
        <f t="shared" si="195"/>
        <v>0.99999999999903544</v>
      </c>
      <c r="BF499" s="1">
        <f t="shared" si="196"/>
        <v>2.0002094173811313</v>
      </c>
      <c r="BG499" s="1">
        <f>(dpSAWB_Cb*dpSAWB_Vb) /(dpSAWB_Ca * BF499)</f>
        <v>24.997382556804908</v>
      </c>
      <c r="BI499" s="1">
        <v>5.68</v>
      </c>
      <c r="BJ499" s="1">
        <v>2.0892961308540377E-6</v>
      </c>
      <c r="BK499" s="1">
        <v>4.8341639324586514E-9</v>
      </c>
      <c r="BL499" s="1">
        <v>4.8341639324352817E-12</v>
      </c>
      <c r="BM499" s="1">
        <v>0.99999999999516587</v>
      </c>
      <c r="BN499" s="1">
        <v>2.0000416896690068</v>
      </c>
      <c r="BO499" s="1">
        <v>24.999478889999867</v>
      </c>
    </row>
    <row r="500" spans="1:67" ht="15" customHeight="1" x14ac:dyDescent="0.3">
      <c r="A500" s="2">
        <v>4.99</v>
      </c>
      <c r="B500" s="1">
        <f t="shared" si="198"/>
        <v>1.0232929922807521E-5</v>
      </c>
      <c r="C500" s="1">
        <f t="shared" si="199"/>
        <v>9.8700959316537073E-10</v>
      </c>
      <c r="D500" s="1">
        <f t="shared" si="200"/>
        <v>1.8827241492547161E-2</v>
      </c>
      <c r="E500" s="1">
        <f t="shared" si="201"/>
        <v>1.9545975124213964E-4</v>
      </c>
      <c r="F500" s="1">
        <f t="shared" si="202"/>
        <v>4.9863853778976272E-2</v>
      </c>
      <c r="G500" s="1">
        <f t="shared" si="203"/>
        <v>4.9347207455219477E-2</v>
      </c>
      <c r="H500" s="1">
        <f t="shared" si="211"/>
        <v>0.49347207455219477</v>
      </c>
      <c r="S500" s="2">
        <v>4.99</v>
      </c>
      <c r="T500" s="1">
        <f t="shared" si="204"/>
        <v>1.0232929922807521E-5</v>
      </c>
      <c r="U500" s="1">
        <f t="shared" si="205"/>
        <v>9.8700959316537073E-10</v>
      </c>
      <c r="V500" s="1">
        <f t="shared" si="206"/>
        <v>1.4474194977957712E-2</v>
      </c>
      <c r="W500" s="1">
        <f t="shared" si="207"/>
        <v>2.8508601674014099E-2</v>
      </c>
      <c r="X500" s="1">
        <f t="shared" si="208"/>
        <v>0.79739622863683601</v>
      </c>
      <c r="Y500" s="1">
        <f t="shared" si="209"/>
        <v>0.79753934995146691</v>
      </c>
      <c r="Z500" s="1">
        <f t="shared" si="210"/>
        <v>39.876967497573347</v>
      </c>
      <c r="AB500"/>
      <c r="AC500"/>
      <c r="AD500"/>
      <c r="AE500"/>
      <c r="AF500"/>
      <c r="AG500"/>
      <c r="AH500"/>
      <c r="AI500"/>
      <c r="AJ500" s="25"/>
      <c r="AK500" s="2">
        <v>4.99</v>
      </c>
      <c r="AL500" s="1">
        <f t="shared" si="212"/>
        <v>1.0232929922807521E-5</v>
      </c>
      <c r="AM500" s="1">
        <f t="shared" si="188"/>
        <v>9.8700959316537073E-10</v>
      </c>
      <c r="AN500" s="1">
        <f t="shared" si="189"/>
        <v>0.99320053007629461</v>
      </c>
      <c r="AO500" s="1">
        <f t="shared" si="190"/>
        <v>6.0176736603543071E-3</v>
      </c>
      <c r="AP500" s="1">
        <f t="shared" si="191"/>
        <v>1.0048270935859347</v>
      </c>
      <c r="AQ500" s="1">
        <f t="shared" si="192"/>
        <v>10.048270935859346</v>
      </c>
      <c r="AR500" s="25"/>
      <c r="AS500" s="2">
        <v>6.96</v>
      </c>
      <c r="AT500" s="1">
        <v>1.0964781961431838E-7</v>
      </c>
      <c r="AU500" s="1">
        <v>9.2113094774946972E-8</v>
      </c>
      <c r="AV500" s="1">
        <v>0.63879185354044032</v>
      </c>
      <c r="AW500" s="1">
        <v>0.36120275860310364</v>
      </c>
      <c r="AX500" s="1">
        <v>1.3611967326925072</v>
      </c>
      <c r="AY500" s="2">
        <v>13.611967326925072</v>
      </c>
      <c r="BA500" s="2">
        <v>4.99</v>
      </c>
      <c r="BB500" s="1">
        <f t="shared" si="197"/>
        <v>1.0232929922807521E-5</v>
      </c>
      <c r="BC500" s="1">
        <f t="shared" si="193"/>
        <v>9.8700959316537073E-10</v>
      </c>
      <c r="BD500" s="1">
        <f t="shared" si="194"/>
        <v>9.8700959316439633E-13</v>
      </c>
      <c r="BE500" s="1">
        <f t="shared" si="195"/>
        <v>0.9999999999990129</v>
      </c>
      <c r="BF500" s="1">
        <f t="shared" si="196"/>
        <v>2.000204649327078</v>
      </c>
      <c r="BG500" s="1">
        <f>(dpSAWB_Cb*dpSAWB_Vb) /(dpSAWB_Ca * BF500)</f>
        <v>24.997442145143161</v>
      </c>
      <c r="BI500" s="1">
        <v>5.69</v>
      </c>
      <c r="BJ500" s="1">
        <v>2.0417379446695244E-6</v>
      </c>
      <c r="BK500" s="1">
        <v>4.9467660756213184E-9</v>
      </c>
      <c r="BL500" s="1">
        <v>4.9467660755968477E-12</v>
      </c>
      <c r="BM500" s="1">
        <v>0.99999999999505329</v>
      </c>
      <c r="BN500" s="1">
        <v>2.0000407362334811</v>
      </c>
      <c r="BO500" s="1">
        <v>24.999490807452776</v>
      </c>
    </row>
    <row r="501" spans="1:67" ht="15" customHeight="1" x14ac:dyDescent="0.3">
      <c r="A501" s="2">
        <v>5</v>
      </c>
      <c r="B501" s="1">
        <f t="shared" si="198"/>
        <v>1.0000000000000001E-5</v>
      </c>
      <c r="C501" s="1">
        <f t="shared" si="199"/>
        <v>1.0099999999999998E-9</v>
      </c>
      <c r="D501" s="1">
        <f t="shared" si="200"/>
        <v>1.8801032866591946E-2</v>
      </c>
      <c r="E501" s="1">
        <f t="shared" si="201"/>
        <v>1.9982785556800882E-4</v>
      </c>
      <c r="F501" s="1">
        <f t="shared" si="202"/>
        <v>5.0966136075934268E-2</v>
      </c>
      <c r="G501" s="1">
        <f t="shared" si="203"/>
        <v>5.0461140971494643E-2</v>
      </c>
      <c r="H501" s="1">
        <f t="shared" si="211"/>
        <v>0.50461140971494645</v>
      </c>
      <c r="S501" s="2">
        <v>5</v>
      </c>
      <c r="T501" s="1">
        <f t="shared" si="204"/>
        <v>1.0000000000000001E-5</v>
      </c>
      <c r="U501" s="1">
        <f t="shared" si="205"/>
        <v>1.0099999999999998E-9</v>
      </c>
      <c r="V501" s="1">
        <f t="shared" si="206"/>
        <v>1.4761989720965899E-2</v>
      </c>
      <c r="W501" s="1">
        <f t="shared" si="207"/>
        <v>2.8412670093011367E-2</v>
      </c>
      <c r="X501" s="1">
        <f t="shared" si="208"/>
        <v>0.79365079365079361</v>
      </c>
      <c r="Y501" s="1">
        <f t="shared" si="209"/>
        <v>0.79379046906560513</v>
      </c>
      <c r="Z501" s="1">
        <f t="shared" si="210"/>
        <v>39.689523453280259</v>
      </c>
      <c r="AB501"/>
      <c r="AC501"/>
      <c r="AD501"/>
      <c r="AE501"/>
      <c r="AF501"/>
      <c r="AG501"/>
      <c r="AH501"/>
      <c r="AI501"/>
      <c r="AJ501" s="25"/>
      <c r="AK501" s="2">
        <v>5</v>
      </c>
      <c r="AL501" s="1">
        <f t="shared" si="212"/>
        <v>1.0000000000000001E-5</v>
      </c>
      <c r="AM501" s="1">
        <f t="shared" si="188"/>
        <v>1.0099999999999998E-9</v>
      </c>
      <c r="AN501" s="1">
        <f t="shared" si="189"/>
        <v>0.99307900325424359</v>
      </c>
      <c r="AO501" s="1">
        <f t="shared" si="190"/>
        <v>6.157089820176309E-3</v>
      </c>
      <c r="AP501" s="1">
        <f t="shared" si="191"/>
        <v>1.0049937226164212</v>
      </c>
      <c r="AQ501" s="1">
        <f t="shared" si="192"/>
        <v>10.049937226164211</v>
      </c>
      <c r="AR501" s="25"/>
      <c r="AS501" s="2">
        <v>6.97</v>
      </c>
      <c r="AT501" s="1">
        <v>1.0715193052376054E-7</v>
      </c>
      <c r="AU501" s="1">
        <v>9.4258684380496176E-8</v>
      </c>
      <c r="AV501" s="1">
        <v>0.63346230055537789</v>
      </c>
      <c r="AW501" s="1">
        <v>0.36653247815935913</v>
      </c>
      <c r="AX501" s="1">
        <v>1.3665267884014516</v>
      </c>
      <c r="AY501" s="2">
        <v>13.665267884014515</v>
      </c>
      <c r="BA501" s="2">
        <v>5</v>
      </c>
      <c r="BB501" s="1">
        <f t="shared" si="197"/>
        <v>1.0000000000000001E-5</v>
      </c>
      <c r="BC501" s="1">
        <f t="shared" si="193"/>
        <v>1.0099999999999998E-9</v>
      </c>
      <c r="BD501" s="1">
        <f t="shared" si="194"/>
        <v>1.0099999999989797E-12</v>
      </c>
      <c r="BE501" s="1">
        <f t="shared" si="195"/>
        <v>0.99999999999899003</v>
      </c>
      <c r="BF501" s="1">
        <f t="shared" si="196"/>
        <v>2.00019998979747</v>
      </c>
      <c r="BG501" s="1">
        <f>(dpSAWB_Cb*dpSAWB_Vb) /(dpSAWB_Ca * BF501)</f>
        <v>24.997500377481124</v>
      </c>
      <c r="BI501" s="1">
        <v>5.7</v>
      </c>
      <c r="BJ501" s="1">
        <v>1.9952623149688749E-6</v>
      </c>
      <c r="BK501" s="1">
        <v>5.0619910596354619E-9</v>
      </c>
      <c r="BL501" s="1">
        <v>5.0619910596098383E-12</v>
      </c>
      <c r="BM501" s="1">
        <v>0.99999999999493805</v>
      </c>
      <c r="BN501" s="1">
        <v>2.0000398043975101</v>
      </c>
      <c r="BO501" s="1">
        <v>24.999502454933364</v>
      </c>
    </row>
    <row r="502" spans="1:67" ht="15" customHeight="1" x14ac:dyDescent="0.3">
      <c r="A502" s="2">
        <v>5.01</v>
      </c>
      <c r="B502" s="1">
        <f t="shared" si="198"/>
        <v>9.7723722095581059E-6</v>
      </c>
      <c r="C502" s="1">
        <f t="shared" si="199"/>
        <v>1.0335259222035617E-9</v>
      </c>
      <c r="D502" s="1">
        <f t="shared" si="200"/>
        <v>1.8774300515085173E-2</v>
      </c>
      <c r="E502" s="1">
        <f t="shared" si="201"/>
        <v>2.0428324748580454E-4</v>
      </c>
      <c r="F502" s="1">
        <f t="shared" si="202"/>
        <v>5.2091449327374854E-2</v>
      </c>
      <c r="G502" s="1">
        <f t="shared" si="203"/>
        <v>5.159784059343523E-2</v>
      </c>
      <c r="H502" s="1">
        <f t="shared" si="211"/>
        <v>0.51597840593435229</v>
      </c>
      <c r="S502" s="2">
        <v>5.01</v>
      </c>
      <c r="T502" s="1">
        <f t="shared" si="204"/>
        <v>9.7723722095581059E-6</v>
      </c>
      <c r="U502" s="1">
        <f t="shared" si="205"/>
        <v>1.0335259222035617E-9</v>
      </c>
      <c r="V502" s="1">
        <f t="shared" si="206"/>
        <v>1.5054482147873971E-2</v>
      </c>
      <c r="W502" s="1">
        <f t="shared" si="207"/>
        <v>2.8315172617375345E-2</v>
      </c>
      <c r="X502" s="1">
        <f t="shared" si="208"/>
        <v>0.78985436616662674</v>
      </c>
      <c r="Y502" s="1">
        <f t="shared" si="209"/>
        <v>0.78999067588571803</v>
      </c>
      <c r="Z502" s="1">
        <f t="shared" si="210"/>
        <v>39.499533794285902</v>
      </c>
      <c r="AB502"/>
      <c r="AC502"/>
      <c r="AD502"/>
      <c r="AE502"/>
      <c r="AF502"/>
      <c r="AG502"/>
      <c r="AH502"/>
      <c r="AI502"/>
      <c r="AJ502" s="25"/>
      <c r="AK502" s="2">
        <v>5.01</v>
      </c>
      <c r="AL502" s="1">
        <f t="shared" si="212"/>
        <v>9.7723722095581059E-6</v>
      </c>
      <c r="AM502" s="1">
        <f t="shared" si="188"/>
        <v>1.0335259222035617E-9</v>
      </c>
      <c r="AN502" s="1">
        <f t="shared" si="189"/>
        <v>0.99295386286654452</v>
      </c>
      <c r="AO502" s="1">
        <f t="shared" si="190"/>
        <v>6.2997129230825278E-3</v>
      </c>
      <c r="AP502" s="1">
        <f t="shared" si="191"/>
        <v>1.0051629396536839</v>
      </c>
      <c r="AQ502" s="1">
        <f t="shared" si="192"/>
        <v>10.051629396536837</v>
      </c>
      <c r="AR502" s="25"/>
      <c r="AS502" s="2">
        <v>6.98</v>
      </c>
      <c r="AT502" s="1">
        <v>1.0471285480508987E-7</v>
      </c>
      <c r="AU502" s="1">
        <v>9.6454251188165109E-8</v>
      </c>
      <c r="AV502" s="1">
        <v>0.62809988563840302</v>
      </c>
      <c r="AW502" s="1">
        <v>0.37189505512066406</v>
      </c>
      <c r="AX502" s="1">
        <v>1.3718896962484821</v>
      </c>
      <c r="AY502" s="2">
        <v>13.718896962484823</v>
      </c>
      <c r="BA502" s="2">
        <v>5.01</v>
      </c>
      <c r="BB502" s="1">
        <f t="shared" si="197"/>
        <v>9.7723722095581059E-6</v>
      </c>
      <c r="BC502" s="1">
        <f t="shared" si="193"/>
        <v>1.0335259222035617E-9</v>
      </c>
      <c r="BD502" s="1">
        <f t="shared" si="194"/>
        <v>1.0335259222024936E-12</v>
      </c>
      <c r="BE502" s="1">
        <f t="shared" si="195"/>
        <v>0.99999999999896638</v>
      </c>
      <c r="BF502" s="1">
        <f t="shared" si="196"/>
        <v>2.0001954363210115</v>
      </c>
      <c r="BG502" s="1">
        <f>(dpSAWB_Cb*dpSAWB_Vb) /(dpSAWB_Ca * BF502)</f>
        <v>24.997557284685001</v>
      </c>
      <c r="BI502" s="1">
        <v>5.71</v>
      </c>
      <c r="BJ502" s="1">
        <v>1.9498445997580441E-6</v>
      </c>
      <c r="BK502" s="1">
        <v>5.1798999783127879E-9</v>
      </c>
      <c r="BL502" s="1">
        <v>5.1798999782859562E-12</v>
      </c>
      <c r="BM502" s="1">
        <v>0.99999999999482014</v>
      </c>
      <c r="BN502" s="1">
        <v>2.0000388936669911</v>
      </c>
      <c r="BO502" s="1">
        <v>24.99951383861691</v>
      </c>
    </row>
    <row r="503" spans="1:67" ht="15" customHeight="1" x14ac:dyDescent="0.3">
      <c r="A503" s="2">
        <v>5.0199999999999996</v>
      </c>
      <c r="B503" s="1">
        <f t="shared" si="198"/>
        <v>9.5499258602143587E-6</v>
      </c>
      <c r="C503" s="1">
        <f t="shared" si="199"/>
        <v>1.0575998335314086E-9</v>
      </c>
      <c r="D503" s="1">
        <f t="shared" si="200"/>
        <v>1.8747035101234093E-2</v>
      </c>
      <c r="E503" s="1">
        <f t="shared" si="201"/>
        <v>2.0882748312765089E-4</v>
      </c>
      <c r="F503" s="1">
        <f t="shared" si="202"/>
        <v>5.3240215202022413E-2</v>
      </c>
      <c r="G503" s="1">
        <f t="shared" si="203"/>
        <v>5.2757734022484397E-2</v>
      </c>
      <c r="H503" s="1">
        <f t="shared" si="211"/>
        <v>0.52757734022484393</v>
      </c>
      <c r="S503" s="2">
        <v>5.0199999999999996</v>
      </c>
      <c r="T503" s="1">
        <f t="shared" si="204"/>
        <v>9.5499258602143587E-6</v>
      </c>
      <c r="U503" s="1">
        <f t="shared" si="205"/>
        <v>1.0575998335314086E-9</v>
      </c>
      <c r="V503" s="1">
        <f t="shared" si="206"/>
        <v>1.5351709317373011E-2</v>
      </c>
      <c r="W503" s="1">
        <f t="shared" si="207"/>
        <v>2.8216096894209002E-2</v>
      </c>
      <c r="X503" s="1">
        <f t="shared" si="208"/>
        <v>0.78600692465837574</v>
      </c>
      <c r="Y503" s="1">
        <f t="shared" si="209"/>
        <v>0.78613994707492374</v>
      </c>
      <c r="Z503" s="1">
        <f t="shared" si="210"/>
        <v>39.306997353746183</v>
      </c>
      <c r="AB503"/>
      <c r="AC503"/>
      <c r="AD503"/>
      <c r="AE503"/>
      <c r="AF503"/>
      <c r="AG503"/>
      <c r="AH503"/>
      <c r="AI503"/>
      <c r="AJ503" s="25"/>
      <c r="AK503" s="2">
        <v>5.0199999999999996</v>
      </c>
      <c r="AL503" s="1">
        <f t="shared" si="212"/>
        <v>9.5499258602143587E-6</v>
      </c>
      <c r="AM503" s="1">
        <f t="shared" si="188"/>
        <v>1.0575998335314086E-9</v>
      </c>
      <c r="AN503" s="1">
        <f t="shared" si="189"/>
        <v>0.99282504533085736</v>
      </c>
      <c r="AO503" s="1">
        <f t="shared" si="190"/>
        <v>6.445615778752389E-3</v>
      </c>
      <c r="AP503" s="1">
        <f t="shared" si="191"/>
        <v>1.0053348315739858</v>
      </c>
      <c r="AQ503" s="1">
        <f t="shared" si="192"/>
        <v>10.053348315739857</v>
      </c>
      <c r="AR503" s="25"/>
      <c r="AS503" s="2">
        <v>6.99</v>
      </c>
      <c r="AT503" s="1">
        <v>1.0232929922807534E-7</v>
      </c>
      <c r="AU503" s="1">
        <v>9.8700959316536942E-8</v>
      </c>
      <c r="AV503" s="1">
        <v>0.62270573859658862</v>
      </c>
      <c r="AW503" s="1">
        <v>0.37728935978480704</v>
      </c>
      <c r="AX503" s="1">
        <v>1.3772843267217638</v>
      </c>
      <c r="AY503" s="2">
        <v>13.772843267217638</v>
      </c>
      <c r="BA503" s="2">
        <v>5.0199999999999996</v>
      </c>
      <c r="BB503" s="1">
        <f t="shared" si="197"/>
        <v>9.5499258602143587E-6</v>
      </c>
      <c r="BC503" s="1">
        <f t="shared" si="193"/>
        <v>1.0575998335314086E-9</v>
      </c>
      <c r="BD503" s="1">
        <f t="shared" si="194"/>
        <v>1.0575998335302899E-12</v>
      </c>
      <c r="BE503" s="1">
        <f t="shared" si="195"/>
        <v>0.9999999999989424</v>
      </c>
      <c r="BF503" s="1">
        <f t="shared" si="196"/>
        <v>2.0001909864826741</v>
      </c>
      <c r="BG503" s="1">
        <f>(dpSAWB_Cb*dpSAWB_Vb) /(dpSAWB_Ca * BF503)</f>
        <v>24.997612896918785</v>
      </c>
      <c r="BI503" s="1">
        <v>5.72</v>
      </c>
      <c r="BJ503" s="1">
        <v>1.9054607179632462E-6</v>
      </c>
      <c r="BK503" s="1">
        <v>5.3005553485227054E-9</v>
      </c>
      <c r="BL503" s="1">
        <v>5.3005553484946092E-12</v>
      </c>
      <c r="BM503" s="1">
        <v>0.99999999999469946</v>
      </c>
      <c r="BN503" s="1">
        <v>2.0000380035590162</v>
      </c>
      <c r="BO503" s="1">
        <v>24.999524964538818</v>
      </c>
    </row>
    <row r="504" spans="1:67" ht="15" customHeight="1" x14ac:dyDescent="0.3">
      <c r="A504" s="2">
        <v>5.03</v>
      </c>
      <c r="B504" s="1">
        <f t="shared" si="198"/>
        <v>9.3325430079698941E-6</v>
      </c>
      <c r="C504" s="1">
        <f t="shared" si="199"/>
        <v>1.0822344982899843E-9</v>
      </c>
      <c r="D504" s="1">
        <f t="shared" si="200"/>
        <v>1.8719227204785856E-2</v>
      </c>
      <c r="E504" s="1">
        <f t="shared" si="201"/>
        <v>2.1346213253569044E-4</v>
      </c>
      <c r="F504" s="1">
        <f t="shared" si="202"/>
        <v>5.441286043387529E-2</v>
      </c>
      <c r="G504" s="1">
        <f t="shared" si="203"/>
        <v>5.3941253888254409E-2</v>
      </c>
      <c r="H504" s="1">
        <f t="shared" si="211"/>
        <v>0.53941253888254403</v>
      </c>
      <c r="S504" s="2">
        <v>5.03</v>
      </c>
      <c r="T504" s="1">
        <f t="shared" si="204"/>
        <v>9.3325430079698941E-6</v>
      </c>
      <c r="U504" s="1">
        <f t="shared" si="205"/>
        <v>1.0822344982899843E-9</v>
      </c>
      <c r="V504" s="1">
        <f t="shared" si="206"/>
        <v>1.5653706939574043E-2</v>
      </c>
      <c r="W504" s="1">
        <f t="shared" si="207"/>
        <v>2.8115431020141989E-2</v>
      </c>
      <c r="X504" s="1">
        <f t="shared" si="208"/>
        <v>0.78210847442465303</v>
      </c>
      <c r="Y504" s="1">
        <f t="shared" si="209"/>
        <v>0.78223828616180191</v>
      </c>
      <c r="Z504" s="1">
        <f t="shared" si="210"/>
        <v>39.1119143080901</v>
      </c>
      <c r="AB504"/>
      <c r="AC504"/>
      <c r="AD504"/>
      <c r="AE504"/>
      <c r="AF504"/>
      <c r="AG504"/>
      <c r="AH504"/>
      <c r="AI504"/>
      <c r="AJ504" s="25"/>
      <c r="AK504" s="2">
        <v>5.03</v>
      </c>
      <c r="AL504" s="1">
        <f t="shared" si="212"/>
        <v>9.3325430079698941E-6</v>
      </c>
      <c r="AM504" s="1">
        <f t="shared" si="188"/>
        <v>1.0822344982899843E-9</v>
      </c>
      <c r="AN504" s="1">
        <f t="shared" si="189"/>
        <v>0.99269248524783715</v>
      </c>
      <c r="AO504" s="1">
        <f t="shared" si="190"/>
        <v>6.5948728050656139E-3</v>
      </c>
      <c r="AP504" s="1">
        <f t="shared" si="191"/>
        <v>1.0055094865426053</v>
      </c>
      <c r="AQ504" s="1">
        <f t="shared" si="192"/>
        <v>10.055094865426053</v>
      </c>
      <c r="AR504" s="25"/>
      <c r="AS504" s="2">
        <v>7</v>
      </c>
      <c r="AT504" s="1">
        <v>9.9999999999999995E-8</v>
      </c>
      <c r="AU504" s="1">
        <v>1.0099999999999999E-7</v>
      </c>
      <c r="AV504" s="1">
        <v>0.61728101955831172</v>
      </c>
      <c r="AW504" s="1">
        <v>0.38271423212615324</v>
      </c>
      <c r="AX504" s="1">
        <v>1.3827095199835231</v>
      </c>
      <c r="AY504" s="2">
        <v>13.827095199835231</v>
      </c>
      <c r="BA504" s="2">
        <v>5.03</v>
      </c>
      <c r="BB504" s="1">
        <f t="shared" si="197"/>
        <v>9.3325430079698941E-6</v>
      </c>
      <c r="BC504" s="1">
        <f t="shared" si="193"/>
        <v>1.0822344982899843E-9</v>
      </c>
      <c r="BD504" s="1">
        <f t="shared" si="194"/>
        <v>1.082234498288813E-12</v>
      </c>
      <c r="BE504" s="1">
        <f t="shared" si="195"/>
        <v>0.99999999999891775</v>
      </c>
      <c r="BF504" s="1">
        <f t="shared" si="196"/>
        <v>2.0001866379224094</v>
      </c>
      <c r="BG504" s="1">
        <f>(dpSAWB_Cb*dpSAWB_Vb) /(dpSAWB_Ca * BF504)</f>
        <v>24.997667243660278</v>
      </c>
      <c r="BI504" s="1">
        <v>5.73</v>
      </c>
      <c r="BJ504" s="1">
        <v>1.8620871366628635E-6</v>
      </c>
      <c r="BK504" s="1">
        <v>5.4240211433395636E-9</v>
      </c>
      <c r="BL504" s="1">
        <v>5.4240211433101433E-12</v>
      </c>
      <c r="BM504" s="1">
        <v>0.99999999999457601</v>
      </c>
      <c r="BN504" s="1">
        <v>2.0000371336016096</v>
      </c>
      <c r="BO504" s="1">
        <v>24.999535838597868</v>
      </c>
    </row>
    <row r="505" spans="1:67" ht="15" customHeight="1" x14ac:dyDescent="0.3">
      <c r="A505" s="2">
        <v>5.04</v>
      </c>
      <c r="B505" s="1">
        <f t="shared" si="198"/>
        <v>9.1201083935590828E-6</v>
      </c>
      <c r="C505" s="1">
        <f t="shared" si="199"/>
        <v>1.1074429781046185E-9</v>
      </c>
      <c r="D505" s="1">
        <f t="shared" si="200"/>
        <v>1.8690867324582246E-2</v>
      </c>
      <c r="E505" s="1">
        <f t="shared" si="201"/>
        <v>2.1818877923629232E-4</v>
      </c>
      <c r="F505" s="1">
        <f t="shared" si="202"/>
        <v>5.5609816758203451E-2</v>
      </c>
      <c r="G505" s="1">
        <f t="shared" si="203"/>
        <v>5.5148837687641436E-2</v>
      </c>
      <c r="H505" s="1">
        <f t="shared" si="211"/>
        <v>0.55148837687641428</v>
      </c>
      <c r="S505" s="2">
        <v>5.04</v>
      </c>
      <c r="T505" s="1">
        <f t="shared" si="204"/>
        <v>9.1201083935590828E-6</v>
      </c>
      <c r="U505" s="1">
        <f t="shared" si="205"/>
        <v>1.1074429781046185E-9</v>
      </c>
      <c r="V505" s="1">
        <f t="shared" si="206"/>
        <v>1.5960509303195029E-2</v>
      </c>
      <c r="W505" s="1">
        <f t="shared" si="207"/>
        <v>2.8013163565601656E-2</v>
      </c>
      <c r="X505" s="1">
        <f t="shared" si="208"/>
        <v>0.77815904830463345</v>
      </c>
      <c r="Y505" s="1">
        <f t="shared" si="209"/>
        <v>0.77828572425543585</v>
      </c>
      <c r="Z505" s="1">
        <f t="shared" si="210"/>
        <v>38.914286212771792</v>
      </c>
      <c r="AB505"/>
      <c r="AC505"/>
      <c r="AD505"/>
      <c r="AE505"/>
      <c r="AF505"/>
      <c r="AG505"/>
      <c r="AH505"/>
      <c r="AI505"/>
      <c r="AJ505" s="25"/>
      <c r="AK505" s="2">
        <v>5.04</v>
      </c>
      <c r="AL505" s="1">
        <f t="shared" si="212"/>
        <v>9.1201083935590828E-6</v>
      </c>
      <c r="AM505" s="1">
        <f t="shared" si="188"/>
        <v>1.1074429781046185E-9</v>
      </c>
      <c r="AN505" s="1">
        <f t="shared" si="189"/>
        <v>0.99255611537241439</v>
      </c>
      <c r="AO505" s="1">
        <f t="shared" si="190"/>
        <v>6.7475600615174887E-3</v>
      </c>
      <c r="AP505" s="1">
        <f t="shared" si="191"/>
        <v>1.0056869940544682</v>
      </c>
      <c r="AQ505" s="1">
        <f t="shared" si="192"/>
        <v>10.056869940544681</v>
      </c>
      <c r="AR505" s="25"/>
      <c r="AS505" s="2">
        <v>7.01</v>
      </c>
      <c r="AT505" s="1">
        <v>9.7723722095581017E-8</v>
      </c>
      <c r="AU505" s="1">
        <v>1.0335259222035622E-7</v>
      </c>
      <c r="AV505" s="1">
        <v>0.6118269181275684</v>
      </c>
      <c r="AW505" s="1">
        <v>0.38816848264137643</v>
      </c>
      <c r="AX505" s="1">
        <v>1.388164086715874</v>
      </c>
      <c r="AY505" s="2">
        <v>13.881640867158739</v>
      </c>
      <c r="BA505" s="2">
        <v>5.04</v>
      </c>
      <c r="BB505" s="1">
        <f t="shared" si="197"/>
        <v>9.1201083935590828E-6</v>
      </c>
      <c r="BC505" s="1">
        <f t="shared" si="193"/>
        <v>1.1074429781046185E-9</v>
      </c>
      <c r="BD505" s="1">
        <f t="shared" si="194"/>
        <v>1.1074429781033921E-12</v>
      </c>
      <c r="BE505" s="1">
        <f t="shared" si="195"/>
        <v>0.99999999999889255</v>
      </c>
      <c r="BF505" s="1">
        <f t="shared" si="196"/>
        <v>2.0001823883339007</v>
      </c>
      <c r="BG505" s="1">
        <f>(dpSAWB_Cb*dpSAWB_Vb) /(dpSAWB_Ca * BF505)</f>
        <v>24.997720353716684</v>
      </c>
      <c r="BI505" s="1">
        <v>5.74</v>
      </c>
      <c r="BJ505" s="1">
        <v>1.8197008586099798E-6</v>
      </c>
      <c r="BK505" s="1">
        <v>5.5503628259620188E-9</v>
      </c>
      <c r="BL505" s="1">
        <v>5.5503628259312121E-12</v>
      </c>
      <c r="BM505" s="1">
        <v>0.99999999999444966</v>
      </c>
      <c r="BN505" s="1">
        <v>2.0000362833334826</v>
      </c>
      <c r="BO505" s="1">
        <v>24.999546466559316</v>
      </c>
    </row>
    <row r="506" spans="1:67" ht="15" customHeight="1" x14ac:dyDescent="0.3">
      <c r="A506" s="2">
        <v>5.05</v>
      </c>
      <c r="B506" s="1">
        <f t="shared" si="198"/>
        <v>8.9125093813374425E-6</v>
      </c>
      <c r="C506" s="1">
        <f t="shared" si="199"/>
        <v>1.1332386388449846E-9</v>
      </c>
      <c r="D506" s="1">
        <f t="shared" si="200"/>
        <v>1.8661945881315145E-2</v>
      </c>
      <c r="E506" s="1">
        <f t="shared" si="201"/>
        <v>2.2300901978080894E-4</v>
      </c>
      <c r="F506" s="1">
        <f t="shared" si="202"/>
        <v>5.6831520840097294E-2</v>
      </c>
      <c r="G506" s="1">
        <f t="shared" si="203"/>
        <v>5.6380927716420816E-2</v>
      </c>
      <c r="H506" s="1">
        <f t="shared" si="211"/>
        <v>0.56380927716420814</v>
      </c>
      <c r="S506" s="2">
        <v>5.05</v>
      </c>
      <c r="T506" s="1">
        <f t="shared" si="204"/>
        <v>8.9125093813374425E-6</v>
      </c>
      <c r="U506" s="1">
        <f t="shared" si="205"/>
        <v>1.1332386388449846E-9</v>
      </c>
      <c r="V506" s="1">
        <f t="shared" si="206"/>
        <v>1.6272149201787926E-2</v>
      </c>
      <c r="W506" s="1">
        <f t="shared" si="207"/>
        <v>2.7909283599404026E-2</v>
      </c>
      <c r="X506" s="1">
        <f t="shared" si="208"/>
        <v>0.77415870737836046</v>
      </c>
      <c r="Y506" s="1">
        <f t="shared" si="209"/>
        <v>0.77428232074479142</v>
      </c>
      <c r="Z506" s="1">
        <f t="shared" si="210"/>
        <v>38.71411603723957</v>
      </c>
      <c r="AB506"/>
      <c r="AC506"/>
      <c r="AD506"/>
      <c r="AE506"/>
      <c r="AF506"/>
      <c r="AG506"/>
      <c r="AH506"/>
      <c r="AI506"/>
      <c r="AJ506" s="25"/>
      <c r="AK506" s="2">
        <v>5.05</v>
      </c>
      <c r="AL506" s="1">
        <f t="shared" si="212"/>
        <v>8.9125093813374425E-6</v>
      </c>
      <c r="AM506" s="1">
        <f t="shared" si="188"/>
        <v>1.1332386388449846E-9</v>
      </c>
      <c r="AN506" s="1">
        <f t="shared" si="189"/>
        <v>0.99241586658437764</v>
      </c>
      <c r="AO506" s="1">
        <f t="shared" si="190"/>
        <v>6.90375528322844E-3</v>
      </c>
      <c r="AP506" s="1">
        <f t="shared" si="191"/>
        <v>1.0058674449752181</v>
      </c>
      <c r="AQ506" s="1">
        <f t="shared" si="192"/>
        <v>10.05867444975218</v>
      </c>
      <c r="AR506" s="25"/>
      <c r="AS506" s="2">
        <v>7.02</v>
      </c>
      <c r="AT506" s="1">
        <v>9.5499258602143556E-8</v>
      </c>
      <c r="AU506" s="1">
        <v>1.0575998335314089E-7</v>
      </c>
      <c r="AV506" s="1">
        <v>0.60634465248011959</v>
      </c>
      <c r="AW506" s="1">
        <v>0.39365089325335972</v>
      </c>
      <c r="AX506" s="1">
        <v>1.3936468090248133</v>
      </c>
      <c r="AY506" s="2">
        <v>13.936468090248132</v>
      </c>
      <c r="BA506" s="2">
        <v>5.05</v>
      </c>
      <c r="BB506" s="1">
        <f t="shared" si="197"/>
        <v>8.9125093813374425E-6</v>
      </c>
      <c r="BC506" s="1">
        <f t="shared" si="193"/>
        <v>1.1332386388449846E-9</v>
      </c>
      <c r="BD506" s="1">
        <f t="shared" si="194"/>
        <v>1.1332386388437003E-12</v>
      </c>
      <c r="BE506" s="1">
        <f t="shared" si="195"/>
        <v>0.99999999999886668</v>
      </c>
      <c r="BF506" s="1">
        <f t="shared" si="196"/>
        <v>2.0001782354633368</v>
      </c>
      <c r="BG506" s="1">
        <f>(dpSAWB_Cb*dpSAWB_Vb) /(dpSAWB_Ca * BF506)</f>
        <v>24.997772255239848</v>
      </c>
      <c r="BI506" s="1">
        <v>5.75</v>
      </c>
      <c r="BJ506" s="1">
        <v>1.7782794100389193E-6</v>
      </c>
      <c r="BK506" s="1">
        <v>5.6796473844225367E-9</v>
      </c>
      <c r="BL506" s="1">
        <v>5.6796473843902779E-12</v>
      </c>
      <c r="BM506" s="1">
        <v>0.99999999999432043</v>
      </c>
      <c r="BN506" s="1">
        <v>2.0000354523037873</v>
      </c>
      <c r="BO506" s="1">
        <v>24.999556854057928</v>
      </c>
    </row>
    <row r="507" spans="1:67" ht="15" customHeight="1" x14ac:dyDescent="0.3">
      <c r="A507" s="2">
        <v>5.0599999999999996</v>
      </c>
      <c r="B507" s="1">
        <f t="shared" si="198"/>
        <v>8.7096358995608107E-6</v>
      </c>
      <c r="C507" s="1">
        <f t="shared" si="199"/>
        <v>1.159635157711851E-9</v>
      </c>
      <c r="D507" s="1">
        <f t="shared" si="200"/>
        <v>1.8632453220489311E-2</v>
      </c>
      <c r="E507" s="1">
        <f t="shared" si="201"/>
        <v>2.2792446325178162E-4</v>
      </c>
      <c r="F507" s="1">
        <f t="shared" si="202"/>
        <v>5.8078414195264071E-2</v>
      </c>
      <c r="G507" s="1">
        <f t="shared" si="203"/>
        <v>5.7637970993020711E-2</v>
      </c>
      <c r="H507" s="1">
        <f t="shared" si="211"/>
        <v>0.57637970993020704</v>
      </c>
      <c r="S507" s="2">
        <v>5.0599999999999996</v>
      </c>
      <c r="T507" s="1">
        <f t="shared" si="204"/>
        <v>8.7096358995608107E-6</v>
      </c>
      <c r="U507" s="1">
        <f t="shared" si="205"/>
        <v>1.159635157711851E-9</v>
      </c>
      <c r="V507" s="1">
        <f t="shared" si="206"/>
        <v>1.6588657859095603E-2</v>
      </c>
      <c r="W507" s="1">
        <f t="shared" si="207"/>
        <v>2.7803780713634797E-2</v>
      </c>
      <c r="X507" s="1">
        <f t="shared" si="208"/>
        <v>0.77010754164942063</v>
      </c>
      <c r="Y507" s="1">
        <f t="shared" si="209"/>
        <v>0.77022816398048566</v>
      </c>
      <c r="Z507" s="1">
        <f t="shared" si="210"/>
        <v>38.511408199024281</v>
      </c>
      <c r="AB507"/>
      <c r="AC507"/>
      <c r="AD507"/>
      <c r="AE507"/>
      <c r="AF507"/>
      <c r="AG507"/>
      <c r="AH507"/>
      <c r="AI507"/>
      <c r="AJ507" s="25"/>
      <c r="AK507" s="2">
        <v>5.0599999999999996</v>
      </c>
      <c r="AL507" s="1">
        <f t="shared" si="212"/>
        <v>8.7096358995608107E-6</v>
      </c>
      <c r="AM507" s="1">
        <f t="shared" si="188"/>
        <v>1.159635157711851E-9</v>
      </c>
      <c r="AN507" s="1">
        <f t="shared" si="189"/>
        <v>0.99227166785825471</v>
      </c>
      <c r="AO507" s="1">
        <f t="shared" si="190"/>
        <v>7.0635379155532807E-3</v>
      </c>
      <c r="AP507" s="1">
        <f t="shared" si="191"/>
        <v>1.0060509315827257</v>
      </c>
      <c r="AQ507" s="1">
        <f t="shared" si="192"/>
        <v>10.060509315827257</v>
      </c>
      <c r="AR507" s="25"/>
      <c r="AS507" s="2">
        <v>7.03</v>
      </c>
      <c r="AT507" s="1">
        <v>9.3325430079699072E-8</v>
      </c>
      <c r="AU507" s="1">
        <v>1.0822344982899828E-7</v>
      </c>
      <c r="AV507" s="1">
        <v>0.60083546840254842</v>
      </c>
      <c r="AW507" s="1">
        <v>0.39916021827218262</v>
      </c>
      <c r="AX507" s="1">
        <v>1.3991564414012982</v>
      </c>
      <c r="AY507" s="2">
        <v>13.991564414012982</v>
      </c>
      <c r="BA507" s="2">
        <v>5.0599999999999996</v>
      </c>
      <c r="BB507" s="1">
        <f t="shared" si="197"/>
        <v>8.7096358995608107E-6</v>
      </c>
      <c r="BC507" s="1">
        <f t="shared" si="193"/>
        <v>1.159635157711851E-9</v>
      </c>
      <c r="BD507" s="1">
        <f t="shared" si="194"/>
        <v>1.1596351577105062E-12</v>
      </c>
      <c r="BE507" s="1">
        <f t="shared" si="195"/>
        <v>0.99999999999884037</v>
      </c>
      <c r="BF507" s="1">
        <f t="shared" si="196"/>
        <v>2.0001741771082147</v>
      </c>
      <c r="BG507" s="1">
        <f>(dpSAWB_Cb*dpSAWB_Vb) /(dpSAWB_Ca * BF507)</f>
        <v>24.997822975741208</v>
      </c>
      <c r="BI507" s="1">
        <v>5.76</v>
      </c>
      <c r="BJ507" s="1">
        <v>1.7378008287493753E-6</v>
      </c>
      <c r="BK507" s="1">
        <v>5.8119433671052848E-9</v>
      </c>
      <c r="BL507" s="1">
        <v>5.8119433670715056E-12</v>
      </c>
      <c r="BM507" s="1">
        <v>0.99999999999418809</v>
      </c>
      <c r="BN507" s="1">
        <v>2.0000346400718767</v>
      </c>
      <c r="BO507" s="1">
        <v>24.999567006601001</v>
      </c>
    </row>
    <row r="508" spans="1:67" ht="15" customHeight="1" x14ac:dyDescent="0.3">
      <c r="A508" s="2">
        <v>5.07</v>
      </c>
      <c r="B508" s="1">
        <f t="shared" si="198"/>
        <v>8.5113803820237531E-6</v>
      </c>
      <c r="C508" s="1">
        <f t="shared" si="199"/>
        <v>1.1866465304889263E-9</v>
      </c>
      <c r="D508" s="1">
        <f t="shared" si="200"/>
        <v>1.8602379615598942E-2</v>
      </c>
      <c r="E508" s="1">
        <f t="shared" si="201"/>
        <v>2.3293673073351005E-4</v>
      </c>
      <c r="F508" s="1">
        <f t="shared" si="202"/>
        <v>5.9350943102767638E-2</v>
      </c>
      <c r="G508" s="1">
        <f t="shared" si="203"/>
        <v>5.8920419174171491E-2</v>
      </c>
      <c r="H508" s="1">
        <f t="shared" si="211"/>
        <v>0.5892041917417149</v>
      </c>
      <c r="S508" s="2">
        <v>5.07</v>
      </c>
      <c r="T508" s="1">
        <f t="shared" si="204"/>
        <v>8.5113803820237531E-6</v>
      </c>
      <c r="U508" s="1">
        <f t="shared" si="205"/>
        <v>1.1866465304889263E-9</v>
      </c>
      <c r="V508" s="1">
        <f t="shared" si="206"/>
        <v>1.6910064853635123E-2</v>
      </c>
      <c r="W508" s="1">
        <f t="shared" si="207"/>
        <v>2.7696645048788295E-2</v>
      </c>
      <c r="X508" s="1">
        <f t="shared" si="208"/>
        <v>0.76600567070799408</v>
      </c>
      <c r="Y508" s="1">
        <f t="shared" si="209"/>
        <v>0.76612337193695135</v>
      </c>
      <c r="Z508" s="1">
        <f t="shared" si="210"/>
        <v>38.30616859684757</v>
      </c>
      <c r="AB508"/>
      <c r="AC508"/>
      <c r="AD508"/>
      <c r="AE508"/>
      <c r="AF508"/>
      <c r="AG508"/>
      <c r="AH508"/>
      <c r="AI508"/>
      <c r="AJ508" s="25"/>
      <c r="AK508" s="2">
        <v>5.07</v>
      </c>
      <c r="AL508" s="1">
        <f t="shared" si="212"/>
        <v>8.5113803820237531E-6</v>
      </c>
      <c r="AM508" s="1">
        <f t="shared" si="188"/>
        <v>1.1866465304889263E-9</v>
      </c>
      <c r="AN508" s="1">
        <f t="shared" si="189"/>
        <v>0.99212344623248816</v>
      </c>
      <c r="AO508" s="1">
        <f t="shared" si="190"/>
        <v>7.226989149295736E-3</v>
      </c>
      <c r="AP508" s="1">
        <f t="shared" si="191"/>
        <v>1.0062375476090457</v>
      </c>
      <c r="AQ508" s="1">
        <f t="shared" si="192"/>
        <v>10.062375476090457</v>
      </c>
      <c r="AR508" s="25"/>
      <c r="AS508" s="2">
        <v>7.04</v>
      </c>
      <c r="AT508" s="1">
        <v>9.120108393559095E-8</v>
      </c>
      <c r="AU508" s="1">
        <v>1.1074429781046171E-7</v>
      </c>
      <c r="AV508" s="1">
        <v>0.59530063827550983</v>
      </c>
      <c r="AW508" s="1">
        <v>0.40469518541191507</v>
      </c>
      <c r="AX508" s="1">
        <v>1.4046917117381283</v>
      </c>
      <c r="AY508" s="2">
        <v>14.046917117381282</v>
      </c>
      <c r="BA508" s="2">
        <v>5.07</v>
      </c>
      <c r="BB508" s="1">
        <f t="shared" si="197"/>
        <v>8.5113803820237531E-6</v>
      </c>
      <c r="BC508" s="1">
        <f t="shared" si="193"/>
        <v>1.1866465304889263E-9</v>
      </c>
      <c r="BD508" s="1">
        <f t="shared" si="194"/>
        <v>1.186646530487518E-12</v>
      </c>
      <c r="BE508" s="1">
        <f t="shared" si="195"/>
        <v>0.99999999999881339</v>
      </c>
      <c r="BF508" s="1">
        <f t="shared" si="196"/>
        <v>2.000170211116171</v>
      </c>
      <c r="BG508" s="1">
        <f>(dpSAWB_Cb*dpSAWB_Vb) /(dpSAWB_Ca * BF508)</f>
        <v>24.99787254210635</v>
      </c>
      <c r="BI508" s="1">
        <v>5.77</v>
      </c>
      <c r="BJ508" s="1">
        <v>1.6982436524617446E-6</v>
      </c>
      <c r="BK508" s="1">
        <v>5.9473209190914476E-9</v>
      </c>
      <c r="BL508" s="1">
        <v>5.9473209190560763E-12</v>
      </c>
      <c r="BM508" s="1">
        <v>0.99999999999405265</v>
      </c>
      <c r="BN508" s="1">
        <v>2.0000338462070721</v>
      </c>
      <c r="BO508" s="1">
        <v>24.999576929571262</v>
      </c>
    </row>
    <row r="509" spans="1:67" ht="15" customHeight="1" x14ac:dyDescent="0.3">
      <c r="A509" s="2">
        <v>5.08</v>
      </c>
      <c r="B509" s="1">
        <f t="shared" si="198"/>
        <v>8.3176377110266992E-6</v>
      </c>
      <c r="C509" s="1">
        <f t="shared" si="199"/>
        <v>1.2142870789635886E-9</v>
      </c>
      <c r="D509" s="1">
        <f t="shared" si="200"/>
        <v>1.8571715271524739E-2</v>
      </c>
      <c r="E509" s="1">
        <f t="shared" si="201"/>
        <v>2.380474547458772E-4</v>
      </c>
      <c r="F509" s="1">
        <f t="shared" si="202"/>
        <v>6.0649558509397843E-2</v>
      </c>
      <c r="G509" s="1">
        <f t="shared" si="203"/>
        <v>6.0228728462118693E-2</v>
      </c>
      <c r="H509" s="1">
        <f t="shared" si="211"/>
        <v>0.60228728462118686</v>
      </c>
      <c r="S509" s="2">
        <v>5.08</v>
      </c>
      <c r="T509" s="1">
        <f t="shared" si="204"/>
        <v>8.3176377110266992E-6</v>
      </c>
      <c r="U509" s="1">
        <f t="shared" si="205"/>
        <v>1.2142870789635886E-9</v>
      </c>
      <c r="V509" s="1">
        <f t="shared" si="206"/>
        <v>1.7236398042610197E-2</v>
      </c>
      <c r="W509" s="1">
        <f t="shared" si="207"/>
        <v>2.7587867319129933E-2</v>
      </c>
      <c r="X509" s="1">
        <f t="shared" si="208"/>
        <v>0.76185324437226676</v>
      </c>
      <c r="Y509" s="1">
        <f t="shared" si="209"/>
        <v>0.76196809285298472</v>
      </c>
      <c r="Z509" s="1">
        <f t="shared" si="210"/>
        <v>38.098404642649243</v>
      </c>
      <c r="AB509"/>
      <c r="AC509"/>
      <c r="AD509"/>
      <c r="AE509"/>
      <c r="AF509"/>
      <c r="AG509"/>
      <c r="AH509"/>
      <c r="AI509"/>
      <c r="AJ509" s="25"/>
      <c r="AK509" s="2">
        <v>5.08</v>
      </c>
      <c r="AL509" s="1">
        <f t="shared" si="212"/>
        <v>8.3176377110266992E-6</v>
      </c>
      <c r="AM509" s="1">
        <f t="shared" si="188"/>
        <v>1.2142870789635886E-9</v>
      </c>
      <c r="AN509" s="1">
        <f t="shared" si="189"/>
        <v>0.99197112677790245</v>
      </c>
      <c r="AO509" s="1">
        <f t="shared" si="190"/>
        <v>7.3941919565330937E-3</v>
      </c>
      <c r="AP509" s="1">
        <f t="shared" si="191"/>
        <v>1.0064273882828354</v>
      </c>
      <c r="AQ509" s="1">
        <f t="shared" si="192"/>
        <v>10.064273882828353</v>
      </c>
      <c r="AR509" s="25"/>
      <c r="AS509" s="2">
        <v>7.05</v>
      </c>
      <c r="AT509" s="1">
        <v>8.9125093813374537E-8</v>
      </c>
      <c r="AU509" s="1">
        <v>1.1332386388449832E-7</v>
      </c>
      <c r="AV509" s="1">
        <v>0.58974146000262961</v>
      </c>
      <c r="AW509" s="1">
        <v>0.41025449686175891</v>
      </c>
      <c r="AX509" s="1">
        <v>1.4102513224011759</v>
      </c>
      <c r="AY509" s="2">
        <v>14.102513224011759</v>
      </c>
      <c r="BA509" s="2">
        <v>5.08</v>
      </c>
      <c r="BB509" s="1">
        <f t="shared" si="197"/>
        <v>8.3176377110266992E-6</v>
      </c>
      <c r="BC509" s="1">
        <f t="shared" si="193"/>
        <v>1.2142870789635886E-9</v>
      </c>
      <c r="BD509" s="1">
        <f t="shared" si="194"/>
        <v>1.2142870789621139E-12</v>
      </c>
      <c r="BE509" s="1">
        <f t="shared" si="195"/>
        <v>0.99999999999878564</v>
      </c>
      <c r="BF509" s="1">
        <f t="shared" si="196"/>
        <v>2.0001663353838417</v>
      </c>
      <c r="BG509" s="1">
        <f>(dpSAWB_Cb*dpSAWB_Vb) /(dpSAWB_Ca * BF509)</f>
        <v>24.997920980609223</v>
      </c>
      <c r="BI509" s="1">
        <v>5.78</v>
      </c>
      <c r="BJ509" s="1">
        <v>1.6595869074375577E-6</v>
      </c>
      <c r="BK509" s="1">
        <v>6.0858518193510233E-9</v>
      </c>
      <c r="BL509" s="1">
        <v>6.0858518193139853E-12</v>
      </c>
      <c r="BM509" s="1">
        <v>0.9999999999939142</v>
      </c>
      <c r="BN509" s="1">
        <v>2.0000330702884352</v>
      </c>
      <c r="BO509" s="1">
        <v>24.999586628229721</v>
      </c>
    </row>
    <row r="510" spans="1:67" ht="15" customHeight="1" x14ac:dyDescent="0.3">
      <c r="A510" s="2">
        <v>5.09</v>
      </c>
      <c r="B510" s="1">
        <f t="shared" si="198"/>
        <v>8.128305161640983E-6</v>
      </c>
      <c r="C510" s="1">
        <f t="shared" si="199"/>
        <v>1.2425714585205067E-9</v>
      </c>
      <c r="D510" s="1">
        <f t="shared" si="200"/>
        <v>1.85404503281579E-2</v>
      </c>
      <c r="E510" s="1">
        <f t="shared" si="201"/>
        <v>2.4325827864035015E-4</v>
      </c>
      <c r="F510" s="1">
        <f t="shared" si="202"/>
        <v>6.1974715925358026E-2</v>
      </c>
      <c r="G510" s="1">
        <f t="shared" si="203"/>
        <v>6.1563359503089464E-2</v>
      </c>
      <c r="H510" s="1">
        <f t="shared" si="211"/>
        <v>0.61563359503089465</v>
      </c>
      <c r="S510" s="2">
        <v>5.09</v>
      </c>
      <c r="T510" s="1">
        <f t="shared" si="204"/>
        <v>8.128305161640983E-6</v>
      </c>
      <c r="U510" s="1">
        <f t="shared" si="205"/>
        <v>1.2425714585205067E-9</v>
      </c>
      <c r="V510" s="1">
        <f t="shared" si="206"/>
        <v>1.75676834852634E-2</v>
      </c>
      <c r="W510" s="1">
        <f t="shared" si="207"/>
        <v>2.7477438838245532E-2</v>
      </c>
      <c r="X510" s="1">
        <f t="shared" si="208"/>
        <v>0.75765044330615328</v>
      </c>
      <c r="Y510" s="1">
        <f t="shared" si="209"/>
        <v>0.7577625058486227</v>
      </c>
      <c r="Z510" s="1">
        <f t="shared" si="210"/>
        <v>37.888125292431134</v>
      </c>
      <c r="AB510"/>
      <c r="AC510"/>
      <c r="AD510"/>
      <c r="AE510"/>
      <c r="AF510"/>
      <c r="AG510"/>
      <c r="AH510"/>
      <c r="AI510"/>
      <c r="AJ510" s="25"/>
      <c r="AK510" s="2">
        <v>5.09</v>
      </c>
      <c r="AL510" s="1">
        <f t="shared" si="212"/>
        <v>8.128305161640983E-6</v>
      </c>
      <c r="AM510" s="1">
        <f t="shared" si="188"/>
        <v>1.2425714585205067E-9</v>
      </c>
      <c r="AN510" s="1">
        <f t="shared" si="189"/>
        <v>0.99181463256546121</v>
      </c>
      <c r="AO510" s="1">
        <f t="shared" si="190"/>
        <v>7.5652311270562799E-3</v>
      </c>
      <c r="AP510" s="1">
        <f t="shared" si="191"/>
        <v>1.006620550372239</v>
      </c>
      <c r="AQ510" s="1">
        <f t="shared" si="192"/>
        <v>10.066205503722388</v>
      </c>
      <c r="AR510" s="25"/>
      <c r="AS510" s="2">
        <v>7.06</v>
      </c>
      <c r="AT510" s="1">
        <v>8.7096358995608061E-8</v>
      </c>
      <c r="AU510" s="1">
        <v>1.1596351577118515E-7</v>
      </c>
      <c r="AV510" s="1">
        <v>0.58415925588670425</v>
      </c>
      <c r="AW510" s="1">
        <v>0.41583683040989111</v>
      </c>
      <c r="AX510" s="1">
        <v>1.4158339513533189</v>
      </c>
      <c r="AY510" s="2">
        <v>14.158339513533189</v>
      </c>
      <c r="BA510" s="2">
        <v>5.09</v>
      </c>
      <c r="BB510" s="1">
        <f t="shared" si="197"/>
        <v>8.128305161640983E-6</v>
      </c>
      <c r="BC510" s="1">
        <f t="shared" si="193"/>
        <v>1.2425714585205067E-9</v>
      </c>
      <c r="BD510" s="1">
        <f t="shared" si="194"/>
        <v>1.2425714585189625E-12</v>
      </c>
      <c r="BE510" s="1">
        <f t="shared" si="195"/>
        <v>0.99999999999875744</v>
      </c>
      <c r="BF510" s="1">
        <f t="shared" si="196"/>
        <v>2.0001625478557443</v>
      </c>
      <c r="BG510" s="1">
        <f>(dpSAWB_Cb*dpSAWB_Vb) /(dpSAWB_Ca * BF510)</f>
        <v>24.997968316926059</v>
      </c>
      <c r="BI510" s="1">
        <v>5.79</v>
      </c>
      <c r="BJ510" s="1">
        <v>1.6218100973589276E-6</v>
      </c>
      <c r="BK510" s="1">
        <v>6.2276095188009782E-9</v>
      </c>
      <c r="BL510" s="1">
        <v>6.2276095187621943E-12</v>
      </c>
      <c r="BM510" s="1">
        <v>0.99999999999377231</v>
      </c>
      <c r="BN510" s="1">
        <v>2.0000323119045418</v>
      </c>
      <c r="BO510" s="1">
        <v>24.999596107718492</v>
      </c>
    </row>
    <row r="511" spans="1:67" ht="15" customHeight="1" x14ac:dyDescent="0.3">
      <c r="A511" s="2">
        <v>5.0999999999999996</v>
      </c>
      <c r="B511" s="1">
        <f t="shared" si="198"/>
        <v>7.9432823472428065E-6</v>
      </c>
      <c r="C511" s="1">
        <f t="shared" si="199"/>
        <v>1.2715146659121102E-9</v>
      </c>
      <c r="D511" s="1">
        <f t="shared" si="200"/>
        <v>1.8508574864257693E-2</v>
      </c>
      <c r="E511" s="1">
        <f t="shared" si="201"/>
        <v>2.4857085595705072E-4</v>
      </c>
      <c r="F511" s="1">
        <f t="shared" si="202"/>
        <v>6.3326875310947939E-2</v>
      </c>
      <c r="G511" s="1">
        <f t="shared" si="203"/>
        <v>6.2924777276691393E-2</v>
      </c>
      <c r="H511" s="1">
        <f t="shared" si="211"/>
        <v>0.6292477727669139</v>
      </c>
      <c r="S511" s="2">
        <v>5.0999999999999996</v>
      </c>
      <c r="T511" s="1">
        <f t="shared" si="204"/>
        <v>7.9432823472428065E-6</v>
      </c>
      <c r="U511" s="1">
        <f t="shared" si="205"/>
        <v>1.2715146659121102E-9</v>
      </c>
      <c r="V511" s="1">
        <f t="shared" si="206"/>
        <v>1.7903945365783654E-2</v>
      </c>
      <c r="W511" s="1">
        <f t="shared" si="207"/>
        <v>2.7365351544738778E-2</v>
      </c>
      <c r="X511" s="1">
        <f t="shared" si="208"/>
        <v>0.75339747961127768</v>
      </c>
      <c r="Y511" s="1">
        <f t="shared" si="209"/>
        <v>0.753506821516298</v>
      </c>
      <c r="Z511" s="1">
        <f t="shared" si="210"/>
        <v>37.675341075814899</v>
      </c>
      <c r="AB511"/>
      <c r="AC511"/>
      <c r="AD511"/>
      <c r="AE511"/>
      <c r="AF511"/>
      <c r="AG511"/>
      <c r="AH511"/>
      <c r="AI511"/>
      <c r="AJ511" s="25"/>
      <c r="AK511" s="2">
        <v>5.0999999999999996</v>
      </c>
      <c r="AL511" s="1">
        <f t="shared" si="212"/>
        <v>7.9432823472428065E-6</v>
      </c>
      <c r="AM511" s="1">
        <f t="shared" si="188"/>
        <v>1.2715146659121102E-9</v>
      </c>
      <c r="AN511" s="1">
        <f t="shared" si="189"/>
        <v>0.99165388463331028</v>
      </c>
      <c r="AO511" s="1">
        <f t="shared" si="190"/>
        <v>7.7401933054295179E-3</v>
      </c>
      <c r="AP511" s="1">
        <f t="shared" si="191"/>
        <v>1.0068171322282462</v>
      </c>
      <c r="AQ511" s="1">
        <f t="shared" si="192"/>
        <v>10.068171322282462</v>
      </c>
      <c r="AR511" s="25"/>
      <c r="AS511" s="2">
        <v>7.07</v>
      </c>
      <c r="AT511" s="1">
        <v>8.5113803820237355E-8</v>
      </c>
      <c r="AU511" s="1">
        <v>1.1866465304889288E-7</v>
      </c>
      <c r="AV511" s="1">
        <v>0.57855537145502367</v>
      </c>
      <c r="AW511" s="1">
        <v>0.42144084061817738</v>
      </c>
      <c r="AX511" s="1">
        <v>1.4214382533292345</v>
      </c>
      <c r="AY511" s="2">
        <v>14.214382533292344</v>
      </c>
      <c r="BA511" s="2">
        <v>5.0999999999999996</v>
      </c>
      <c r="BB511" s="1">
        <f t="shared" si="197"/>
        <v>7.9432823472428065E-6</v>
      </c>
      <c r="BC511" s="1">
        <f t="shared" si="193"/>
        <v>1.2715146659121102E-9</v>
      </c>
      <c r="BD511" s="1">
        <f t="shared" si="194"/>
        <v>1.2715146659104933E-12</v>
      </c>
      <c r="BE511" s="1">
        <f t="shared" si="195"/>
        <v>0.99999999999872857</v>
      </c>
      <c r="BF511" s="1">
        <f t="shared" si="196"/>
        <v>2.0001588465231843</v>
      </c>
      <c r="BG511" s="1">
        <f>(dpSAWB_Cb*dpSAWB_Vb) /(dpSAWB_Ca * BF511)</f>
        <v>24.998014576149032</v>
      </c>
      <c r="BI511" s="1">
        <v>5.8</v>
      </c>
      <c r="BJ511" s="1">
        <v>1.5848931924611111E-6</v>
      </c>
      <c r="BK511" s="1">
        <v>6.3726691792499607E-9</v>
      </c>
      <c r="BL511" s="1">
        <v>6.3726691792093502E-12</v>
      </c>
      <c r="BM511" s="1">
        <v>0.99999999999362743</v>
      </c>
      <c r="BN511" s="1">
        <v>2.0000315706532676</v>
      </c>
      <c r="BO511" s="1">
        <v>24.999605373063467</v>
      </c>
    </row>
    <row r="512" spans="1:67" ht="15" customHeight="1" x14ac:dyDescent="0.3">
      <c r="A512" s="2">
        <v>5.1100000000000003</v>
      </c>
      <c r="B512" s="1">
        <f t="shared" si="198"/>
        <v>7.7624711662868956E-6</v>
      </c>
      <c r="C512" s="1">
        <f t="shared" si="199"/>
        <v>1.3011320472100688E-9</v>
      </c>
      <c r="D512" s="1">
        <f t="shared" si="200"/>
        <v>1.8476078901549085E-2</v>
      </c>
      <c r="E512" s="1">
        <f t="shared" si="201"/>
        <v>2.5398684974181911E-4</v>
      </c>
      <c r="F512" s="1">
        <f t="shared" si="202"/>
        <v>6.47065009539219E-2</v>
      </c>
      <c r="G512" s="1">
        <f t="shared" si="203"/>
        <v>6.431345097592478E-2</v>
      </c>
      <c r="H512" s="1">
        <f t="shared" si="211"/>
        <v>0.6431345097592478</v>
      </c>
      <c r="S512" s="2">
        <v>5.1100000000000003</v>
      </c>
      <c r="T512" s="1">
        <f t="shared" si="204"/>
        <v>7.7624711662868956E-6</v>
      </c>
      <c r="U512" s="1">
        <f t="shared" si="205"/>
        <v>1.3011320472100688E-9</v>
      </c>
      <c r="V512" s="1">
        <f t="shared" si="206"/>
        <v>1.8245205915893268E-2</v>
      </c>
      <c r="W512" s="1">
        <f t="shared" si="207"/>
        <v>2.7251598028035583E-2</v>
      </c>
      <c r="X512" s="1">
        <f t="shared" si="208"/>
        <v>0.74909459739113193</v>
      </c>
      <c r="Y512" s="1">
        <f t="shared" si="209"/>
        <v>0.74920128248419049</v>
      </c>
      <c r="Z512" s="1">
        <f t="shared" si="210"/>
        <v>37.460064124209524</v>
      </c>
      <c r="AB512"/>
      <c r="AC512"/>
      <c r="AD512"/>
      <c r="AE512"/>
      <c r="AF512"/>
      <c r="AG512"/>
      <c r="AH512"/>
      <c r="AI512"/>
      <c r="AJ512" s="25"/>
      <c r="AK512" s="2">
        <v>5.1100000000000003</v>
      </c>
      <c r="AL512" s="1">
        <f t="shared" si="212"/>
        <v>7.7624711662868956E-6</v>
      </c>
      <c r="AM512" s="1">
        <f t="shared" si="188"/>
        <v>1.3011320472100688E-9</v>
      </c>
      <c r="AN512" s="1">
        <f t="shared" si="189"/>
        <v>0.99148880195310607</v>
      </c>
      <c r="AO512" s="1">
        <f t="shared" si="190"/>
        <v>7.9191670286741008E-3</v>
      </c>
      <c r="AP512" s="1">
        <f t="shared" si="191"/>
        <v>1.0070172338285339</v>
      </c>
      <c r="AQ512" s="1">
        <f t="shared" si="192"/>
        <v>10.070172338285339</v>
      </c>
      <c r="AR512" s="25"/>
      <c r="AS512" s="2">
        <v>7.08</v>
      </c>
      <c r="AT512" s="1">
        <v>8.3176377110266823E-8</v>
      </c>
      <c r="AU512" s="1">
        <v>1.2142870789635911E-7</v>
      </c>
      <c r="AV512" s="1">
        <v>0.5729311742358344</v>
      </c>
      <c r="AW512" s="1">
        <v>0.42706516004574968</v>
      </c>
      <c r="AX512" s="1">
        <v>1.427062861059067</v>
      </c>
      <c r="AY512" s="2">
        <v>14.27062861059067</v>
      </c>
      <c r="BA512" s="2">
        <v>5.1100000000000003</v>
      </c>
      <c r="BB512" s="1">
        <f t="shared" si="197"/>
        <v>7.7624711662868956E-6</v>
      </c>
      <c r="BC512" s="1">
        <f t="shared" si="193"/>
        <v>1.3011320472100688E-9</v>
      </c>
      <c r="BD512" s="1">
        <f t="shared" si="194"/>
        <v>1.3011320472083756E-12</v>
      </c>
      <c r="BE512" s="1">
        <f t="shared" si="195"/>
        <v>0.99999999999869882</v>
      </c>
      <c r="BF512" s="1">
        <f t="shared" si="196"/>
        <v>2.0001552294231937</v>
      </c>
      <c r="BG512" s="1">
        <f>(dpSAWB_Cb*dpSAWB_Vb) /(dpSAWB_Ca * BF512)</f>
        <v>24.998059782799476</v>
      </c>
      <c r="BI512" s="1">
        <v>5.81</v>
      </c>
      <c r="BJ512" s="1">
        <v>1.5488166189124819E-6</v>
      </c>
      <c r="BK512" s="1">
        <v>6.5211077132500178E-9</v>
      </c>
      <c r="BL512" s="1">
        <v>6.5211077132074928E-12</v>
      </c>
      <c r="BM512" s="1">
        <v>0.99999999999347899</v>
      </c>
      <c r="BN512" s="1">
        <v>2.0000308461415726</v>
      </c>
      <c r="BO512" s="1">
        <v>24.999614429177026</v>
      </c>
    </row>
    <row r="513" spans="1:67" ht="15" customHeight="1" x14ac:dyDescent="0.3">
      <c r="A513" s="2">
        <v>5.12</v>
      </c>
      <c r="B513" s="1">
        <f t="shared" si="198"/>
        <v>7.5857757502918323E-6</v>
      </c>
      <c r="C513" s="1">
        <f t="shared" si="199"/>
        <v>1.331439305941972E-9</v>
      </c>
      <c r="D513" s="1">
        <f t="shared" si="200"/>
        <v>1.8442952409066866E-2</v>
      </c>
      <c r="E513" s="1">
        <f t="shared" si="201"/>
        <v>2.5950793182218904E-4</v>
      </c>
      <c r="F513" s="1">
        <f t="shared" si="202"/>
        <v>6.6114061337195607E-2</v>
      </c>
      <c r="G513" s="1">
        <f t="shared" si="203"/>
        <v>6.5729853877483271E-2</v>
      </c>
      <c r="H513" s="1">
        <f t="shared" si="211"/>
        <v>0.65729853877483269</v>
      </c>
      <c r="S513" s="2">
        <v>5.12</v>
      </c>
      <c r="T513" s="1">
        <f t="shared" si="204"/>
        <v>7.5857757502918323E-6</v>
      </c>
      <c r="U513" s="1">
        <f t="shared" si="205"/>
        <v>1.331439305941972E-9</v>
      </c>
      <c r="V513" s="1">
        <f t="shared" si="206"/>
        <v>1.8591485337243616E-2</v>
      </c>
      <c r="W513" s="1">
        <f t="shared" si="207"/>
        <v>2.7136171554252131E-2</v>
      </c>
      <c r="X513" s="1">
        <f t="shared" si="208"/>
        <v>0.74474207328533548</v>
      </c>
      <c r="Y513" s="1">
        <f t="shared" si="209"/>
        <v>0.74484616394969894</v>
      </c>
      <c r="Z513" s="1">
        <f t="shared" si="210"/>
        <v>37.242308197484945</v>
      </c>
      <c r="AB513"/>
      <c r="AC513"/>
      <c r="AD513"/>
      <c r="AE513"/>
      <c r="AF513"/>
      <c r="AG513"/>
      <c r="AH513"/>
      <c r="AI513"/>
      <c r="AJ513" s="25"/>
      <c r="AK513" s="2">
        <v>5.12</v>
      </c>
      <c r="AL513" s="1">
        <f t="shared" si="212"/>
        <v>7.5857757502918323E-6</v>
      </c>
      <c r="AM513" s="1">
        <f t="shared" ref="AM513:AM576" si="213">Kw/AL513</f>
        <v>1.331439305941972E-9</v>
      </c>
      <c r="AN513" s="1">
        <f t="shared" ref="AN513:AN576" si="214">(AL513*dpWASB_Ka1)/((AL513^2)+(AL513*dpWASB_Ka1)+(dpWASB_Ka1*dpWASB_Ka2))</f>
        <v>0.99131930139562585</v>
      </c>
      <c r="AO513" s="1">
        <f t="shared" ref="AO513:AO576" si="215">(dpWASB_Ka1*dpWASB_Ka2)/((AL513^2)+(AL513*dpWASB_Ka1)+(dpWASB_Ka1*dpWASB_Ka2))</f>
        <v>8.1022427645800511E-3</v>
      </c>
      <c r="AP513" s="1">
        <f t="shared" ref="AP513:AP576" si="216">(AN513+(2*AO513) - ((AL513-AM513)/dpWASB_Ca))/(1-((AL513-AM513)/dpWASB_Cb))</f>
        <v>1.0072209568217954</v>
      </c>
      <c r="AQ513" s="1">
        <f t="shared" ref="AQ513:AQ576" si="217">AP513*dpWASB_Ca*dpWASB_Va/dpWASB_Cb</f>
        <v>10.072209568217954</v>
      </c>
      <c r="AR513" s="25"/>
      <c r="AS513" s="2">
        <v>7.09</v>
      </c>
      <c r="AT513" s="1">
        <v>8.128305161640995E-8</v>
      </c>
      <c r="AU513" s="1">
        <v>1.2425714585205047E-7</v>
      </c>
      <c r="AV513" s="1">
        <v>0.56728805248810477</v>
      </c>
      <c r="AW513" s="1">
        <v>0.43270840051927595</v>
      </c>
      <c r="AX513" s="1">
        <v>1.4327063865387757</v>
      </c>
      <c r="AY513" s="2">
        <v>14.327063865387757</v>
      </c>
      <c r="BA513" s="2">
        <v>5.12</v>
      </c>
      <c r="BB513" s="1">
        <f t="shared" si="197"/>
        <v>7.5857757502918323E-6</v>
      </c>
      <c r="BC513" s="1">
        <f t="shared" ref="BC513:BC576" si="218">Kw/BB513</f>
        <v>1.331439305941972E-9</v>
      </c>
      <c r="BD513" s="1">
        <f t="shared" ref="BD513:BD576" si="219">(BB513*(Kw/dpSAWB_Kb1))/(BB513^2+(BB513*(Kw/dpSAWB_Kb1))+((Kw/dpSAWB_Kb1)*(Kw/dpSAWB_Kb2)))</f>
        <v>1.3314393059401993E-12</v>
      </c>
      <c r="BE513" s="1">
        <f t="shared" ref="BE513:BE576" si="220">BB513^2 / (BB513^2+(BB513*(Kw/dpSAWB_Kb1))+((Kw/dpSAWB_Kb1)*(Kw/dpSAWB_Kb2)))</f>
        <v>0.99999999999866851</v>
      </c>
      <c r="BF513" s="1">
        <f t="shared" ref="BF513:BF576" si="221">(BD513+(2*BE513)+((BB513-BC513)/dpSAWB_Cb))/(1-((BB513-BC513)/dpSAWB_Ca))</f>
        <v>2.0001516946374855</v>
      </c>
      <c r="BG513" s="1">
        <f>(dpSAWB_Cb*dpSAWB_Vb) /(dpSAWB_Ca * BF513)</f>
        <v>24.998103960840915</v>
      </c>
      <c r="BI513" s="1">
        <v>5.82</v>
      </c>
      <c r="BJ513" s="1">
        <v>1.5135612484362063E-6</v>
      </c>
      <c r="BK513" s="1">
        <v>6.6730038248767273E-9</v>
      </c>
      <c r="BL513" s="1">
        <v>6.6730038248321972E-12</v>
      </c>
      <c r="BM513" s="1">
        <v>0.99999999999332689</v>
      </c>
      <c r="BN513" s="1">
        <v>2.0000301379852918</v>
      </c>
      <c r="BO513" s="1">
        <v>24.999623280860629</v>
      </c>
    </row>
    <row r="514" spans="1:67" ht="15" customHeight="1" x14ac:dyDescent="0.3">
      <c r="A514" s="2">
        <v>5.13</v>
      </c>
      <c r="B514" s="1">
        <f t="shared" si="198"/>
        <v>7.4131024130091704E-6</v>
      </c>
      <c r="C514" s="1">
        <f t="shared" si="199"/>
        <v>1.3624525114175708E-9</v>
      </c>
      <c r="D514" s="1">
        <f t="shared" si="200"/>
        <v>1.8409185307752669E-2</v>
      </c>
      <c r="E514" s="1">
        <f t="shared" si="201"/>
        <v>2.6513578204122236E-4</v>
      </c>
      <c r="F514" s="1">
        <f t="shared" si="202"/>
        <v>6.7550028996576209E-2</v>
      </c>
      <c r="G514" s="1">
        <f t="shared" si="203"/>
        <v>6.7174463202018919E-2</v>
      </c>
      <c r="H514" s="1">
        <f t="shared" si="211"/>
        <v>0.67174463202018919</v>
      </c>
      <c r="S514" s="2">
        <v>5.13</v>
      </c>
      <c r="T514" s="1">
        <f t="shared" si="204"/>
        <v>7.4131024130091704E-6</v>
      </c>
      <c r="U514" s="1">
        <f t="shared" si="205"/>
        <v>1.3624525114175708E-9</v>
      </c>
      <c r="V514" s="1">
        <f t="shared" si="206"/>
        <v>1.8942801723757102E-2</v>
      </c>
      <c r="W514" s="1">
        <f t="shared" si="207"/>
        <v>2.7019066092080969E-2</v>
      </c>
      <c r="X514" s="1">
        <f t="shared" si="208"/>
        <v>0.74034021697191055</v>
      </c>
      <c r="Y514" s="1">
        <f t="shared" si="209"/>
        <v>0.74044177418094614</v>
      </c>
      <c r="Z514" s="1">
        <f t="shared" si="210"/>
        <v>37.022088709047303</v>
      </c>
      <c r="AB514"/>
      <c r="AC514"/>
      <c r="AD514"/>
      <c r="AE514"/>
      <c r="AF514"/>
      <c r="AG514"/>
      <c r="AH514"/>
      <c r="AI514"/>
      <c r="AJ514" s="25"/>
      <c r="AK514" s="2">
        <v>5.13</v>
      </c>
      <c r="AL514" s="1">
        <f t="shared" si="212"/>
        <v>7.4131024130091704E-6</v>
      </c>
      <c r="AM514" s="1">
        <f t="shared" si="213"/>
        <v>1.3624525114175708E-9</v>
      </c>
      <c r="AN514" s="1">
        <f t="shared" si="214"/>
        <v>0.99114529769565896</v>
      </c>
      <c r="AO514" s="1">
        <f t="shared" si="215"/>
        <v>8.2895129506495371E-3</v>
      </c>
      <c r="AP514" s="1">
        <f t="shared" si="216"/>
        <v>1.0074284045725681</v>
      </c>
      <c r="AQ514" s="1">
        <f t="shared" si="217"/>
        <v>10.07428404572568</v>
      </c>
      <c r="AR514" s="25"/>
      <c r="AS514" s="2">
        <v>7.1</v>
      </c>
      <c r="AT514" s="1">
        <v>7.943282347242818E-8</v>
      </c>
      <c r="AU514" s="1">
        <v>1.2715146659121083E-7</v>
      </c>
      <c r="AV514" s="1">
        <v>0.56162741388695447</v>
      </c>
      <c r="AW514" s="1">
        <v>0.43836915444756674</v>
      </c>
      <c r="AX514" s="1">
        <v>1.4383674223448268</v>
      </c>
      <c r="AY514" s="2">
        <v>14.383674223448267</v>
      </c>
      <c r="BA514" s="2">
        <v>5.13</v>
      </c>
      <c r="BB514" s="1">
        <f t="shared" ref="BB514:BB577" si="222">10^-BA514</f>
        <v>7.4131024130091704E-6</v>
      </c>
      <c r="BC514" s="1">
        <f t="shared" si="218"/>
        <v>1.3624525114175708E-9</v>
      </c>
      <c r="BD514" s="1">
        <f t="shared" si="219"/>
        <v>1.3624525114157146E-12</v>
      </c>
      <c r="BE514" s="1">
        <f t="shared" si="220"/>
        <v>0.99999999999863753</v>
      </c>
      <c r="BF514" s="1">
        <f t="shared" si="221"/>
        <v>2.0001482402914399</v>
      </c>
      <c r="BG514" s="1">
        <f>(dpSAWB_Cb*dpSAWB_Vb) /(dpSAWB_Ca * BF514)</f>
        <v>24.99814713369172</v>
      </c>
      <c r="BI514" s="1">
        <v>5.83</v>
      </c>
      <c r="BJ514" s="1">
        <v>1.4791083881682056E-6</v>
      </c>
      <c r="BK514" s="1">
        <v>6.828438051459024E-9</v>
      </c>
      <c r="BL514" s="1">
        <v>6.8284380514123976E-12</v>
      </c>
      <c r="BM514" s="1">
        <v>0.99999999999317157</v>
      </c>
      <c r="BN514" s="1">
        <v>2.0000294458089365</v>
      </c>
      <c r="BO514" s="1">
        <v>24.999631932807311</v>
      </c>
    </row>
    <row r="515" spans="1:67" ht="15" customHeight="1" x14ac:dyDescent="0.3">
      <c r="A515" s="2">
        <v>5.14</v>
      </c>
      <c r="B515" s="1">
        <f t="shared" ref="B515:B578" si="223">10^(-A515)</f>
        <v>7.2443596007498957E-6</v>
      </c>
      <c r="C515" s="1">
        <f t="shared" ref="C515:C578" si="224">Kw/B515</f>
        <v>1.3941881072489145E-9</v>
      </c>
      <c r="D515" s="1">
        <f t="shared" ref="D515:D578" si="225">((WASB_Ca*WASB_Va)-(WASB_Cb*H515))/(WASB_Va+H515)</f>
        <v>1.8374767475311166E-2</v>
      </c>
      <c r="E515" s="1">
        <f t="shared" ref="E515:E578" si="226">(WASB_Ca*H515)/(WASB_Va+H515)</f>
        <v>2.7087208744813924E-4</v>
      </c>
      <c r="F515" s="1">
        <f t="shared" ref="F515:F578" si="227">WASB_Ka/(B515+WASB_Ka)</f>
        <v>6.901488036818261E-2</v>
      </c>
      <c r="G515" s="1">
        <f t="shared" ref="G515:G578" si="228">(F515-((B515-C515)/WASB_Ca)) / (1 + ((B515-C515)/WASB_Cb))</f>
        <v>6.8647759964039726E-2</v>
      </c>
      <c r="H515" s="1">
        <f t="shared" si="211"/>
        <v>0.68647759964039723</v>
      </c>
      <c r="S515" s="2">
        <v>5.14</v>
      </c>
      <c r="T515" s="1">
        <f t="shared" ref="T515:T578" si="229">10^-S515</f>
        <v>7.2443596007498957E-6</v>
      </c>
      <c r="U515" s="1">
        <f t="shared" ref="U515:U578" si="230">Kw/T515</f>
        <v>1.3941881072489145E-9</v>
      </c>
      <c r="V515" s="1">
        <f t="shared" ref="V515:V578" si="231">((SAWB_Cb*SAWB_Vb)-(SAWB_Ca*Z515))/(Z515+SAWB_Vb)</f>
        <v>1.9299170984057323E-2</v>
      </c>
      <c r="W515" s="1">
        <f t="shared" ref="W515:W578" si="232">(SAWB_Cb*Z515)/(Z515+SAWB_Vb)</f>
        <v>2.6900276338647559E-2</v>
      </c>
      <c r="X515" s="1">
        <f t="shared" ref="X515:X578" si="233">T515/(T515+SAWB_Ka)</f>
        <v>0.73588937163551549</v>
      </c>
      <c r="Y515" s="1">
        <f t="shared" ref="Y515:Y578" si="234">(X515+((T515-U515)/SAWB_Cb))/(1-((T515-U515)/SAWB_Ca))</f>
        <v>0.73598845498425969</v>
      </c>
      <c r="Z515" s="1">
        <f t="shared" ref="Z515:Z578" si="235">(Y515*SAWB_Cb*SAWB_Vb)/SAWB_Ca</f>
        <v>36.799422749212987</v>
      </c>
      <c r="AB515"/>
      <c r="AC515"/>
      <c r="AD515"/>
      <c r="AE515"/>
      <c r="AF515"/>
      <c r="AG515"/>
      <c r="AH515"/>
      <c r="AI515"/>
      <c r="AJ515" s="25"/>
      <c r="AK515" s="2">
        <v>5.14</v>
      </c>
      <c r="AL515" s="1">
        <f t="shared" si="212"/>
        <v>7.2443596007498957E-6</v>
      </c>
      <c r="AM515" s="1">
        <f t="shared" si="213"/>
        <v>1.3941881072489145E-9</v>
      </c>
      <c r="AN515" s="1">
        <f t="shared" si="214"/>
        <v>0.99096670341617776</v>
      </c>
      <c r="AO515" s="1">
        <f t="shared" si="215"/>
        <v>8.4810720336747358E-3</v>
      </c>
      <c r="AP515" s="1">
        <f t="shared" si="216"/>
        <v>1.0076396822065614</v>
      </c>
      <c r="AQ515" s="1">
        <f t="shared" si="217"/>
        <v>10.076396822065613</v>
      </c>
      <c r="AR515" s="25"/>
      <c r="AS515" s="2">
        <v>7.11</v>
      </c>
      <c r="AT515" s="1">
        <v>7.7624711662868932E-8</v>
      </c>
      <c r="AU515" s="1">
        <v>1.3011320472100693E-7</v>
      </c>
      <c r="AV515" s="1">
        <v>0.55595068416725213</v>
      </c>
      <c r="AW515" s="1">
        <v>0.44404599617801271</v>
      </c>
      <c r="AX515" s="1">
        <v>1.4440445429907105</v>
      </c>
      <c r="AY515" s="2">
        <v>14.440445429907104</v>
      </c>
      <c r="BA515" s="2">
        <v>5.14</v>
      </c>
      <c r="BB515" s="1">
        <f t="shared" si="222"/>
        <v>7.2443596007498957E-6</v>
      </c>
      <c r="BC515" s="1">
        <f t="shared" si="218"/>
        <v>1.3941881072489145E-9</v>
      </c>
      <c r="BD515" s="1">
        <f t="shared" si="219"/>
        <v>1.3941881072469706E-12</v>
      </c>
      <c r="BE515" s="1">
        <f t="shared" si="220"/>
        <v>0.99999999999860578</v>
      </c>
      <c r="BF515" s="1">
        <f t="shared" si="221"/>
        <v>2.0001448645531035</v>
      </c>
      <c r="BG515" s="1">
        <f>(dpSAWB_Cb*dpSAWB_Vb) /(dpSAWB_Ca * BF515)</f>
        <v>24.998189324237572</v>
      </c>
      <c r="BI515" s="1">
        <v>5.84</v>
      </c>
      <c r="BJ515" s="1">
        <v>1.445439770745926E-6</v>
      </c>
      <c r="BK515" s="1">
        <v>6.9874928062812654E-9</v>
      </c>
      <c r="BL515" s="1">
        <v>6.9874928062324393E-12</v>
      </c>
      <c r="BM515" s="1">
        <v>0.99999999999301259</v>
      </c>
      <c r="BN515" s="1">
        <v>2.0000287692454877</v>
      </c>
      <c r="BO515" s="1">
        <v>24.999640389604263</v>
      </c>
    </row>
    <row r="516" spans="1:67" ht="15" customHeight="1" x14ac:dyDescent="0.3">
      <c r="A516" s="2">
        <v>5.15</v>
      </c>
      <c r="B516" s="1">
        <f t="shared" si="223"/>
        <v>7.0794578438413623E-6</v>
      </c>
      <c r="C516" s="1">
        <f t="shared" si="224"/>
        <v>1.4266629200689851E-9</v>
      </c>
      <c r="D516" s="1">
        <f t="shared" si="225"/>
        <v>1.8339688751331591E-2</v>
      </c>
      <c r="E516" s="1">
        <f t="shared" si="226"/>
        <v>2.7671854144473455E-4</v>
      </c>
      <c r="F516" s="1">
        <f t="shared" si="227"/>
        <v>7.0509095625229751E-2</v>
      </c>
      <c r="G516" s="1">
        <f t="shared" si="228"/>
        <v>7.0150228811114948E-2</v>
      </c>
      <c r="H516" s="1">
        <f t="shared" ref="H516:H579" si="236">G516*(WASB_Va * WASB_Ca)/WASB_Cb</f>
        <v>0.70150228811114945</v>
      </c>
      <c r="S516" s="2">
        <v>5.15</v>
      </c>
      <c r="T516" s="1">
        <f t="shared" si="229"/>
        <v>7.0794578438413623E-6</v>
      </c>
      <c r="U516" s="1">
        <f t="shared" si="230"/>
        <v>1.4266629200689851E-9</v>
      </c>
      <c r="V516" s="1">
        <f t="shared" si="231"/>
        <v>1.9660606764138423E-2</v>
      </c>
      <c r="W516" s="1">
        <f t="shared" si="232"/>
        <v>2.6779797745287191E-2</v>
      </c>
      <c r="X516" s="1">
        <f t="shared" si="233"/>
        <v>0.73138991439956813</v>
      </c>
      <c r="Y516" s="1">
        <f t="shared" si="234"/>
        <v>0.73148658213556117</v>
      </c>
      <c r="Z516" s="1">
        <f t="shared" si="235"/>
        <v>36.574329106778059</v>
      </c>
      <c r="AB516"/>
      <c r="AC516"/>
      <c r="AD516"/>
      <c r="AE516"/>
      <c r="AF516"/>
      <c r="AG516"/>
      <c r="AH516"/>
      <c r="AI516"/>
      <c r="AJ516" s="25"/>
      <c r="AK516" s="2">
        <v>5.15</v>
      </c>
      <c r="AL516" s="1">
        <f t="shared" ref="AL516:AL579" si="237">10^(-AK516)</f>
        <v>7.0794578438413623E-6</v>
      </c>
      <c r="AM516" s="1">
        <f t="shared" si="213"/>
        <v>1.4266629200689851E-9</v>
      </c>
      <c r="AN516" s="1">
        <f t="shared" si="214"/>
        <v>0.99078342891178828</v>
      </c>
      <c r="AO516" s="1">
        <f t="shared" si="215"/>
        <v>8.6770165099534381E-3</v>
      </c>
      <c r="AP516" s="1">
        <f t="shared" si="216"/>
        <v>1.0078548966564929</v>
      </c>
      <c r="AQ516" s="1">
        <f t="shared" si="217"/>
        <v>10.078548966564927</v>
      </c>
      <c r="AR516" s="25"/>
      <c r="AS516" s="2">
        <v>7.12</v>
      </c>
      <c r="AT516" s="1">
        <v>7.5857757502918145E-8</v>
      </c>
      <c r="AU516" s="1">
        <v>1.3314393059419751E-7</v>
      </c>
      <c r="AV516" s="1">
        <v>0.55025930572803372</v>
      </c>
      <c r="AW516" s="1">
        <v>0.44973748339219877</v>
      </c>
      <c r="AX516" s="1">
        <v>1.4497363063226358</v>
      </c>
      <c r="AY516" s="2">
        <v>14.497363063226357</v>
      </c>
      <c r="BA516" s="2">
        <v>5.15</v>
      </c>
      <c r="BB516" s="1">
        <f t="shared" si="222"/>
        <v>7.0794578438413623E-6</v>
      </c>
      <c r="BC516" s="1">
        <f t="shared" si="218"/>
        <v>1.4266629200689851E-9</v>
      </c>
      <c r="BD516" s="1">
        <f t="shared" si="219"/>
        <v>1.4266629200669499E-12</v>
      </c>
      <c r="BE516" s="1">
        <f t="shared" si="220"/>
        <v>0.99999999999857336</v>
      </c>
      <c r="BF516" s="1">
        <f t="shared" si="221"/>
        <v>2.0001415656322217</v>
      </c>
      <c r="BG516" s="1">
        <f>(dpSAWB_Cb*dpSAWB_Vb) /(dpSAWB_Ca * BF516)</f>
        <v>24.998230554843538</v>
      </c>
      <c r="BI516" s="1">
        <v>5.85</v>
      </c>
      <c r="BJ516" s="1">
        <v>1.4125375446227531E-6</v>
      </c>
      <c r="BK516" s="1">
        <v>7.1502524222797985E-9</v>
      </c>
      <c r="BL516" s="1">
        <v>7.1502524222286723E-12</v>
      </c>
      <c r="BM516" s="1">
        <v>0.99999999999284983</v>
      </c>
      <c r="BN516" s="1">
        <v>2.000028107936207</v>
      </c>
      <c r="BO516" s="1">
        <v>24.999648655735193</v>
      </c>
    </row>
    <row r="517" spans="1:67" ht="15" customHeight="1" x14ac:dyDescent="0.3">
      <c r="A517" s="2">
        <v>5.16</v>
      </c>
      <c r="B517" s="1">
        <f t="shared" si="223"/>
        <v>6.9183097091893498E-6</v>
      </c>
      <c r="C517" s="1">
        <f t="shared" si="224"/>
        <v>1.4598941684533898E-9</v>
      </c>
      <c r="D517" s="1">
        <f t="shared" si="225"/>
        <v>1.8303938942680613E-2</v>
      </c>
      <c r="E517" s="1">
        <f t="shared" si="226"/>
        <v>2.8267684288656403E-4</v>
      </c>
      <c r="F517" s="1">
        <f t="shared" si="227"/>
        <v>7.2033158503842745E-2</v>
      </c>
      <c r="G517" s="1">
        <f t="shared" si="228"/>
        <v>7.1682357852055206E-2</v>
      </c>
      <c r="H517" s="1">
        <f t="shared" si="236"/>
        <v>0.71682357852055201</v>
      </c>
      <c r="S517" s="2">
        <v>5.16</v>
      </c>
      <c r="T517" s="1">
        <f t="shared" si="229"/>
        <v>6.9183097091893498E-6</v>
      </c>
      <c r="U517" s="1">
        <f t="shared" si="230"/>
        <v>1.4598941684533898E-9</v>
      </c>
      <c r="V517" s="1">
        <f t="shared" si="231"/>
        <v>2.0027120370428485E-2</v>
      </c>
      <c r="W517" s="1">
        <f t="shared" si="232"/>
        <v>2.6657626543190503E-2</v>
      </c>
      <c r="X517" s="1">
        <f t="shared" si="233"/>
        <v>0.72684225672023917</v>
      </c>
      <c r="Y517" s="1">
        <f t="shared" si="234"/>
        <v>0.72693656577364185</v>
      </c>
      <c r="Z517" s="1">
        <f t="shared" si="235"/>
        <v>36.346828288682097</v>
      </c>
      <c r="AB517"/>
      <c r="AC517"/>
      <c r="AD517"/>
      <c r="AE517"/>
      <c r="AF517"/>
      <c r="AG517"/>
      <c r="AH517"/>
      <c r="AI517"/>
      <c r="AJ517" s="25"/>
      <c r="AK517" s="2">
        <v>5.16</v>
      </c>
      <c r="AL517" s="1">
        <f t="shared" si="237"/>
        <v>6.9183097091893498E-6</v>
      </c>
      <c r="AM517" s="1">
        <f t="shared" si="213"/>
        <v>1.4598941684533898E-9</v>
      </c>
      <c r="AN517" s="1">
        <f t="shared" si="214"/>
        <v>0.99059538229145672</v>
      </c>
      <c r="AO517" s="1">
        <f t="shared" si="215"/>
        <v>8.8774449661443121E-3</v>
      </c>
      <c r="AP517" s="1">
        <f t="shared" si="216"/>
        <v>1.0080741567084379</v>
      </c>
      <c r="AQ517" s="1">
        <f t="shared" si="217"/>
        <v>10.080741567084379</v>
      </c>
      <c r="AR517" s="25"/>
      <c r="AS517" s="2">
        <v>7.13</v>
      </c>
      <c r="AT517" s="1">
        <v>7.413102413009154E-8</v>
      </c>
      <c r="AU517" s="1">
        <v>1.3624525114175739E-7</v>
      </c>
      <c r="AV517" s="1">
        <v>0.54455473620054373</v>
      </c>
      <c r="AW517" s="1">
        <v>0.45544215853789549</v>
      </c>
      <c r="AX517" s="1">
        <v>1.4554412549516</v>
      </c>
      <c r="AY517" s="2">
        <v>14.554412549516</v>
      </c>
      <c r="BA517" s="2">
        <v>5.16</v>
      </c>
      <c r="BB517" s="1">
        <f t="shared" si="222"/>
        <v>6.9183097091893498E-6</v>
      </c>
      <c r="BC517" s="1">
        <f t="shared" si="218"/>
        <v>1.4598941684533898E-9</v>
      </c>
      <c r="BD517" s="1">
        <f t="shared" si="219"/>
        <v>1.4598941684512583E-12</v>
      </c>
      <c r="BE517" s="1">
        <f t="shared" si="220"/>
        <v>0.99999999999854006</v>
      </c>
      <c r="BF517" s="1">
        <f t="shared" si="221"/>
        <v>2.0001383417792868</v>
      </c>
      <c r="BG517" s="1">
        <f>(dpSAWB_Cb*dpSAWB_Vb) /(dpSAWB_Ca * BF517)</f>
        <v>24.998270847365937</v>
      </c>
      <c r="BI517" s="1">
        <v>5.86</v>
      </c>
      <c r="BJ517" s="1">
        <v>1.3803842646028812E-6</v>
      </c>
      <c r="BK517" s="1">
        <v>7.3168031967574185E-9</v>
      </c>
      <c r="BL517" s="1">
        <v>7.3168031967038823E-12</v>
      </c>
      <c r="BM517" s="1">
        <v>0.9999999999926833</v>
      </c>
      <c r="BN517" s="1">
        <v>2.0000274615304439</v>
      </c>
      <c r="BO517" s="1">
        <v>24.999656735582732</v>
      </c>
    </row>
    <row r="518" spans="1:67" ht="15" customHeight="1" x14ac:dyDescent="0.3">
      <c r="A518" s="2">
        <v>5.17</v>
      </c>
      <c r="B518" s="1">
        <f t="shared" si="223"/>
        <v>6.7608297539198155E-6</v>
      </c>
      <c r="C518" s="1">
        <f t="shared" si="224"/>
        <v>1.4938994720498899E-9</v>
      </c>
      <c r="D518" s="1">
        <f t="shared" si="225"/>
        <v>1.8267507829172379E-2</v>
      </c>
      <c r="E518" s="1">
        <f t="shared" si="226"/>
        <v>2.8874869513793665E-4</v>
      </c>
      <c r="F518" s="1">
        <f t="shared" si="227"/>
        <v>7.3587556117573519E-2</v>
      </c>
      <c r="G518" s="1">
        <f t="shared" si="228"/>
        <v>7.3244638473741311E-2</v>
      </c>
      <c r="H518" s="1">
        <f t="shared" si="236"/>
        <v>0.73244638473741308</v>
      </c>
      <c r="S518" s="2">
        <v>5.17</v>
      </c>
      <c r="T518" s="1">
        <f t="shared" si="229"/>
        <v>6.7608297539198155E-6</v>
      </c>
      <c r="U518" s="1">
        <f t="shared" si="230"/>
        <v>1.4938994720498899E-9</v>
      </c>
      <c r="V518" s="1">
        <f t="shared" si="231"/>
        <v>2.0398720693410016E-2</v>
      </c>
      <c r="W518" s="1">
        <f t="shared" si="232"/>
        <v>2.6533759768863331E-2</v>
      </c>
      <c r="X518" s="1">
        <f t="shared" si="233"/>
        <v>0.72224684474031164</v>
      </c>
      <c r="Y518" s="1">
        <f t="shared" si="234"/>
        <v>0.72233885075332094</v>
      </c>
      <c r="Z518" s="1">
        <f t="shared" si="235"/>
        <v>36.116942537666048</v>
      </c>
      <c r="AB518"/>
      <c r="AC518"/>
      <c r="AD518"/>
      <c r="AE518"/>
      <c r="AF518"/>
      <c r="AG518"/>
      <c r="AH518"/>
      <c r="AI518"/>
      <c r="AJ518" s="25"/>
      <c r="AK518" s="2">
        <v>5.17</v>
      </c>
      <c r="AL518" s="1">
        <f t="shared" si="237"/>
        <v>6.7608297539198155E-6</v>
      </c>
      <c r="AM518" s="1">
        <f t="shared" si="213"/>
        <v>1.4938994720498899E-9</v>
      </c>
      <c r="AN518" s="1">
        <f t="shared" si="214"/>
        <v>0.99040246938051713</v>
      </c>
      <c r="AO518" s="1">
        <f t="shared" si="215"/>
        <v>9.0824581207640236E-3</v>
      </c>
      <c r="AP518" s="1">
        <f t="shared" si="216"/>
        <v>1.0082975730486974</v>
      </c>
      <c r="AQ518" s="1">
        <f t="shared" si="217"/>
        <v>10.082975730486973</v>
      </c>
      <c r="AR518" s="25"/>
      <c r="AS518" s="2">
        <v>7.14</v>
      </c>
      <c r="AT518" s="1">
        <v>7.2443596007499061E-8</v>
      </c>
      <c r="AU518" s="1">
        <v>1.3941881072489126E-7</v>
      </c>
      <c r="AV518" s="1">
        <v>0.53883844698285177</v>
      </c>
      <c r="AW518" s="1">
        <v>0.46115855029447389</v>
      </c>
      <c r="AX518" s="1">
        <v>1.4611579177188829</v>
      </c>
      <c r="AY518" s="2">
        <v>14.611579177188828</v>
      </c>
      <c r="BA518" s="2">
        <v>5.17</v>
      </c>
      <c r="BB518" s="1">
        <f t="shared" si="222"/>
        <v>6.7608297539198155E-6</v>
      </c>
      <c r="BC518" s="1">
        <f t="shared" si="218"/>
        <v>1.4938994720498899E-9</v>
      </c>
      <c r="BD518" s="1">
        <f t="shared" si="219"/>
        <v>1.4938994720476583E-12</v>
      </c>
      <c r="BE518" s="1">
        <f t="shared" si="220"/>
        <v>0.99999999999850619</v>
      </c>
      <c r="BF518" s="1">
        <f t="shared" si="221"/>
        <v>2.0001351912846115</v>
      </c>
      <c r="BG518" s="1">
        <f>(dpSAWB_Cb*dpSAWB_Vb) /(dpSAWB_Ca * BF518)</f>
        <v>24.998310223163905</v>
      </c>
      <c r="BI518" s="1">
        <v>5.87</v>
      </c>
      <c r="BJ518" s="1">
        <v>1.3489628825916527E-6</v>
      </c>
      <c r="BK518" s="1">
        <v>7.4872334371392707E-9</v>
      </c>
      <c r="BL518" s="1">
        <v>7.4872334370832118E-12</v>
      </c>
      <c r="BM518" s="1">
        <v>0.99999999999251266</v>
      </c>
      <c r="BN518" s="1">
        <v>2.0000268296854524</v>
      </c>
      <c r="BO518" s="1">
        <v>24.999664633430733</v>
      </c>
    </row>
    <row r="519" spans="1:67" ht="15" customHeight="1" x14ac:dyDescent="0.3">
      <c r="A519" s="2">
        <v>5.18</v>
      </c>
      <c r="B519" s="1">
        <f t="shared" si="223"/>
        <v>6.6069344800759593E-6</v>
      </c>
      <c r="C519" s="1">
        <f t="shared" si="224"/>
        <v>1.5286968609205703E-9</v>
      </c>
      <c r="D519" s="1">
        <f t="shared" si="225"/>
        <v>1.8230385169521433E-2</v>
      </c>
      <c r="E519" s="1">
        <f t="shared" si="226"/>
        <v>2.9493580507976091E-4</v>
      </c>
      <c r="F519" s="1">
        <f t="shared" si="227"/>
        <v>7.5172778760288411E-2</v>
      </c>
      <c r="G519" s="1">
        <f t="shared" si="228"/>
        <v>7.4837565146271462E-2</v>
      </c>
      <c r="H519" s="1">
        <f t="shared" si="236"/>
        <v>0.74837565146271456</v>
      </c>
      <c r="S519" s="2">
        <v>5.18</v>
      </c>
      <c r="T519" s="1">
        <f t="shared" si="229"/>
        <v>6.6069344800759593E-6</v>
      </c>
      <c r="U519" s="1">
        <f t="shared" si="230"/>
        <v>1.5286968609205703E-9</v>
      </c>
      <c r="V519" s="1">
        <f t="shared" si="231"/>
        <v>2.0775414131964615E-2</v>
      </c>
      <c r="W519" s="1">
        <f t="shared" si="232"/>
        <v>2.6408195289345134E-2</v>
      </c>
      <c r="X519" s="1">
        <f t="shared" si="233"/>
        <v>0.71760415960095436</v>
      </c>
      <c r="Y519" s="1">
        <f t="shared" si="234"/>
        <v>0.71769391695653462</v>
      </c>
      <c r="Z519" s="1">
        <f t="shared" si="235"/>
        <v>35.884695847826734</v>
      </c>
      <c r="AB519"/>
      <c r="AC519"/>
      <c r="AD519"/>
      <c r="AE519"/>
      <c r="AF519"/>
      <c r="AG519"/>
      <c r="AH519"/>
      <c r="AI519"/>
      <c r="AJ519" s="25"/>
      <c r="AK519" s="2">
        <v>5.18</v>
      </c>
      <c r="AL519" s="1">
        <f t="shared" si="237"/>
        <v>6.6069344800759593E-6</v>
      </c>
      <c r="AM519" s="1">
        <f t="shared" si="213"/>
        <v>1.5286968609205703E-9</v>
      </c>
      <c r="AN519" s="1">
        <f t="shared" si="214"/>
        <v>0.99020459368195524</v>
      </c>
      <c r="AO519" s="1">
        <f t="shared" si="215"/>
        <v>9.2921588663272756E-3</v>
      </c>
      <c r="AP519" s="1">
        <f t="shared" si="216"/>
        <v>1.0085252583111866</v>
      </c>
      <c r="AQ519" s="1">
        <f t="shared" si="217"/>
        <v>10.085252583111865</v>
      </c>
      <c r="AR519" s="25"/>
      <c r="AS519" s="2">
        <v>7.15</v>
      </c>
      <c r="AT519" s="1">
        <v>7.0794578438413597E-8</v>
      </c>
      <c r="AU519" s="1">
        <v>1.4266629200689857E-7</v>
      </c>
      <c r="AV519" s="1">
        <v>0.5331119217440885</v>
      </c>
      <c r="AW519" s="1">
        <v>0.46688517506869914</v>
      </c>
      <c r="AX519" s="1">
        <v>1.4668848111919153</v>
      </c>
      <c r="AY519" s="2">
        <v>14.668848111919152</v>
      </c>
      <c r="BA519" s="2">
        <v>5.18</v>
      </c>
      <c r="BB519" s="1">
        <f t="shared" si="222"/>
        <v>6.6069344800759593E-6</v>
      </c>
      <c r="BC519" s="1">
        <f t="shared" si="218"/>
        <v>1.5286968609205703E-9</v>
      </c>
      <c r="BD519" s="1">
        <f t="shared" si="219"/>
        <v>1.5286968609182335E-12</v>
      </c>
      <c r="BE519" s="1">
        <f t="shared" si="220"/>
        <v>0.99999999999847133</v>
      </c>
      <c r="BF519" s="1">
        <f t="shared" si="221"/>
        <v>2.0001321124774183</v>
      </c>
      <c r="BG519" s="1">
        <f>(dpSAWB_Cb*dpSAWB_Vb) /(dpSAWB_Ca * BF519)</f>
        <v>24.998348703110729</v>
      </c>
      <c r="BI519" s="1">
        <v>5.88</v>
      </c>
      <c r="BJ519" s="1">
        <v>1.3182567385564063E-6</v>
      </c>
      <c r="BK519" s="1">
        <v>7.6616335077947595E-9</v>
      </c>
      <c r="BL519" s="1">
        <v>7.66163350773606E-12</v>
      </c>
      <c r="BM519" s="1">
        <v>0.99999999999233835</v>
      </c>
      <c r="BN519" s="1">
        <v>2.000026212066206</v>
      </c>
      <c r="BO519" s="1">
        <v>24.999672353466572</v>
      </c>
    </row>
    <row r="520" spans="1:67" ht="15" customHeight="1" x14ac:dyDescent="0.3">
      <c r="A520" s="2">
        <v>5.19</v>
      </c>
      <c r="B520" s="1">
        <f t="shared" si="223"/>
        <v>6.456542290346543E-6</v>
      </c>
      <c r="C520" s="1">
        <f t="shared" si="224"/>
        <v>1.564304785101609E-9</v>
      </c>
      <c r="D520" s="1">
        <f t="shared" si="225"/>
        <v>1.8192560707583957E-2</v>
      </c>
      <c r="E520" s="1">
        <f t="shared" si="226"/>
        <v>3.012398820693412E-4</v>
      </c>
      <c r="F520" s="1">
        <f t="shared" si="227"/>
        <v>7.6789319697100331E-2</v>
      </c>
      <c r="G520" s="1">
        <f t="shared" si="228"/>
        <v>7.6461635216101664E-2</v>
      </c>
      <c r="H520" s="1">
        <f t="shared" si="236"/>
        <v>0.76461635216101664</v>
      </c>
      <c r="S520" s="2">
        <v>5.19</v>
      </c>
      <c r="T520" s="1">
        <f t="shared" si="229"/>
        <v>6.456542290346543E-6</v>
      </c>
      <c r="U520" s="1">
        <f t="shared" si="230"/>
        <v>1.564304785101609E-9</v>
      </c>
      <c r="V520" s="1">
        <f t="shared" si="231"/>
        <v>2.1157204518616104E-2</v>
      </c>
      <c r="W520" s="1">
        <f t="shared" si="232"/>
        <v>2.6280931827127967E-2</v>
      </c>
      <c r="X520" s="1">
        <f t="shared" si="233"/>
        <v>0.71291471770949877</v>
      </c>
      <c r="Y520" s="1">
        <f t="shared" si="234"/>
        <v>0.71300227955944551</v>
      </c>
      <c r="Z520" s="1">
        <f t="shared" si="235"/>
        <v>35.650113977972275</v>
      </c>
      <c r="AB520"/>
      <c r="AC520"/>
      <c r="AD520"/>
      <c r="AE520"/>
      <c r="AF520"/>
      <c r="AG520"/>
      <c r="AH520"/>
      <c r="AI520"/>
      <c r="AJ520" s="25"/>
      <c r="AK520" s="2">
        <v>5.19</v>
      </c>
      <c r="AL520" s="1">
        <f t="shared" si="237"/>
        <v>6.456542290346543E-6</v>
      </c>
      <c r="AM520" s="1">
        <f t="shared" si="213"/>
        <v>1.564304785101609E-9</v>
      </c>
      <c r="AN520" s="1">
        <f t="shared" si="214"/>
        <v>0.9900016563369729</v>
      </c>
      <c r="AO520" s="1">
        <f t="shared" si="215"/>
        <v>9.5066523121306538E-3</v>
      </c>
      <c r="AP520" s="1">
        <f t="shared" si="216"/>
        <v>1.0087573271253498</v>
      </c>
      <c r="AQ520" s="1">
        <f t="shared" si="217"/>
        <v>10.087573271253497</v>
      </c>
      <c r="AR520" s="25"/>
      <c r="AS520" s="2">
        <v>7.16</v>
      </c>
      <c r="AT520" s="1">
        <v>6.9183097091893466E-8</v>
      </c>
      <c r="AU520" s="1">
        <v>1.4598941684533906E-7</v>
      </c>
      <c r="AV520" s="1">
        <v>0.52737665490150332</v>
      </c>
      <c r="AW520" s="1">
        <v>0.4726205385177028</v>
      </c>
      <c r="AX520" s="1">
        <v>1.4726204411873318</v>
      </c>
      <c r="AY520" s="2">
        <v>14.726204411873317</v>
      </c>
      <c r="BA520" s="2">
        <v>5.19</v>
      </c>
      <c r="BB520" s="1">
        <f t="shared" si="222"/>
        <v>6.456542290346543E-6</v>
      </c>
      <c r="BC520" s="1">
        <f t="shared" si="218"/>
        <v>1.564304785101609E-9</v>
      </c>
      <c r="BD520" s="1">
        <f t="shared" si="219"/>
        <v>1.5643047850991618E-12</v>
      </c>
      <c r="BE520" s="1">
        <f t="shared" si="220"/>
        <v>0.9999999999984357</v>
      </c>
      <c r="BF520" s="1">
        <f t="shared" si="221"/>
        <v>2.0001291037249556</v>
      </c>
      <c r="BG520" s="1">
        <f>(dpSAWB_Cb*dpSAWB_Vb) /(dpSAWB_Ca * BF520)</f>
        <v>24.998386307604903</v>
      </c>
      <c r="BI520" s="1">
        <v>5.89</v>
      </c>
      <c r="BJ520" s="1">
        <v>1.2882495516931333E-6</v>
      </c>
      <c r="BK520" s="1">
        <v>7.8400958779497904E-9</v>
      </c>
      <c r="BL520" s="1">
        <v>7.840095877888321E-12</v>
      </c>
      <c r="BM520" s="1">
        <v>0.99999999999215994</v>
      </c>
      <c r="BN520" s="1">
        <v>2.0000256083452221</v>
      </c>
      <c r="BO520" s="1">
        <v>24.999679899783342</v>
      </c>
    </row>
    <row r="521" spans="1:67" ht="15" customHeight="1" x14ac:dyDescent="0.3">
      <c r="A521" s="2">
        <v>5.2</v>
      </c>
      <c r="B521" s="1">
        <f t="shared" si="223"/>
        <v>6.3095734448019212E-6</v>
      </c>
      <c r="C521" s="1">
        <f t="shared" si="224"/>
        <v>1.6007421243857275E-9</v>
      </c>
      <c r="D521" s="1">
        <f t="shared" si="225"/>
        <v>1.8154024178892433E-2</v>
      </c>
      <c r="E521" s="1">
        <f t="shared" si="226"/>
        <v>3.0766263685126134E-4</v>
      </c>
      <c r="F521" s="1">
        <f t="shared" si="227"/>
        <v>7.8437674943021812E-2</v>
      </c>
      <c r="G521" s="1">
        <f t="shared" si="228"/>
        <v>7.8117348686856727E-2</v>
      </c>
      <c r="H521" s="1">
        <f t="shared" si="236"/>
        <v>0.78117348686856725</v>
      </c>
      <c r="S521" s="2">
        <v>5.2</v>
      </c>
      <c r="T521" s="1">
        <f t="shared" si="229"/>
        <v>6.3095734448019212E-6</v>
      </c>
      <c r="U521" s="1">
        <f t="shared" si="230"/>
        <v>1.6007421243857275E-9</v>
      </c>
      <c r="V521" s="1">
        <f t="shared" si="231"/>
        <v>2.1544093045850927E-2</v>
      </c>
      <c r="W521" s="1">
        <f t="shared" si="232"/>
        <v>2.6151968984716358E-2</v>
      </c>
      <c r="X521" s="1">
        <f t="shared" si="233"/>
        <v>0.70817907096137034</v>
      </c>
      <c r="Y521" s="1">
        <f t="shared" si="234"/>
        <v>0.70826448925371954</v>
      </c>
      <c r="Z521" s="1">
        <f t="shared" si="235"/>
        <v>35.413224462685982</v>
      </c>
      <c r="AB521"/>
      <c r="AC521"/>
      <c r="AD521"/>
      <c r="AE521"/>
      <c r="AF521"/>
      <c r="AG521"/>
      <c r="AH521"/>
      <c r="AI521"/>
      <c r="AJ521" s="25"/>
      <c r="AK521" s="2">
        <v>5.2</v>
      </c>
      <c r="AL521" s="1">
        <f t="shared" si="237"/>
        <v>6.3095734448019212E-6</v>
      </c>
      <c r="AM521" s="1">
        <f t="shared" si="213"/>
        <v>1.6007421243857275E-9</v>
      </c>
      <c r="AN521" s="1">
        <f t="shared" si="214"/>
        <v>0.9897935560848341</v>
      </c>
      <c r="AO521" s="1">
        <f t="shared" si="215"/>
        <v>9.72604582768055E-3</v>
      </c>
      <c r="AP521" s="1">
        <f t="shared" si="216"/>
        <v>1.0089938961646032</v>
      </c>
      <c r="AQ521" s="1">
        <f t="shared" si="217"/>
        <v>10.089938961646032</v>
      </c>
      <c r="AR521" s="25"/>
      <c r="AS521" s="2">
        <v>7.17</v>
      </c>
      <c r="AT521" s="1">
        <v>6.7608297539197998E-8</v>
      </c>
      <c r="AU521" s="1">
        <v>1.4938994720498934E-7</v>
      </c>
      <c r="AV521" s="1">
        <v>0.52163415007359148</v>
      </c>
      <c r="AW521" s="1">
        <v>0.47836313709588368</v>
      </c>
      <c r="AX521" s="1">
        <v>1.4783633043179436</v>
      </c>
      <c r="AY521" s="2">
        <v>14.783633043179435</v>
      </c>
      <c r="BA521" s="2">
        <v>5.2</v>
      </c>
      <c r="BB521" s="1">
        <f t="shared" si="222"/>
        <v>6.3095734448019212E-6</v>
      </c>
      <c r="BC521" s="1">
        <f t="shared" si="218"/>
        <v>1.6007421243857275E-9</v>
      </c>
      <c r="BD521" s="1">
        <f t="shared" si="219"/>
        <v>1.6007421243831647E-12</v>
      </c>
      <c r="BE521" s="1">
        <f t="shared" si="220"/>
        <v>0.99999999999839928</v>
      </c>
      <c r="BF521" s="1">
        <f t="shared" si="221"/>
        <v>2.0001261634316303</v>
      </c>
      <c r="BG521" s="1">
        <f>(dpSAWB_Cb*dpSAWB_Vb) /(dpSAWB_Ca * BF521)</f>
        <v>24.998423056580918</v>
      </c>
      <c r="BI521" s="1">
        <v>5.9</v>
      </c>
      <c r="BJ521" s="1">
        <v>1.2589254117941642E-6</v>
      </c>
      <c r="BK521" s="1">
        <v>8.0227151707152622E-9</v>
      </c>
      <c r="BL521" s="1">
        <v>8.0227151706508972E-12</v>
      </c>
      <c r="BM521" s="1">
        <v>0.99999999999197731</v>
      </c>
      <c r="BN521" s="1">
        <v>2.0000250182023862</v>
      </c>
      <c r="BO521" s="1">
        <v>24.999687276382062</v>
      </c>
    </row>
    <row r="522" spans="1:67" ht="15" customHeight="1" x14ac:dyDescent="0.3">
      <c r="A522" s="2">
        <v>5.21</v>
      </c>
      <c r="B522" s="1">
        <f t="shared" si="223"/>
        <v>6.1659500186148109E-6</v>
      </c>
      <c r="C522" s="1">
        <f t="shared" si="224"/>
        <v>1.638028198332522E-9</v>
      </c>
      <c r="D522" s="1">
        <f t="shared" si="225"/>
        <v>1.8114765317488762E-2</v>
      </c>
      <c r="E522" s="1">
        <f t="shared" si="226"/>
        <v>3.1420578041853976E-4</v>
      </c>
      <c r="F522" s="1">
        <f t="shared" si="227"/>
        <v>8.0118343029019407E-2</v>
      </c>
      <c r="G522" s="1">
        <f t="shared" si="228"/>
        <v>7.9805207987493645E-2</v>
      </c>
      <c r="H522" s="1">
        <f t="shared" si="236"/>
        <v>0.79805207987493643</v>
      </c>
      <c r="S522" s="2">
        <v>5.21</v>
      </c>
      <c r="T522" s="1">
        <f t="shared" si="229"/>
        <v>6.1659500186148109E-6</v>
      </c>
      <c r="U522" s="1">
        <f t="shared" si="230"/>
        <v>1.638028198332522E-9</v>
      </c>
      <c r="V522" s="1">
        <f t="shared" si="231"/>
        <v>2.1936078193699884E-2</v>
      </c>
      <c r="W522" s="1">
        <f t="shared" si="232"/>
        <v>2.6021307268766707E-2</v>
      </c>
      <c r="X522" s="1">
        <f t="shared" si="233"/>
        <v>0.70339780691438958</v>
      </c>
      <c r="Y522" s="1">
        <f t="shared" si="234"/>
        <v>0.70348113242019183</v>
      </c>
      <c r="Z522" s="1">
        <f t="shared" si="235"/>
        <v>35.174056621009591</v>
      </c>
      <c r="AB522"/>
      <c r="AC522"/>
      <c r="AD522"/>
      <c r="AE522"/>
      <c r="AF522"/>
      <c r="AG522"/>
      <c r="AH522"/>
      <c r="AI522"/>
      <c r="AJ522" s="25"/>
      <c r="AK522" s="2">
        <v>5.21</v>
      </c>
      <c r="AL522" s="1">
        <f t="shared" si="237"/>
        <v>6.1659500186148109E-6</v>
      </c>
      <c r="AM522" s="1">
        <f t="shared" si="213"/>
        <v>1.638028198332522E-9</v>
      </c>
      <c r="AN522" s="1">
        <f t="shared" si="214"/>
        <v>0.98958018922199242</v>
      </c>
      <c r="AO522" s="1">
        <f t="shared" si="215"/>
        <v>9.950449086764861E-3</v>
      </c>
      <c r="AP522" s="1">
        <f t="shared" si="216"/>
        <v>1.0092350841953079</v>
      </c>
      <c r="AQ522" s="1">
        <f t="shared" si="217"/>
        <v>10.092350841953079</v>
      </c>
      <c r="AR522" s="25"/>
      <c r="AS522" s="2">
        <v>7.18</v>
      </c>
      <c r="AT522" s="1">
        <v>6.606934480075943E-8</v>
      </c>
      <c r="AU522" s="1">
        <v>1.5286968609205741E-7</v>
      </c>
      <c r="AV522" s="1">
        <v>0.51588591851269339</v>
      </c>
      <c r="AW522" s="1">
        <v>0.48411145962233521</v>
      </c>
      <c r="AX522" s="1">
        <v>1.4841118895602432</v>
      </c>
      <c r="AY522" s="2">
        <v>14.841118895602431</v>
      </c>
      <c r="BA522" s="2">
        <v>5.21</v>
      </c>
      <c r="BB522" s="1">
        <f t="shared" si="222"/>
        <v>6.1659500186148109E-6</v>
      </c>
      <c r="BC522" s="1">
        <f t="shared" si="218"/>
        <v>1.638028198332522E-9</v>
      </c>
      <c r="BD522" s="1">
        <f t="shared" si="219"/>
        <v>1.6380281983298389E-12</v>
      </c>
      <c r="BE522" s="1">
        <f t="shared" si="220"/>
        <v>0.99999999999836198</v>
      </c>
      <c r="BF522" s="1">
        <f t="shared" si="221"/>
        <v>2.0001232900381618</v>
      </c>
      <c r="BG522" s="1">
        <f>(dpSAWB_Cb*dpSAWB_Vb) /(dpSAWB_Ca * BF522)</f>
        <v>24.998458969519831</v>
      </c>
      <c r="BI522" s="1">
        <v>5.91</v>
      </c>
      <c r="BJ522" s="1">
        <v>1.230268770812379E-6</v>
      </c>
      <c r="BK522" s="1">
        <v>8.2095882132574187E-9</v>
      </c>
      <c r="BL522" s="1">
        <v>8.2095882131900198E-12</v>
      </c>
      <c r="BM522" s="1">
        <v>0.99999999999179046</v>
      </c>
      <c r="BN522" s="1">
        <v>2.0000244413247863</v>
      </c>
      <c r="BO522" s="1">
        <v>24.999694487173738</v>
      </c>
    </row>
    <row r="523" spans="1:67" ht="15" customHeight="1" x14ac:dyDescent="0.3">
      <c r="A523" s="2">
        <v>5.22</v>
      </c>
      <c r="B523" s="1">
        <f t="shared" si="223"/>
        <v>6.0255958607435782E-6</v>
      </c>
      <c r="C523" s="1">
        <f t="shared" si="224"/>
        <v>1.676182776511936E-9</v>
      </c>
      <c r="D523" s="1">
        <f t="shared" si="225"/>
        <v>1.807477386306033E-2</v>
      </c>
      <c r="E523" s="1">
        <f t="shared" si="226"/>
        <v>3.2087102282327818E-4</v>
      </c>
      <c r="F523" s="1">
        <f t="shared" si="227"/>
        <v>8.1831824755151952E-2</v>
      </c>
      <c r="G523" s="1">
        <f t="shared" si="228"/>
        <v>8.1525717727500807E-2</v>
      </c>
      <c r="H523" s="1">
        <f t="shared" si="236"/>
        <v>0.81525717727500802</v>
      </c>
      <c r="S523" s="2">
        <v>5.22</v>
      </c>
      <c r="T523" s="1">
        <f t="shared" si="229"/>
        <v>6.0255958607435782E-6</v>
      </c>
      <c r="U523" s="1">
        <f t="shared" si="230"/>
        <v>1.676182776511936E-9</v>
      </c>
      <c r="V523" s="1">
        <f t="shared" si="231"/>
        <v>2.2333155658769879E-2</v>
      </c>
      <c r="W523" s="1">
        <f t="shared" si="232"/>
        <v>2.5888948113743371E-2</v>
      </c>
      <c r="X523" s="1">
        <f t="shared" si="233"/>
        <v>0.69857154891373907</v>
      </c>
      <c r="Y523" s="1">
        <f t="shared" si="234"/>
        <v>0.69865283125320998</v>
      </c>
      <c r="Z523" s="1">
        <f t="shared" si="235"/>
        <v>34.9326415626605</v>
      </c>
      <c r="AB523"/>
      <c r="AC523"/>
      <c r="AD523"/>
      <c r="AE523"/>
      <c r="AF523"/>
      <c r="AG523"/>
      <c r="AH523"/>
      <c r="AI523"/>
      <c r="AJ523" s="25"/>
      <c r="AK523" s="2">
        <v>5.22</v>
      </c>
      <c r="AL523" s="1">
        <f t="shared" si="237"/>
        <v>6.0255958607435782E-6</v>
      </c>
      <c r="AM523" s="1">
        <f t="shared" si="213"/>
        <v>1.676182776511936E-9</v>
      </c>
      <c r="AN523" s="1">
        <f t="shared" si="214"/>
        <v>0.98936144956050576</v>
      </c>
      <c r="AO523" s="1">
        <f t="shared" si="215"/>
        <v>1.0179974112167181E-2</v>
      </c>
      <c r="AP523" s="1">
        <f t="shared" si="216"/>
        <v>1.0094810121262765</v>
      </c>
      <c r="AQ523" s="1">
        <f t="shared" si="217"/>
        <v>10.094810121262764</v>
      </c>
      <c r="AR523" s="25"/>
      <c r="AS523" s="2">
        <v>7.19</v>
      </c>
      <c r="AT523" s="1">
        <v>6.4565422903465397E-8</v>
      </c>
      <c r="AU523" s="1">
        <v>1.5643047851016097E-7</v>
      </c>
      <c r="AV523" s="1">
        <v>0.51013347752049976</v>
      </c>
      <c r="AW523" s="1">
        <v>0.48986398886536847</v>
      </c>
      <c r="AX523" s="1">
        <v>1.4898646798390003</v>
      </c>
      <c r="AY523" s="2">
        <v>14.898646798390002</v>
      </c>
      <c r="BA523" s="2">
        <v>5.22</v>
      </c>
      <c r="BB523" s="1">
        <f t="shared" si="222"/>
        <v>6.0255958607435782E-6</v>
      </c>
      <c r="BC523" s="1">
        <f t="shared" si="218"/>
        <v>1.676182776511936E-9</v>
      </c>
      <c r="BD523" s="1">
        <f t="shared" si="219"/>
        <v>1.6761827765091264E-12</v>
      </c>
      <c r="BE523" s="1">
        <f t="shared" si="220"/>
        <v>0.9999999999983239</v>
      </c>
      <c r="BF523" s="1">
        <f t="shared" si="221"/>
        <v>2.0001204820207534</v>
      </c>
      <c r="BG523" s="1">
        <f>(dpSAWB_Cb*dpSAWB_Vb) /(dpSAWB_Ca * BF523)</f>
        <v>24.9984940654596</v>
      </c>
      <c r="BI523" s="1">
        <v>5.92</v>
      </c>
      <c r="BJ523" s="1">
        <v>1.2022644346174125E-6</v>
      </c>
      <c r="BK523" s="1">
        <v>8.4008140881369799E-9</v>
      </c>
      <c r="BL523" s="1">
        <v>8.4008140880664038E-12</v>
      </c>
      <c r="BM523" s="1">
        <v>0.99999999999159916</v>
      </c>
      <c r="BN523" s="1">
        <v>2.0000238774065418</v>
      </c>
      <c r="BO523" s="1">
        <v>24.999701535981501</v>
      </c>
    </row>
    <row r="524" spans="1:67" ht="15" customHeight="1" x14ac:dyDescent="0.3">
      <c r="A524" s="2">
        <v>5.23</v>
      </c>
      <c r="B524" s="1">
        <f t="shared" si="223"/>
        <v>5.8884365535558799E-6</v>
      </c>
      <c r="C524" s="1">
        <f t="shared" si="224"/>
        <v>1.7152260889863644E-9</v>
      </c>
      <c r="D524" s="1">
        <f t="shared" si="225"/>
        <v>1.8034039568383349E-2</v>
      </c>
      <c r="E524" s="1">
        <f t="shared" si="226"/>
        <v>3.2766007193610835E-4</v>
      </c>
      <c r="F524" s="1">
        <f t="shared" si="227"/>
        <v>8.3578622930486651E-2</v>
      </c>
      <c r="G524" s="1">
        <f t="shared" si="228"/>
        <v>8.3279384438828166E-2</v>
      </c>
      <c r="H524" s="1">
        <f t="shared" si="236"/>
        <v>0.83279384438828163</v>
      </c>
      <c r="S524" s="2">
        <v>5.23</v>
      </c>
      <c r="T524" s="1">
        <f t="shared" si="229"/>
        <v>5.8884365535558799E-6</v>
      </c>
      <c r="U524" s="1">
        <f t="shared" si="230"/>
        <v>1.7152260889863644E-9</v>
      </c>
      <c r="V524" s="1">
        <f t="shared" si="231"/>
        <v>2.2735318284918909E-2</v>
      </c>
      <c r="W524" s="1">
        <f t="shared" si="232"/>
        <v>2.575489390502703E-2</v>
      </c>
      <c r="X524" s="1">
        <f t="shared" si="233"/>
        <v>0.69370095616596938</v>
      </c>
      <c r="Y524" s="1">
        <f t="shared" si="234"/>
        <v>0.69378024383403381</v>
      </c>
      <c r="Z524" s="1">
        <f t="shared" si="235"/>
        <v>34.689012191701693</v>
      </c>
      <c r="AB524"/>
      <c r="AC524"/>
      <c r="AD524"/>
      <c r="AE524"/>
      <c r="AF524"/>
      <c r="AG524"/>
      <c r="AH524"/>
      <c r="AI524"/>
      <c r="AJ524" s="25"/>
      <c r="AK524" s="2">
        <v>5.23</v>
      </c>
      <c r="AL524" s="1">
        <f t="shared" si="237"/>
        <v>5.8884365535558799E-6</v>
      </c>
      <c r="AM524" s="1">
        <f t="shared" si="213"/>
        <v>1.7152260889863644E-9</v>
      </c>
      <c r="AN524" s="1">
        <f t="shared" si="214"/>
        <v>0.9891372283857387</v>
      </c>
      <c r="AO524" s="1">
        <f t="shared" si="215"/>
        <v>1.0414735321022054E-2</v>
      </c>
      <c r="AP524" s="1">
        <f t="shared" si="216"/>
        <v>1.0097318030588103</v>
      </c>
      <c r="AQ524" s="1">
        <f t="shared" si="217"/>
        <v>10.097318030588102</v>
      </c>
      <c r="AR524" s="25"/>
      <c r="AS524" s="2">
        <v>7.2</v>
      </c>
      <c r="AT524" s="1">
        <v>6.3095734448019177E-8</v>
      </c>
      <c r="AU524" s="1">
        <v>1.6007421243857284E-7</v>
      </c>
      <c r="AV524" s="1">
        <v>0.50437834884997923</v>
      </c>
      <c r="AW524" s="1">
        <v>0.49561920314060848</v>
      </c>
      <c r="AX524" s="1">
        <v>1.4956201536254345</v>
      </c>
      <c r="AY524" s="2">
        <v>14.956201536254344</v>
      </c>
      <c r="BA524" s="2">
        <v>5.23</v>
      </c>
      <c r="BB524" s="1">
        <f t="shared" si="222"/>
        <v>5.8884365535558799E-6</v>
      </c>
      <c r="BC524" s="1">
        <f t="shared" si="218"/>
        <v>1.7152260889863644E-9</v>
      </c>
      <c r="BD524" s="1">
        <f t="shared" si="219"/>
        <v>1.7152260889834223E-12</v>
      </c>
      <c r="BE524" s="1">
        <f t="shared" si="220"/>
        <v>0.99999999999828482</v>
      </c>
      <c r="BF524" s="1">
        <f t="shared" si="221"/>
        <v>2.0001177378902848</v>
      </c>
      <c r="BG524" s="1">
        <f>(dpSAWB_Cb*dpSAWB_Vb) /(dpSAWB_Ca * BF524)</f>
        <v>24.998528363005157</v>
      </c>
      <c r="BI524" s="1">
        <v>5.93</v>
      </c>
      <c r="BJ524" s="1">
        <v>1.1748975549395291E-6</v>
      </c>
      <c r="BK524" s="1">
        <v>8.5964941858440049E-9</v>
      </c>
      <c r="BL524" s="1">
        <v>8.5964941857701043E-12</v>
      </c>
      <c r="BM524" s="1">
        <v>0.99999999999140354</v>
      </c>
      <c r="BN524" s="1">
        <v>2.0000233261486455</v>
      </c>
      <c r="BO524" s="1">
        <v>24.999708426542576</v>
      </c>
    </row>
    <row r="525" spans="1:67" ht="15" customHeight="1" x14ac:dyDescent="0.3">
      <c r="A525" s="2">
        <v>5.24</v>
      </c>
      <c r="B525" s="1">
        <f t="shared" si="223"/>
        <v>5.7543993733715608E-6</v>
      </c>
      <c r="C525" s="1">
        <f t="shared" si="224"/>
        <v>1.7551788370368717E-9</v>
      </c>
      <c r="D525" s="1">
        <f t="shared" si="225"/>
        <v>1.7992552207077378E-2</v>
      </c>
      <c r="E525" s="1">
        <f t="shared" si="226"/>
        <v>3.3457463215377038E-4</v>
      </c>
      <c r="F525" s="1">
        <f t="shared" si="227"/>
        <v>8.5359242099487365E-2</v>
      </c>
      <c r="G525" s="1">
        <f t="shared" si="228"/>
        <v>8.5066716304243672E-2</v>
      </c>
      <c r="H525" s="1">
        <f t="shared" si="236"/>
        <v>0.85066716304243672</v>
      </c>
      <c r="S525" s="2">
        <v>5.24</v>
      </c>
      <c r="T525" s="1">
        <f t="shared" si="229"/>
        <v>5.7543993733715608E-6</v>
      </c>
      <c r="U525" s="1">
        <f t="shared" si="230"/>
        <v>1.7551788370368717E-9</v>
      </c>
      <c r="V525" s="1">
        <f t="shared" si="231"/>
        <v>2.3142555995770381E-2</v>
      </c>
      <c r="W525" s="1">
        <f t="shared" si="232"/>
        <v>2.5619148001409877E-2</v>
      </c>
      <c r="X525" s="1">
        <f t="shared" si="233"/>
        <v>0.68878672376052263</v>
      </c>
      <c r="Y525" s="1">
        <f t="shared" si="234"/>
        <v>0.68886406415176527</v>
      </c>
      <c r="Z525" s="1">
        <f t="shared" si="235"/>
        <v>34.443203207588262</v>
      </c>
      <c r="AB525"/>
      <c r="AC525"/>
      <c r="AD525"/>
      <c r="AE525"/>
      <c r="AF525"/>
      <c r="AG525"/>
      <c r="AH525"/>
      <c r="AI525"/>
      <c r="AJ525" s="25"/>
      <c r="AK525" s="2">
        <v>5.24</v>
      </c>
      <c r="AL525" s="1">
        <f t="shared" si="237"/>
        <v>5.7543993733715608E-6</v>
      </c>
      <c r="AM525" s="1">
        <f t="shared" si="213"/>
        <v>1.7551788370368717E-9</v>
      </c>
      <c r="AN525" s="1">
        <f t="shared" si="214"/>
        <v>0.98890741441335905</v>
      </c>
      <c r="AO525" s="1">
        <f t="shared" si="215"/>
        <v>1.0654849570808428E-2</v>
      </c>
      <c r="AP525" s="1">
        <f t="shared" si="216"/>
        <v>1.0099875823372702</v>
      </c>
      <c r="AQ525" s="1">
        <f t="shared" si="217"/>
        <v>10.099875823372701</v>
      </c>
      <c r="AR525" s="25"/>
      <c r="AS525" s="2">
        <v>7.21</v>
      </c>
      <c r="AT525" s="1">
        <v>6.1659500186148087E-8</v>
      </c>
      <c r="AU525" s="1">
        <v>1.6380281983325226E-7</v>
      </c>
      <c r="AV525" s="1">
        <v>0.49862205709730117</v>
      </c>
      <c r="AW525" s="1">
        <v>0.50137557791909704</v>
      </c>
      <c r="AX525" s="1">
        <v>1.5013767865453875</v>
      </c>
      <c r="AY525" s="2">
        <v>15.013767865453875</v>
      </c>
      <c r="BA525" s="2">
        <v>5.24</v>
      </c>
      <c r="BB525" s="1">
        <f t="shared" si="222"/>
        <v>5.7543993733715608E-6</v>
      </c>
      <c r="BC525" s="1">
        <f t="shared" si="218"/>
        <v>1.7551788370368717E-9</v>
      </c>
      <c r="BD525" s="1">
        <f t="shared" si="219"/>
        <v>1.755178837033791E-12</v>
      </c>
      <c r="BE525" s="1">
        <f t="shared" si="220"/>
        <v>0.99999999999824474</v>
      </c>
      <c r="BF525" s="1">
        <f t="shared" si="221"/>
        <v>2.0001150561915222</v>
      </c>
      <c r="BG525" s="1">
        <f>(dpSAWB_Cb*dpSAWB_Vb) /(dpSAWB_Ca * BF525)</f>
        <v>24.998561880338258</v>
      </c>
      <c r="BI525" s="1">
        <v>5.94</v>
      </c>
      <c r="BJ525" s="1">
        <v>1.1481536214968806E-6</v>
      </c>
      <c r="BK525" s="1">
        <v>8.7967322585564298E-9</v>
      </c>
      <c r="BL525" s="1">
        <v>8.7967322584790475E-12</v>
      </c>
      <c r="BM525" s="1">
        <v>0.99999999999120337</v>
      </c>
      <c r="BN525" s="1">
        <v>2.0000227872588021</v>
      </c>
      <c r="BO525" s="1">
        <v>24.999715162510306</v>
      </c>
    </row>
    <row r="526" spans="1:67" ht="15" customHeight="1" x14ac:dyDescent="0.3">
      <c r="A526" s="2">
        <v>5.25</v>
      </c>
      <c r="B526" s="1">
        <f t="shared" si="223"/>
        <v>5.6234132519034836E-6</v>
      </c>
      <c r="C526" s="1">
        <f t="shared" si="224"/>
        <v>1.7960622041393141E-9</v>
      </c>
      <c r="D526" s="1">
        <f t="shared" si="225"/>
        <v>1.7950301581674401E-2</v>
      </c>
      <c r="E526" s="1">
        <f t="shared" si="226"/>
        <v>3.4161640305426628E-4</v>
      </c>
      <c r="F526" s="1">
        <f t="shared" si="227"/>
        <v>8.7174188254586921E-2</v>
      </c>
      <c r="G526" s="1">
        <f t="shared" si="228"/>
        <v>8.6888222871829165E-2</v>
      </c>
      <c r="H526" s="1">
        <f t="shared" si="236"/>
        <v>0.86888222871829157</v>
      </c>
      <c r="S526" s="2">
        <v>5.25</v>
      </c>
      <c r="T526" s="1">
        <f t="shared" si="229"/>
        <v>5.6234132519034836E-6</v>
      </c>
      <c r="U526" s="1">
        <f t="shared" si="230"/>
        <v>1.7960622041393141E-9</v>
      </c>
      <c r="V526" s="1">
        <f t="shared" si="231"/>
        <v>2.3554855729268034E-2</v>
      </c>
      <c r="W526" s="1">
        <f t="shared" si="232"/>
        <v>2.5481714756910655E-2</v>
      </c>
      <c r="X526" s="1">
        <f t="shared" si="233"/>
        <v>0.68382958263733429</v>
      </c>
      <c r="Y526" s="1">
        <f t="shared" si="234"/>
        <v>0.68390502207037218</v>
      </c>
      <c r="Z526" s="1">
        <f t="shared" si="235"/>
        <v>34.195251103518608</v>
      </c>
      <c r="AB526"/>
      <c r="AC526"/>
      <c r="AD526"/>
      <c r="AE526"/>
      <c r="AF526"/>
      <c r="AG526"/>
      <c r="AH526"/>
      <c r="AI526"/>
      <c r="AJ526" s="25"/>
      <c r="AK526" s="2">
        <v>5.25</v>
      </c>
      <c r="AL526" s="1">
        <f t="shared" si="237"/>
        <v>5.6234132519034836E-6</v>
      </c>
      <c r="AM526" s="1">
        <f t="shared" si="213"/>
        <v>1.7960622041393141E-9</v>
      </c>
      <c r="AN526" s="1">
        <f t="shared" si="214"/>
        <v>0.98867189374563103</v>
      </c>
      <c r="AO526" s="1">
        <f t="shared" si="215"/>
        <v>1.0900436205978695E-2</v>
      </c>
      <c r="AP526" s="1">
        <f t="shared" si="216"/>
        <v>1.0102484776001792</v>
      </c>
      <c r="AQ526" s="1">
        <f t="shared" si="217"/>
        <v>10.102484776001791</v>
      </c>
      <c r="AR526" s="25"/>
      <c r="AS526" s="2">
        <v>7.22</v>
      </c>
      <c r="AT526" s="1">
        <v>6.0255958607435649E-8</v>
      </c>
      <c r="AU526" s="1">
        <v>1.6761827765119396E-7</v>
      </c>
      <c r="AV526" s="1">
        <v>0.49286612808735575</v>
      </c>
      <c r="AW526" s="1">
        <v>0.50713158744179709</v>
      </c>
      <c r="AX526" s="1">
        <v>1.5071330529939055</v>
      </c>
      <c r="AY526" s="2">
        <v>15.071330529939054</v>
      </c>
      <c r="BA526" s="2">
        <v>5.25</v>
      </c>
      <c r="BB526" s="1">
        <f t="shared" si="222"/>
        <v>5.6234132519034836E-6</v>
      </c>
      <c r="BC526" s="1">
        <f t="shared" si="218"/>
        <v>1.7960622041393141E-9</v>
      </c>
      <c r="BD526" s="1">
        <f t="shared" si="219"/>
        <v>1.7960622041360882E-12</v>
      </c>
      <c r="BE526" s="1">
        <f t="shared" si="220"/>
        <v>0.99999999999820388</v>
      </c>
      <c r="BF526" s="1">
        <f t="shared" si="221"/>
        <v>2.0001124355023445</v>
      </c>
      <c r="BG526" s="1">
        <f>(dpSAWB_Cb*dpSAWB_Vb) /(dpSAWB_Ca * BF526)</f>
        <v>24.998594635227139</v>
      </c>
      <c r="BI526" s="1">
        <v>5.95</v>
      </c>
      <c r="BJ526" s="1">
        <v>1.1220184543019616E-6</v>
      </c>
      <c r="BK526" s="1">
        <v>9.0016344751508437E-9</v>
      </c>
      <c r="BL526" s="1">
        <v>9.0016344750698148E-12</v>
      </c>
      <c r="BM526" s="1">
        <v>0.99999999999099842</v>
      </c>
      <c r="BN526" s="1">
        <v>2.0000222604512765</v>
      </c>
      <c r="BO526" s="1">
        <v>24.999721747456057</v>
      </c>
    </row>
    <row r="527" spans="1:67" ht="15" customHeight="1" x14ac:dyDescent="0.3">
      <c r="A527" s="2">
        <v>5.26</v>
      </c>
      <c r="B527" s="1">
        <f t="shared" si="223"/>
        <v>5.4954087385762383E-6</v>
      </c>
      <c r="C527" s="1">
        <f t="shared" si="224"/>
        <v>1.8378978671960855E-9</v>
      </c>
      <c r="D527" s="1">
        <f t="shared" si="225"/>
        <v>1.7907277532005637E-2</v>
      </c>
      <c r="E527" s="1">
        <f t="shared" si="226"/>
        <v>3.4878707799906075E-4</v>
      </c>
      <c r="F527" s="1">
        <f t="shared" si="227"/>
        <v>8.9023968534654788E-2</v>
      </c>
      <c r="G527" s="1">
        <f t="shared" si="228"/>
        <v>8.8744414755327558E-2</v>
      </c>
      <c r="H527" s="1">
        <f t="shared" si="236"/>
        <v>0.8874441475532755</v>
      </c>
      <c r="S527" s="2">
        <v>5.26</v>
      </c>
      <c r="T527" s="1">
        <f t="shared" si="229"/>
        <v>5.4954087385762383E-6</v>
      </c>
      <c r="U527" s="1">
        <f t="shared" si="230"/>
        <v>1.8378978671960855E-9</v>
      </c>
      <c r="V527" s="1">
        <f t="shared" si="231"/>
        <v>2.3972201374473281E-2</v>
      </c>
      <c r="W527" s="1">
        <f t="shared" si="232"/>
        <v>2.5342599541842238E-2</v>
      </c>
      <c r="X527" s="1">
        <f t="shared" si="233"/>
        <v>0.67883029949921103</v>
      </c>
      <c r="Y527" s="1">
        <f t="shared" si="234"/>
        <v>0.67890388324050122</v>
      </c>
      <c r="Z527" s="1">
        <f t="shared" si="235"/>
        <v>33.945194162025061</v>
      </c>
      <c r="AB527"/>
      <c r="AC527"/>
      <c r="AD527"/>
      <c r="AE527"/>
      <c r="AF527"/>
      <c r="AG527"/>
      <c r="AH527"/>
      <c r="AI527"/>
      <c r="AJ527" s="25"/>
      <c r="AK527" s="2">
        <v>5.26</v>
      </c>
      <c r="AL527" s="1">
        <f t="shared" si="237"/>
        <v>5.4954087385762383E-6</v>
      </c>
      <c r="AM527" s="1">
        <f t="shared" si="213"/>
        <v>1.8378978671960855E-9</v>
      </c>
      <c r="AN527" s="1">
        <f t="shared" si="214"/>
        <v>0.98843054982701251</v>
      </c>
      <c r="AO527" s="1">
        <f t="shared" si="215"/>
        <v>1.1151617105218638E-2</v>
      </c>
      <c r="AP527" s="1">
        <f t="shared" si="216"/>
        <v>1.0105146188318554</v>
      </c>
      <c r="AQ527" s="1">
        <f t="shared" si="217"/>
        <v>10.105146188318553</v>
      </c>
      <c r="AR527" s="25"/>
      <c r="AS527" s="2">
        <v>7.23</v>
      </c>
      <c r="AT527" s="1">
        <v>5.8884365535558776E-8</v>
      </c>
      <c r="AU527" s="1">
        <v>1.7152260889863652E-7</v>
      </c>
      <c r="AV527" s="1">
        <v>0.48711208725650373</v>
      </c>
      <c r="AW527" s="1">
        <v>0.51288570633686525</v>
      </c>
      <c r="AX527" s="1">
        <v>1.5128874277525799</v>
      </c>
      <c r="AY527" s="2">
        <v>15.128874277525798</v>
      </c>
      <c r="BA527" s="2">
        <v>5.26</v>
      </c>
      <c r="BB527" s="1">
        <f t="shared" si="222"/>
        <v>5.4954087385762383E-6</v>
      </c>
      <c r="BC527" s="1">
        <f t="shared" si="218"/>
        <v>1.8378978671960855E-9</v>
      </c>
      <c r="BD527" s="1">
        <f t="shared" si="219"/>
        <v>1.8378978671927075E-12</v>
      </c>
      <c r="BE527" s="1">
        <f t="shared" si="220"/>
        <v>0.99999999999816203</v>
      </c>
      <c r="BF527" s="1">
        <f t="shared" si="221"/>
        <v>2.000109874432991</v>
      </c>
      <c r="BG527" s="1">
        <f>(dpSAWB_Cb*dpSAWB_Vb) /(dpSAWB_Ca * BF527)</f>
        <v>24.998626645035909</v>
      </c>
      <c r="BI527" s="1">
        <v>5.96</v>
      </c>
      <c r="BJ527" s="1">
        <v>1.0964781961431832E-6</v>
      </c>
      <c r="BK527" s="1">
        <v>9.2113094774947035E-9</v>
      </c>
      <c r="BL527" s="1">
        <v>9.2113094774098537E-12</v>
      </c>
      <c r="BM527" s="1">
        <v>0.9999999999907887</v>
      </c>
      <c r="BN527" s="1">
        <v>2.0000217454467375</v>
      </c>
      <c r="BO527" s="1">
        <v>24.999728184871152</v>
      </c>
    </row>
    <row r="528" spans="1:67" ht="15" customHeight="1" x14ac:dyDescent="0.3">
      <c r="A528" s="2">
        <v>5.27</v>
      </c>
      <c r="B528" s="1">
        <f t="shared" si="223"/>
        <v>5.3703179637025301E-6</v>
      </c>
      <c r="C528" s="1">
        <f t="shared" si="224"/>
        <v>1.8807080080294951E-9</v>
      </c>
      <c r="D528" s="1">
        <f t="shared" si="225"/>
        <v>1.7863469943908496E-2</v>
      </c>
      <c r="E528" s="1">
        <f t="shared" si="226"/>
        <v>3.5608834268191687E-4</v>
      </c>
      <c r="F528" s="1">
        <f t="shared" si="227"/>
        <v>9.0909090909090828E-2</v>
      </c>
      <c r="G528" s="1">
        <f t="shared" si="228"/>
        <v>9.0635803320073677E-2</v>
      </c>
      <c r="H528" s="1">
        <f t="shared" si="236"/>
        <v>0.90635803320073671</v>
      </c>
      <c r="S528" s="2">
        <v>5.27</v>
      </c>
      <c r="T528" s="1">
        <f t="shared" si="229"/>
        <v>5.3703179637025301E-6</v>
      </c>
      <c r="U528" s="1">
        <f t="shared" si="230"/>
        <v>1.8807080080294951E-9</v>
      </c>
      <c r="V528" s="1">
        <f t="shared" si="231"/>
        <v>2.4394573710810684E-2</v>
      </c>
      <c r="W528" s="1">
        <f t="shared" si="232"/>
        <v>2.5201808763063101E-2</v>
      </c>
      <c r="X528" s="1">
        <f t="shared" si="233"/>
        <v>0.67378967666778045</v>
      </c>
      <c r="Y528" s="1">
        <f t="shared" si="234"/>
        <v>0.6738614489548761</v>
      </c>
      <c r="Z528" s="1">
        <f t="shared" si="235"/>
        <v>33.693072447743802</v>
      </c>
      <c r="AB528"/>
      <c r="AC528"/>
      <c r="AD528"/>
      <c r="AE528"/>
      <c r="AF528"/>
      <c r="AG528"/>
      <c r="AH528"/>
      <c r="AI528"/>
      <c r="AJ528" s="25"/>
      <c r="AK528" s="2">
        <v>5.27</v>
      </c>
      <c r="AL528" s="1">
        <f t="shared" si="237"/>
        <v>5.3703179637025301E-6</v>
      </c>
      <c r="AM528" s="1">
        <f t="shared" si="213"/>
        <v>1.8807080080294951E-9</v>
      </c>
      <c r="AN528" s="1">
        <f t="shared" si="214"/>
        <v>0.98818326339906148</v>
      </c>
      <c r="AO528" s="1">
        <f t="shared" si="215"/>
        <v>1.1408516729333736E-2</v>
      </c>
      <c r="AP528" s="1">
        <f t="shared" si="216"/>
        <v>1.0107861384145744</v>
      </c>
      <c r="AQ528" s="1">
        <f t="shared" si="217"/>
        <v>10.107861384145744</v>
      </c>
      <c r="AR528" s="25"/>
      <c r="AS528" s="2">
        <v>7.24</v>
      </c>
      <c r="AT528" s="1">
        <v>5.7543993733715586E-8</v>
      </c>
      <c r="AU528" s="1">
        <v>1.7551788370368723E-7</v>
      </c>
      <c r="AV528" s="1">
        <v>0.48136145803619756</v>
      </c>
      <c r="AW528" s="1">
        <v>0.51863641123605431</v>
      </c>
      <c r="AX528" s="1">
        <v>1.5186383876060241</v>
      </c>
      <c r="AY528" s="2">
        <v>15.186383876060241</v>
      </c>
      <c r="BA528" s="2">
        <v>5.27</v>
      </c>
      <c r="BB528" s="1">
        <f t="shared" si="222"/>
        <v>5.3703179637025301E-6</v>
      </c>
      <c r="BC528" s="1">
        <f t="shared" si="218"/>
        <v>1.8807080080294951E-9</v>
      </c>
      <c r="BD528" s="1">
        <f t="shared" si="219"/>
        <v>1.8807080080259578E-12</v>
      </c>
      <c r="BE528" s="1">
        <f t="shared" si="220"/>
        <v>0.99999999999811928</v>
      </c>
      <c r="BF528" s="1">
        <f t="shared" si="221"/>
        <v>2.0001073716253224</v>
      </c>
      <c r="BG528" s="1">
        <f>(dpSAWB_Cb*dpSAWB_Vb) /(dpSAWB_Ca * BF528)</f>
        <v>24.998657926733763</v>
      </c>
      <c r="BI528" s="1">
        <v>5.97</v>
      </c>
      <c r="BJ528" s="1">
        <v>1.0715193052376047E-6</v>
      </c>
      <c r="BK528" s="1">
        <v>9.4258684380496238E-9</v>
      </c>
      <c r="BL528" s="1">
        <v>9.4258684379607752E-12</v>
      </c>
      <c r="BM528" s="1">
        <v>0.9999999999905741</v>
      </c>
      <c r="BN528" s="1">
        <v>2.0000212419721151</v>
      </c>
      <c r="BO528" s="1">
        <v>24.999734478168662</v>
      </c>
    </row>
    <row r="529" spans="1:67" ht="15" customHeight="1" x14ac:dyDescent="0.3">
      <c r="A529" s="2">
        <v>5.28</v>
      </c>
      <c r="B529" s="1">
        <f t="shared" si="223"/>
        <v>5.2480746024977206E-6</v>
      </c>
      <c r="C529" s="1">
        <f t="shared" si="224"/>
        <v>1.9245153251428814E-9</v>
      </c>
      <c r="D529" s="1">
        <f t="shared" si="225"/>
        <v>1.7818868758255845E-2</v>
      </c>
      <c r="E529" s="1">
        <f t="shared" si="226"/>
        <v>3.6352187362402588E-4</v>
      </c>
      <c r="F529" s="1">
        <f t="shared" si="227"/>
        <v>9.283006384728526E-2</v>
      </c>
      <c r="G529" s="1">
        <f t="shared" si="228"/>
        <v>9.2562900354249009E-2</v>
      </c>
      <c r="H529" s="1">
        <f t="shared" si="236"/>
        <v>0.92562900354249</v>
      </c>
      <c r="S529" s="2">
        <v>5.28</v>
      </c>
      <c r="T529" s="1">
        <f t="shared" si="229"/>
        <v>5.2480746024977206E-6</v>
      </c>
      <c r="U529" s="1">
        <f t="shared" si="230"/>
        <v>1.9245153251428814E-9</v>
      </c>
      <c r="V529" s="1">
        <f t="shared" si="231"/>
        <v>2.4821950349968345E-2</v>
      </c>
      <c r="W529" s="1">
        <f t="shared" si="232"/>
        <v>2.5059349883343882E-2</v>
      </c>
      <c r="X529" s="1">
        <f t="shared" si="233"/>
        <v>0.66870855188194478</v>
      </c>
      <c r="Y529" s="1">
        <f t="shared" si="234"/>
        <v>0.66877855594621438</v>
      </c>
      <c r="Z529" s="1">
        <f t="shared" si="235"/>
        <v>33.438927797310711</v>
      </c>
      <c r="AB529"/>
      <c r="AC529"/>
      <c r="AD529"/>
      <c r="AE529"/>
      <c r="AF529"/>
      <c r="AG529"/>
      <c r="AH529"/>
      <c r="AI529"/>
      <c r="AJ529" s="25"/>
      <c r="AK529" s="2">
        <v>5.28</v>
      </c>
      <c r="AL529" s="1">
        <f t="shared" si="237"/>
        <v>5.2480746024977206E-6</v>
      </c>
      <c r="AM529" s="1">
        <f t="shared" si="213"/>
        <v>1.9245153251428814E-9</v>
      </c>
      <c r="AN529" s="1">
        <f t="shared" si="214"/>
        <v>0.98792991245465933</v>
      </c>
      <c r="AO529" s="1">
        <f t="shared" si="215"/>
        <v>1.1671262169755994E-2</v>
      </c>
      <c r="AP529" s="1">
        <f t="shared" si="216"/>
        <v>1.0110631711812488</v>
      </c>
      <c r="AQ529" s="1">
        <f t="shared" si="217"/>
        <v>10.110631711812488</v>
      </c>
      <c r="AR529" s="25"/>
      <c r="AS529" s="2">
        <v>7.25</v>
      </c>
      <c r="AT529" s="1">
        <v>5.6234132519034806E-8</v>
      </c>
      <c r="AU529" s="1">
        <v>1.7960622041393151E-7</v>
      </c>
      <c r="AV529" s="1">
        <v>0.4756157602411123</v>
      </c>
      <c r="AW529" s="1">
        <v>0.52438218238660395</v>
      </c>
      <c r="AX529" s="1">
        <v>1.5243844129538371</v>
      </c>
      <c r="AY529" s="2">
        <v>15.24384412953837</v>
      </c>
      <c r="BA529" s="2">
        <v>5.28</v>
      </c>
      <c r="BB529" s="1">
        <f t="shared" si="222"/>
        <v>5.2480746024977206E-6</v>
      </c>
      <c r="BC529" s="1">
        <f t="shared" si="218"/>
        <v>1.9245153251428814E-9</v>
      </c>
      <c r="BD529" s="1">
        <f t="shared" si="219"/>
        <v>1.9245153251391777E-12</v>
      </c>
      <c r="BE529" s="1">
        <f t="shared" si="220"/>
        <v>0.99999999999807554</v>
      </c>
      <c r="BF529" s="1">
        <f t="shared" si="221"/>
        <v>2.0001049257521002</v>
      </c>
      <c r="BG529" s="1">
        <f>(dpSAWB_Cb*dpSAWB_Vb) /(dpSAWB_Ca * BF529)</f>
        <v>24.99868849690397</v>
      </c>
      <c r="BI529" s="1">
        <v>5.98</v>
      </c>
      <c r="BJ529" s="1">
        <v>1.0471285480508979E-6</v>
      </c>
      <c r="BK529" s="1">
        <v>9.6454251188165172E-9</v>
      </c>
      <c r="BL529" s="1">
        <v>9.6454251187234828E-12</v>
      </c>
      <c r="BM529" s="1">
        <v>0.99999999999035449</v>
      </c>
      <c r="BN529" s="1">
        <v>2.0000207497604503</v>
      </c>
      <c r="BO529" s="1">
        <v>24.999740630685295</v>
      </c>
    </row>
    <row r="530" spans="1:67" ht="15" customHeight="1" x14ac:dyDescent="0.3">
      <c r="A530" s="2">
        <v>5.29</v>
      </c>
      <c r="B530" s="1">
        <f t="shared" si="223"/>
        <v>5.1286138399136439E-6</v>
      </c>
      <c r="C530" s="1">
        <f t="shared" si="224"/>
        <v>1.9693430457556274E-9</v>
      </c>
      <c r="D530" s="1">
        <f t="shared" si="225"/>
        <v>1.7773463980308945E-2</v>
      </c>
      <c r="E530" s="1">
        <f t="shared" si="226"/>
        <v>3.7108933661517623E-4</v>
      </c>
      <c r="F530" s="1">
        <f t="shared" si="227"/>
        <v>9.4787395973196131E-2</v>
      </c>
      <c r="G530" s="1">
        <f t="shared" si="228"/>
        <v>9.4526217725213621E-2</v>
      </c>
      <c r="H530" s="1">
        <f t="shared" si="236"/>
        <v>0.94526217725213613</v>
      </c>
      <c r="S530" s="2">
        <v>5.29</v>
      </c>
      <c r="T530" s="1">
        <f t="shared" si="229"/>
        <v>5.1286138399136439E-6</v>
      </c>
      <c r="U530" s="1">
        <f t="shared" si="230"/>
        <v>1.9693430457556274E-9</v>
      </c>
      <c r="V530" s="1">
        <f t="shared" si="231"/>
        <v>2.5254305680660366E-2</v>
      </c>
      <c r="W530" s="1">
        <f t="shared" si="232"/>
        <v>2.4915231439779875E-2</v>
      </c>
      <c r="X530" s="1">
        <f t="shared" si="233"/>
        <v>0.66358779803791423</v>
      </c>
      <c r="Y530" s="1">
        <f t="shared" si="234"/>
        <v>0.66365607612673538</v>
      </c>
      <c r="Z530" s="1">
        <f t="shared" si="235"/>
        <v>33.182803806336771</v>
      </c>
      <c r="AB530"/>
      <c r="AC530"/>
      <c r="AD530"/>
      <c r="AE530"/>
      <c r="AF530"/>
      <c r="AG530"/>
      <c r="AH530"/>
      <c r="AI530"/>
      <c r="AJ530" s="25"/>
      <c r="AK530" s="2">
        <v>5.29</v>
      </c>
      <c r="AL530" s="1">
        <f t="shared" si="237"/>
        <v>5.1286138399136439E-6</v>
      </c>
      <c r="AM530" s="1">
        <f t="shared" si="213"/>
        <v>1.9693430457556274E-9</v>
      </c>
      <c r="AN530" s="1">
        <f t="shared" si="214"/>
        <v>0.98767037219155929</v>
      </c>
      <c r="AO530" s="1">
        <f t="shared" si="215"/>
        <v>1.1939983197664141E-2</v>
      </c>
      <c r="AP530" s="1">
        <f t="shared" si="216"/>
        <v>1.0113458544686365</v>
      </c>
      <c r="AQ530" s="1">
        <f t="shared" si="217"/>
        <v>10.113458544686363</v>
      </c>
      <c r="AR530" s="25"/>
      <c r="AS530" s="2">
        <v>7.26</v>
      </c>
      <c r="AT530" s="1">
        <v>5.4954087385762357E-8</v>
      </c>
      <c r="AU530" s="1">
        <v>1.8378978671960864E-7</v>
      </c>
      <c r="AV530" s="1">
        <v>0.46987650846540641</v>
      </c>
      <c r="AW530" s="1">
        <v>0.53012150525500079</v>
      </c>
      <c r="AX530" s="1">
        <v>1.5301239894144323</v>
      </c>
      <c r="AY530" s="2">
        <v>15.301239894144324</v>
      </c>
      <c r="BA530" s="2">
        <v>5.29</v>
      </c>
      <c r="BB530" s="1">
        <f t="shared" si="222"/>
        <v>5.1286138399136439E-6</v>
      </c>
      <c r="BC530" s="1">
        <f t="shared" si="218"/>
        <v>1.9693430457556274E-9</v>
      </c>
      <c r="BD530" s="1">
        <f t="shared" si="219"/>
        <v>1.9693430457517489E-12</v>
      </c>
      <c r="BE530" s="1">
        <f t="shared" si="220"/>
        <v>0.99999999999803069</v>
      </c>
      <c r="BF530" s="1">
        <f t="shared" si="221"/>
        <v>2.0001025355162838</v>
      </c>
      <c r="BG530" s="1">
        <f>(dpSAWB_Cb*dpSAWB_Vb) /(dpSAWB_Ca * BF530)</f>
        <v>24.998718371752659</v>
      </c>
      <c r="BI530" s="1">
        <v>5.99</v>
      </c>
      <c r="BJ530" s="1">
        <v>1.0232929922807527E-6</v>
      </c>
      <c r="BK530" s="1">
        <v>9.8700959316537015E-9</v>
      </c>
      <c r="BL530" s="1">
        <v>9.8700959315562822E-12</v>
      </c>
      <c r="BM530" s="1">
        <v>0.9999999999901299</v>
      </c>
      <c r="BN530" s="1">
        <v>2.00002026855076</v>
      </c>
      <c r="BO530" s="1">
        <v>24.999746645683061</v>
      </c>
    </row>
    <row r="531" spans="1:67" ht="15" customHeight="1" x14ac:dyDescent="0.3">
      <c r="A531" s="2">
        <v>5.3</v>
      </c>
      <c r="B531" s="1">
        <f t="shared" si="223"/>
        <v>5.011872336272719E-6</v>
      </c>
      <c r="C531" s="1">
        <f t="shared" si="224"/>
        <v>2.0152149381185696E-9</v>
      </c>
      <c r="D531" s="1">
        <f t="shared" si="225"/>
        <v>1.7727245689395012E-2</v>
      </c>
      <c r="E531" s="1">
        <f t="shared" si="226"/>
        <v>3.7879238510083119E-4</v>
      </c>
      <c r="F531" s="1">
        <f t="shared" si="227"/>
        <v>9.6781595704819187E-2</v>
      </c>
      <c r="G531" s="1">
        <f t="shared" si="228"/>
        <v>9.6526267020690157E-2</v>
      </c>
      <c r="H531" s="1">
        <f t="shared" si="236"/>
        <v>0.96526267020690149</v>
      </c>
      <c r="S531" s="2">
        <v>5.3</v>
      </c>
      <c r="T531" s="1">
        <f t="shared" si="229"/>
        <v>5.011872336272719E-6</v>
      </c>
      <c r="U531" s="1">
        <f t="shared" si="230"/>
        <v>2.0152149381185696E-9</v>
      </c>
      <c r="V531" s="1">
        <f t="shared" si="231"/>
        <v>2.5691610816460691E-2</v>
      </c>
      <c r="W531" s="1">
        <f t="shared" si="232"/>
        <v>2.4769463061179772E-2</v>
      </c>
      <c r="X531" s="1">
        <f t="shared" si="233"/>
        <v>0.65842832287001629</v>
      </c>
      <c r="Y531" s="1">
        <f t="shared" si="234"/>
        <v>0.65849491626845769</v>
      </c>
      <c r="Z531" s="1">
        <f t="shared" si="235"/>
        <v>32.924745813422881</v>
      </c>
      <c r="AB531"/>
      <c r="AC531"/>
      <c r="AD531"/>
      <c r="AE531"/>
      <c r="AF531"/>
      <c r="AG531"/>
      <c r="AH531"/>
      <c r="AI531"/>
      <c r="AJ531" s="25"/>
      <c r="AK531" s="2">
        <v>5.3</v>
      </c>
      <c r="AL531" s="1">
        <f t="shared" si="237"/>
        <v>5.011872336272719E-6</v>
      </c>
      <c r="AM531" s="1">
        <f t="shared" si="213"/>
        <v>2.0152149381185696E-9</v>
      </c>
      <c r="AN531" s="1">
        <f t="shared" si="214"/>
        <v>0.98740451496526949</v>
      </c>
      <c r="AO531" s="1">
        <f t="shared" si="215"/>
        <v>1.2214812313710039E-2</v>
      </c>
      <c r="AP531" s="1">
        <f t="shared" si="216"/>
        <v>1.0116343281710545</v>
      </c>
      <c r="AQ531" s="1">
        <f t="shared" si="217"/>
        <v>10.116343281710543</v>
      </c>
      <c r="AR531" s="25"/>
      <c r="AS531" s="2">
        <v>7.27</v>
      </c>
      <c r="AT531" s="1">
        <v>5.3703179637025192E-8</v>
      </c>
      <c r="AU531" s="1">
        <v>1.8807080080294989E-7</v>
      </c>
      <c r="AV531" s="1">
        <v>0.46414521049070273</v>
      </c>
      <c r="AW531" s="1">
        <v>0.53585287211901911</v>
      </c>
      <c r="AX531" s="1">
        <v>1.5358556094171525</v>
      </c>
      <c r="AY531" s="2">
        <v>15.358556094171524</v>
      </c>
      <c r="BA531" s="2">
        <v>5.3</v>
      </c>
      <c r="BB531" s="1">
        <f t="shared" si="222"/>
        <v>5.011872336272719E-6</v>
      </c>
      <c r="BC531" s="1">
        <f t="shared" si="218"/>
        <v>2.0152149381185696E-9</v>
      </c>
      <c r="BD531" s="1">
        <f t="shared" si="219"/>
        <v>2.0152149381145086E-12</v>
      </c>
      <c r="BE531" s="1">
        <f t="shared" si="220"/>
        <v>0.99999999999798483</v>
      </c>
      <c r="BF531" s="1">
        <f t="shared" si="221"/>
        <v>2.0001001996503414</v>
      </c>
      <c r="BG531" s="1">
        <f>(dpSAWB_Cb*dpSAWB_Vb) /(dpSAWB_Ca * BF531)</f>
        <v>24.998747567117402</v>
      </c>
      <c r="BI531" s="1">
        <v>6</v>
      </c>
      <c r="BJ531" s="1">
        <v>9.9999999999999995E-7</v>
      </c>
      <c r="BK531" s="1">
        <v>1.0099999999999999E-8</v>
      </c>
      <c r="BL531" s="1">
        <v>1.0099999999897988E-11</v>
      </c>
      <c r="BM531" s="1">
        <v>0.99999999998989997</v>
      </c>
      <c r="BN531" s="1">
        <v>2.0000197980878904</v>
      </c>
      <c r="BO531" s="1">
        <v>24.99975252635112</v>
      </c>
    </row>
    <row r="532" spans="1:67" ht="15" customHeight="1" x14ac:dyDescent="0.3">
      <c r="A532" s="2">
        <v>5.31</v>
      </c>
      <c r="B532" s="1">
        <f t="shared" si="223"/>
        <v>4.8977881936844583E-6</v>
      </c>
      <c r="C532" s="1">
        <f t="shared" si="224"/>
        <v>2.0621553241162262E-9</v>
      </c>
      <c r="D532" s="1">
        <f t="shared" si="225"/>
        <v>1.7680204048909649E-2</v>
      </c>
      <c r="E532" s="1">
        <f t="shared" si="226"/>
        <v>3.8663265851505871E-4</v>
      </c>
      <c r="F532" s="1">
        <f t="shared" si="227"/>
        <v>9.8813170878332315E-2</v>
      </c>
      <c r="G532" s="1">
        <f t="shared" si="228"/>
        <v>9.8563559174583454E-2</v>
      </c>
      <c r="H532" s="1">
        <f t="shared" si="236"/>
        <v>0.98563559174583448</v>
      </c>
      <c r="S532" s="2">
        <v>5.31</v>
      </c>
      <c r="T532" s="1">
        <f t="shared" si="229"/>
        <v>4.8977881936844583E-6</v>
      </c>
      <c r="U532" s="1">
        <f t="shared" si="230"/>
        <v>2.0621553241162262E-9</v>
      </c>
      <c r="V532" s="1">
        <f t="shared" si="231"/>
        <v>2.6133833546914325E-2</v>
      </c>
      <c r="W532" s="1">
        <f t="shared" si="232"/>
        <v>2.4622055484361891E-2</v>
      </c>
      <c r="X532" s="1">
        <f t="shared" si="233"/>
        <v>0.6532310685716578</v>
      </c>
      <c r="Y532" s="1">
        <f t="shared" si="234"/>
        <v>0.65329601762366263</v>
      </c>
      <c r="Z532" s="1">
        <f t="shared" si="235"/>
        <v>32.664800881183133</v>
      </c>
      <c r="AB532"/>
      <c r="AC532"/>
      <c r="AD532"/>
      <c r="AE532"/>
      <c r="AF532"/>
      <c r="AG532"/>
      <c r="AH532"/>
      <c r="AI532"/>
      <c r="AJ532" s="25"/>
      <c r="AK532" s="2">
        <v>5.31</v>
      </c>
      <c r="AL532" s="1">
        <f t="shared" si="237"/>
        <v>4.8977881936844583E-6</v>
      </c>
      <c r="AM532" s="1">
        <f t="shared" si="213"/>
        <v>2.0621553241162262E-9</v>
      </c>
      <c r="AN532" s="1">
        <f t="shared" si="214"/>
        <v>0.9871322102412794</v>
      </c>
      <c r="AO532" s="1">
        <f t="shared" si="215"/>
        <v>1.2495884798341747E-2</v>
      </c>
      <c r="AP532" s="1">
        <f t="shared" si="216"/>
        <v>1.011928734794604</v>
      </c>
      <c r="AQ532" s="1">
        <f t="shared" si="217"/>
        <v>10.11928734794604</v>
      </c>
      <c r="AR532" s="25"/>
      <c r="AS532" s="2">
        <v>7.28</v>
      </c>
      <c r="AT532" s="1">
        <v>5.2480746024977185E-8</v>
      </c>
      <c r="AU532" s="1">
        <v>1.9245153251428823E-7</v>
      </c>
      <c r="AV532" s="1">
        <v>0.4584233657093339</v>
      </c>
      <c r="AW532" s="1">
        <v>0.54157478364449485</v>
      </c>
      <c r="AX532" s="1">
        <v>1.5415777737791139</v>
      </c>
      <c r="AY532" s="2">
        <v>15.415777737791139</v>
      </c>
      <c r="BA532" s="2">
        <v>5.31</v>
      </c>
      <c r="BB532" s="1">
        <f t="shared" si="222"/>
        <v>4.8977881936844583E-6</v>
      </c>
      <c r="BC532" s="1">
        <f t="shared" si="218"/>
        <v>2.0621553241162262E-9</v>
      </c>
      <c r="BD532" s="1">
        <f t="shared" si="219"/>
        <v>2.0621553241119734E-12</v>
      </c>
      <c r="BE532" s="1">
        <f t="shared" si="220"/>
        <v>0.99999999999793787</v>
      </c>
      <c r="BF532" s="1">
        <f t="shared" si="221"/>
        <v>2.000097916915577</v>
      </c>
      <c r="BG532" s="1">
        <f>(dpSAWB_Cb*dpSAWB_Vb) /(dpSAWB_Ca * BF532)</f>
        <v>24.998776098475616</v>
      </c>
      <c r="BI532" s="1">
        <v>6.01</v>
      </c>
      <c r="BJ532" s="1">
        <v>9.7723722095580961E-7</v>
      </c>
      <c r="BK532" s="1">
        <v>1.0335259222035628E-8</v>
      </c>
      <c r="BL532" s="1">
        <v>1.033525922192881E-11</v>
      </c>
      <c r="BM532" s="1">
        <v>0.99999999998966482</v>
      </c>
      <c r="BN532" s="1">
        <v>2.0000193381223901</v>
      </c>
      <c r="BO532" s="1">
        <v>24.99975827580737</v>
      </c>
    </row>
    <row r="533" spans="1:67" ht="15" customHeight="1" x14ac:dyDescent="0.3">
      <c r="A533" s="2">
        <v>5.32</v>
      </c>
      <c r="B533" s="1">
        <f t="shared" si="223"/>
        <v>4.7863009232263716E-6</v>
      </c>
      <c r="C533" s="1">
        <f t="shared" si="224"/>
        <v>2.1101890921625851E-9</v>
      </c>
      <c r="D533" s="1">
        <f t="shared" si="225"/>
        <v>1.7632329316643627E-2</v>
      </c>
      <c r="E533" s="1">
        <f t="shared" si="226"/>
        <v>3.946117805593955E-4</v>
      </c>
      <c r="F533" s="1">
        <f t="shared" si="227"/>
        <v>0.10088262835672351</v>
      </c>
      <c r="G533" s="1">
        <f t="shared" si="228"/>
        <v>0.10063860407724558</v>
      </c>
      <c r="H533" s="1">
        <f t="shared" si="236"/>
        <v>1.0063860407724556</v>
      </c>
      <c r="S533" s="2">
        <v>5.32</v>
      </c>
      <c r="T533" s="1">
        <f t="shared" si="229"/>
        <v>4.7863009232263716E-6</v>
      </c>
      <c r="U533" s="1">
        <f t="shared" si="230"/>
        <v>2.1101890921625851E-9</v>
      </c>
      <c r="V533" s="1">
        <f t="shared" si="231"/>
        <v>2.6580938292134079E-2</v>
      </c>
      <c r="W533" s="1">
        <f t="shared" si="232"/>
        <v>2.4473020569288639E-2</v>
      </c>
      <c r="X533" s="1">
        <f t="shared" si="233"/>
        <v>0.64799701135594845</v>
      </c>
      <c r="Y533" s="1">
        <f t="shared" si="234"/>
        <v>0.64806035548502905</v>
      </c>
      <c r="Z533" s="1">
        <f t="shared" si="235"/>
        <v>32.403017774251452</v>
      </c>
      <c r="AB533"/>
      <c r="AC533"/>
      <c r="AD533"/>
      <c r="AE533"/>
      <c r="AF533"/>
      <c r="AG533"/>
      <c r="AH533"/>
      <c r="AI533"/>
      <c r="AJ533" s="25"/>
      <c r="AK533" s="2">
        <v>5.32</v>
      </c>
      <c r="AL533" s="1">
        <f t="shared" si="237"/>
        <v>4.7863009232263716E-6</v>
      </c>
      <c r="AM533" s="1">
        <f t="shared" si="213"/>
        <v>2.1101890921625851E-9</v>
      </c>
      <c r="AN533" s="1">
        <f t="shared" si="214"/>
        <v>0.98685332454664276</v>
      </c>
      <c r="AO533" s="1">
        <f t="shared" si="215"/>
        <v>1.278333876271366E-2</v>
      </c>
      <c r="AP533" s="1">
        <f t="shared" si="216"/>
        <v>1.0122292195118914</v>
      </c>
      <c r="AQ533" s="1">
        <f t="shared" si="217"/>
        <v>10.122292195118913</v>
      </c>
      <c r="AR533" s="25"/>
      <c r="AS533" s="2">
        <v>7.29</v>
      </c>
      <c r="AT533" s="1">
        <v>5.1286138399136415E-8</v>
      </c>
      <c r="AU533" s="1">
        <v>1.9693430457556283E-7</v>
      </c>
      <c r="AV533" s="1">
        <v>0.45271246356633721</v>
      </c>
      <c r="AW533" s="1">
        <v>0.54728575044335048</v>
      </c>
      <c r="AX533" s="1">
        <v>1.5472889932633027</v>
      </c>
      <c r="AY533" s="2">
        <v>15.472889932633027</v>
      </c>
      <c r="BA533" s="2">
        <v>5.32</v>
      </c>
      <c r="BB533" s="1">
        <f t="shared" si="222"/>
        <v>4.7863009232263716E-6</v>
      </c>
      <c r="BC533" s="1">
        <f t="shared" si="218"/>
        <v>2.1101890921625851E-9</v>
      </c>
      <c r="BD533" s="1">
        <f t="shared" si="219"/>
        <v>2.1101890921581321E-12</v>
      </c>
      <c r="BE533" s="1">
        <f t="shared" si="220"/>
        <v>0.9999999999978898</v>
      </c>
      <c r="BF533" s="1">
        <f t="shared" si="221"/>
        <v>2.0000956861014751</v>
      </c>
      <c r="BG533" s="1">
        <f>(dpSAWB_Cb*dpSAWB_Vb) /(dpSAWB_Ca * BF533)</f>
        <v>24.998803980952761</v>
      </c>
      <c r="BI533" s="1">
        <v>6.02</v>
      </c>
      <c r="BJ533" s="1">
        <v>9.5499258602143498E-7</v>
      </c>
      <c r="BK533" s="1">
        <v>1.0575998335314095E-8</v>
      </c>
      <c r="BL533" s="1">
        <v>1.0575998335202242E-11</v>
      </c>
      <c r="BM533" s="1">
        <v>0.99999999998942402</v>
      </c>
      <c r="BN533" s="1">
        <v>2.0000188884103705</v>
      </c>
      <c r="BO533" s="1">
        <v>24.99976389710017</v>
      </c>
    </row>
    <row r="534" spans="1:67" ht="15" customHeight="1" x14ac:dyDescent="0.3">
      <c r="A534" s="2">
        <v>5.33</v>
      </c>
      <c r="B534" s="1">
        <f t="shared" si="223"/>
        <v>4.6773514128719787E-6</v>
      </c>
      <c r="C534" s="1">
        <f t="shared" si="224"/>
        <v>2.1593417103972556E-9</v>
      </c>
      <c r="D534" s="1">
        <f t="shared" si="225"/>
        <v>1.7583611855433008E-2</v>
      </c>
      <c r="E534" s="1">
        <f t="shared" si="226"/>
        <v>4.0273135742783232E-4</v>
      </c>
      <c r="F534" s="1">
        <f t="shared" si="227"/>
        <v>0.10299047362272698</v>
      </c>
      <c r="G534" s="1">
        <f t="shared" si="228"/>
        <v>0.10275191017001166</v>
      </c>
      <c r="H534" s="1">
        <f t="shared" si="236"/>
        <v>1.0275191017001166</v>
      </c>
      <c r="S534" s="2">
        <v>5.33</v>
      </c>
      <c r="T534" s="1">
        <f t="shared" si="229"/>
        <v>4.6773514128719787E-6</v>
      </c>
      <c r="U534" s="1">
        <f t="shared" si="230"/>
        <v>2.1593417103972556E-9</v>
      </c>
      <c r="V534" s="1">
        <f t="shared" si="231"/>
        <v>2.7032886061085781E-2</v>
      </c>
      <c r="W534" s="1">
        <f t="shared" si="232"/>
        <v>2.4322371312971405E-2</v>
      </c>
      <c r="X534" s="1">
        <f t="shared" si="233"/>
        <v>0.64272716095567528</v>
      </c>
      <c r="Y534" s="1">
        <f t="shared" si="234"/>
        <v>0.64278893868513476</v>
      </c>
      <c r="Z534" s="1">
        <f t="shared" si="235"/>
        <v>32.139446934256732</v>
      </c>
      <c r="AB534"/>
      <c r="AC534"/>
      <c r="AD534"/>
      <c r="AE534"/>
      <c r="AF534"/>
      <c r="AG534"/>
      <c r="AH534"/>
      <c r="AI534"/>
      <c r="AJ534" s="25"/>
      <c r="AK534" s="2">
        <v>5.33</v>
      </c>
      <c r="AL534" s="1">
        <f t="shared" si="237"/>
        <v>4.6773514128719787E-6</v>
      </c>
      <c r="AM534" s="1">
        <f t="shared" si="213"/>
        <v>2.1593417103972556E-9</v>
      </c>
      <c r="AN534" s="1">
        <f t="shared" si="214"/>
        <v>0.98656772142092908</v>
      </c>
      <c r="AO534" s="1">
        <f t="shared" si="215"/>
        <v>1.307731520017219E-2</v>
      </c>
      <c r="AP534" s="1">
        <f t="shared" si="216"/>
        <v>1.0125359302172428</v>
      </c>
      <c r="AQ534" s="1">
        <f t="shared" si="217"/>
        <v>10.125359302172427</v>
      </c>
      <c r="AR534" s="25"/>
      <c r="AS534" s="2">
        <v>7.3</v>
      </c>
      <c r="AT534" s="1">
        <v>5.0118723362727164E-8</v>
      </c>
      <c r="AU534" s="1">
        <v>2.0152149381185708E-7</v>
      </c>
      <c r="AV534" s="1">
        <v>0.44701398202361414</v>
      </c>
      <c r="AW534" s="1">
        <v>0.55298429460945464</v>
      </c>
      <c r="AX534" s="1">
        <v>1.5529877901145068</v>
      </c>
      <c r="AY534" s="2">
        <v>15.529877901145067</v>
      </c>
      <c r="BA534" s="2">
        <v>5.33</v>
      </c>
      <c r="BB534" s="1">
        <f t="shared" si="222"/>
        <v>4.6773514128719787E-6</v>
      </c>
      <c r="BC534" s="1">
        <f t="shared" si="218"/>
        <v>2.1593417103972556E-9</v>
      </c>
      <c r="BD534" s="1">
        <f t="shared" si="219"/>
        <v>2.1593417103925931E-12</v>
      </c>
      <c r="BE534" s="1">
        <f t="shared" si="220"/>
        <v>0.99999999999784073</v>
      </c>
      <c r="BF534" s="1">
        <f t="shared" si="221"/>
        <v>2.0000935060250575</v>
      </c>
      <c r="BG534" s="1">
        <f>(dpSAWB_Cb*dpSAWB_Vb) /(dpSAWB_Ca * BF534)</f>
        <v>24.998831229330328</v>
      </c>
      <c r="BI534" s="1">
        <v>6.03</v>
      </c>
      <c r="BJ534" s="1">
        <v>9.3325430079699009E-7</v>
      </c>
      <c r="BK534" s="1">
        <v>1.0822344982899836E-8</v>
      </c>
      <c r="BL534" s="1">
        <v>1.0822344982782712E-11</v>
      </c>
      <c r="BM534" s="1">
        <v>0.99999999998917766</v>
      </c>
      <c r="BN534" s="1">
        <v>2.0000184487133827</v>
      </c>
      <c r="BO534" s="1">
        <v>24.999769393209913</v>
      </c>
    </row>
    <row r="535" spans="1:67" ht="15" customHeight="1" x14ac:dyDescent="0.3">
      <c r="A535" s="2">
        <v>5.34</v>
      </c>
      <c r="B535" s="1">
        <f t="shared" si="223"/>
        <v>4.5708818961487476E-6</v>
      </c>
      <c r="C535" s="1">
        <f t="shared" si="224"/>
        <v>2.2096392401890494E-9</v>
      </c>
      <c r="D535" s="1">
        <f t="shared" si="225"/>
        <v>1.7534042144130495E-2</v>
      </c>
      <c r="E535" s="1">
        <f t="shared" si="226"/>
        <v>4.109929759782508E-4</v>
      </c>
      <c r="F535" s="1">
        <f t="shared" si="227"/>
        <v>0.10513721035591966</v>
      </c>
      <c r="G535" s="1">
        <f t="shared" si="228"/>
        <v>0.10490398402385974</v>
      </c>
      <c r="H535" s="1">
        <f t="shared" si="236"/>
        <v>1.0490398402385974</v>
      </c>
      <c r="S535" s="2">
        <v>5.34</v>
      </c>
      <c r="T535" s="1">
        <f t="shared" si="229"/>
        <v>4.5708818961487476E-6</v>
      </c>
      <c r="U535" s="1">
        <f t="shared" si="230"/>
        <v>2.2096392401890494E-9</v>
      </c>
      <c r="V535" s="1">
        <f t="shared" si="231"/>
        <v>2.7489634413765757E-2</v>
      </c>
      <c r="W535" s="1">
        <f t="shared" si="232"/>
        <v>2.4170121862078082E-2</v>
      </c>
      <c r="X535" s="1">
        <f t="shared" si="233"/>
        <v>0.63742256006246911</v>
      </c>
      <c r="Y535" s="1">
        <f t="shared" si="234"/>
        <v>0.63748280903515775</v>
      </c>
      <c r="Z535" s="1">
        <f t="shared" si="235"/>
        <v>31.874140451757889</v>
      </c>
      <c r="AB535"/>
      <c r="AC535"/>
      <c r="AD535"/>
      <c r="AE535"/>
      <c r="AF535"/>
      <c r="AG535"/>
      <c r="AH535"/>
      <c r="AI535"/>
      <c r="AJ535" s="25"/>
      <c r="AK535" s="2">
        <v>5.34</v>
      </c>
      <c r="AL535" s="1">
        <f t="shared" si="237"/>
        <v>4.5708818961487476E-6</v>
      </c>
      <c r="AM535" s="1">
        <f t="shared" si="213"/>
        <v>2.2096392401890494E-9</v>
      </c>
      <c r="AN535" s="1">
        <f t="shared" si="214"/>
        <v>0.98627526136655652</v>
      </c>
      <c r="AO535" s="1">
        <f t="shared" si="215"/>
        <v>1.3377958038305124E-2</v>
      </c>
      <c r="AP535" s="1">
        <f t="shared" si="216"/>
        <v>1.0128490175823921</v>
      </c>
      <c r="AQ535" s="1">
        <f t="shared" si="217"/>
        <v>10.12849017582392</v>
      </c>
      <c r="AR535" s="25"/>
      <c r="AS535" s="2">
        <v>7.31</v>
      </c>
      <c r="AT535" s="1">
        <v>4.8977881936844561E-8</v>
      </c>
      <c r="AU535" s="1">
        <v>2.062155324116227E-7</v>
      </c>
      <c r="AV535" s="1">
        <v>0.44132938604958338</v>
      </c>
      <c r="AW535" s="1">
        <v>0.55866895122898852</v>
      </c>
      <c r="AX535" s="1">
        <v>1.5586726995697526</v>
      </c>
      <c r="AY535" s="2">
        <v>15.586726995697525</v>
      </c>
      <c r="BA535" s="2">
        <v>5.34</v>
      </c>
      <c r="BB535" s="1">
        <f t="shared" si="222"/>
        <v>4.5708818961487476E-6</v>
      </c>
      <c r="BC535" s="1">
        <f t="shared" si="218"/>
        <v>2.2096392401890494E-9</v>
      </c>
      <c r="BD535" s="1">
        <f t="shared" si="219"/>
        <v>2.2096392401841662E-12</v>
      </c>
      <c r="BE535" s="1">
        <f t="shared" si="220"/>
        <v>0.99999999999779032</v>
      </c>
      <c r="BF535" s="1">
        <f t="shared" si="221"/>
        <v>2.0000913755302525</v>
      </c>
      <c r="BG535" s="1">
        <f>(dpSAWB_Cb*dpSAWB_Vb) /(dpSAWB_Ca * BF535)</f>
        <v>24.998857858053753</v>
      </c>
      <c r="BI535" s="1">
        <v>6.04</v>
      </c>
      <c r="BJ535" s="1">
        <v>9.12010839355909E-7</v>
      </c>
      <c r="BK535" s="1">
        <v>1.1074429781046177E-8</v>
      </c>
      <c r="BL535" s="1">
        <v>1.1074429780923533E-11</v>
      </c>
      <c r="BM535" s="1">
        <v>0.99999999998892564</v>
      </c>
      <c r="BN535" s="1">
        <v>2.0000180187982859</v>
      </c>
      <c r="BO535" s="1">
        <v>24.999774767050639</v>
      </c>
    </row>
    <row r="536" spans="1:67" ht="15" customHeight="1" x14ac:dyDescent="0.3">
      <c r="A536" s="2">
        <v>5.35</v>
      </c>
      <c r="B536" s="1">
        <f t="shared" si="223"/>
        <v>4.4668359215096296E-6</v>
      </c>
      <c r="C536" s="1">
        <f t="shared" si="224"/>
        <v>2.2611083499540238E-9</v>
      </c>
      <c r="D536" s="1">
        <f t="shared" si="225"/>
        <v>1.7483610788895532E-2</v>
      </c>
      <c r="E536" s="1">
        <f t="shared" si="226"/>
        <v>4.1939820185074469E-4</v>
      </c>
      <c r="F536" s="1">
        <f t="shared" si="227"/>
        <v>0.10732333999384591</v>
      </c>
      <c r="G536" s="1">
        <f t="shared" si="228"/>
        <v>0.10709532990206305</v>
      </c>
      <c r="H536" s="1">
        <f t="shared" si="236"/>
        <v>1.0709532990206305</v>
      </c>
      <c r="S536" s="2">
        <v>5.35</v>
      </c>
      <c r="T536" s="1">
        <f t="shared" si="229"/>
        <v>4.4668359215096296E-6</v>
      </c>
      <c r="U536" s="1">
        <f t="shared" si="230"/>
        <v>2.2611083499540238E-9</v>
      </c>
      <c r="V536" s="1">
        <f t="shared" si="231"/>
        <v>2.7951137427466705E-2</v>
      </c>
      <c r="W536" s="1">
        <f t="shared" si="232"/>
        <v>2.4016287524177768E-2</v>
      </c>
      <c r="X536" s="1">
        <f t="shared" si="233"/>
        <v>0.63208428370520542</v>
      </c>
      <c r="Y536" s="1">
        <f t="shared" si="234"/>
        <v>0.63214304070282612</v>
      </c>
      <c r="Z536" s="1">
        <f t="shared" si="235"/>
        <v>31.607152035141304</v>
      </c>
      <c r="AB536"/>
      <c r="AC536"/>
      <c r="AD536"/>
      <c r="AE536"/>
      <c r="AF536"/>
      <c r="AG536"/>
      <c r="AH536"/>
      <c r="AI536"/>
      <c r="AJ536" s="25"/>
      <c r="AK536" s="2">
        <v>5.35</v>
      </c>
      <c r="AL536" s="1">
        <f t="shared" si="237"/>
        <v>4.4668359215096296E-6</v>
      </c>
      <c r="AM536" s="1">
        <f t="shared" si="213"/>
        <v>2.2611083499540238E-9</v>
      </c>
      <c r="AN536" s="1">
        <f t="shared" si="214"/>
        <v>0.98597580179852062</v>
      </c>
      <c r="AO536" s="1">
        <f t="shared" si="215"/>
        <v>1.3685414191539942E-2</v>
      </c>
      <c r="AP536" s="1">
        <f t="shared" si="216"/>
        <v>1.0131686351126405</v>
      </c>
      <c r="AQ536" s="1">
        <f t="shared" si="217"/>
        <v>10.131686351126405</v>
      </c>
      <c r="AR536" s="25"/>
      <c r="AS536" s="2">
        <v>7.32</v>
      </c>
      <c r="AT536" s="1">
        <v>4.7863009232263782E-8</v>
      </c>
      <c r="AU536" s="1">
        <v>2.1101890921625821E-7</v>
      </c>
      <c r="AV536" s="1">
        <v>0.43566012613755944</v>
      </c>
      <c r="AW536" s="1">
        <v>0.56433826986208369</v>
      </c>
      <c r="AX536" s="1">
        <v>1.5643422713400144</v>
      </c>
      <c r="AY536" s="2">
        <v>15.643422713400145</v>
      </c>
      <c r="BA536" s="2">
        <v>5.35</v>
      </c>
      <c r="BB536" s="1">
        <f t="shared" si="222"/>
        <v>4.4668359215096296E-6</v>
      </c>
      <c r="BC536" s="1">
        <f t="shared" si="218"/>
        <v>2.2611083499540238E-9</v>
      </c>
      <c r="BD536" s="1">
        <f t="shared" si="219"/>
        <v>2.2611083499489112E-12</v>
      </c>
      <c r="BE536" s="1">
        <f t="shared" si="220"/>
        <v>0.99999999999773892</v>
      </c>
      <c r="BF536" s="1">
        <f t="shared" si="221"/>
        <v>2.0000892934872891</v>
      </c>
      <c r="BG536" s="1">
        <f>(dpSAWB_Cb*dpSAWB_Vb) /(dpSAWB_Ca * BF536)</f>
        <v>24.998883881239951</v>
      </c>
      <c r="BI536" s="1">
        <v>6.05</v>
      </c>
      <c r="BJ536" s="1">
        <v>8.9125093813374487E-7</v>
      </c>
      <c r="BK536" s="1">
        <v>1.1332386388449838E-8</v>
      </c>
      <c r="BL536" s="1">
        <v>1.1332386388321414E-11</v>
      </c>
      <c r="BM536" s="1">
        <v>0.99999999998866762</v>
      </c>
      <c r="BN536" s="1">
        <v>2.0000175984371289</v>
      </c>
      <c r="BO536" s="1">
        <v>24.999780021471526</v>
      </c>
    </row>
    <row r="537" spans="1:67" ht="15" customHeight="1" x14ac:dyDescent="0.3">
      <c r="A537" s="2">
        <v>5.36</v>
      </c>
      <c r="B537" s="1">
        <f t="shared" si="223"/>
        <v>4.3651583224016507E-6</v>
      </c>
      <c r="C537" s="1">
        <f t="shared" si="224"/>
        <v>2.3137763292954554E-9</v>
      </c>
      <c r="D537" s="1">
        <f t="shared" si="225"/>
        <v>1.7432308534799341E-2</v>
      </c>
      <c r="E537" s="1">
        <f t="shared" si="226"/>
        <v>4.2794857753344288E-4</v>
      </c>
      <c r="F537" s="1">
        <f t="shared" si="227"/>
        <v>0.10954936127707542</v>
      </c>
      <c r="G537" s="1">
        <f t="shared" si="228"/>
        <v>0.10932644930674081</v>
      </c>
      <c r="H537" s="1">
        <f t="shared" si="236"/>
        <v>1.093264493067408</v>
      </c>
      <c r="S537" s="2">
        <v>5.36</v>
      </c>
      <c r="T537" s="1">
        <f t="shared" si="229"/>
        <v>4.3651583224016507E-6</v>
      </c>
      <c r="U537" s="1">
        <f t="shared" si="230"/>
        <v>2.3137763292954554E-9</v>
      </c>
      <c r="V537" s="1">
        <f t="shared" si="231"/>
        <v>2.8417345667327586E-2</v>
      </c>
      <c r="W537" s="1">
        <f t="shared" si="232"/>
        <v>2.3860884777557472E-2</v>
      </c>
      <c r="X537" s="1">
        <f t="shared" si="233"/>
        <v>0.62671343856782624</v>
      </c>
      <c r="Y537" s="1">
        <f t="shared" si="234"/>
        <v>0.62677073952979989</v>
      </c>
      <c r="Z537" s="1">
        <f t="shared" si="235"/>
        <v>31.338536976489991</v>
      </c>
      <c r="AB537"/>
      <c r="AC537"/>
      <c r="AD537"/>
      <c r="AE537"/>
      <c r="AF537"/>
      <c r="AG537"/>
      <c r="AH537"/>
      <c r="AI537"/>
      <c r="AJ537" s="25"/>
      <c r="AK537" s="2">
        <v>5.36</v>
      </c>
      <c r="AL537" s="1">
        <f t="shared" si="237"/>
        <v>4.3651583224016507E-6</v>
      </c>
      <c r="AM537" s="1">
        <f t="shared" si="213"/>
        <v>2.3137763292954554E-9</v>
      </c>
      <c r="AN537" s="1">
        <f t="shared" si="214"/>
        <v>0.98566919699353905</v>
      </c>
      <c r="AO537" s="1">
        <f t="shared" si="215"/>
        <v>1.3999833614276952E-2</v>
      </c>
      <c r="AP537" s="1">
        <f t="shared" si="216"/>
        <v>1.0134949392034691</v>
      </c>
      <c r="AQ537" s="1">
        <f t="shared" si="217"/>
        <v>10.13494939203469</v>
      </c>
      <c r="AR537" s="25"/>
      <c r="AS537" s="2">
        <v>7.33</v>
      </c>
      <c r="AT537" s="1">
        <v>4.6773514128719769E-8</v>
      </c>
      <c r="AU537" s="1">
        <v>2.1593417103972565E-7</v>
      </c>
      <c r="AV537" s="1">
        <v>0.43000763685598264</v>
      </c>
      <c r="AW537" s="1">
        <v>0.56999081599261148</v>
      </c>
      <c r="AX537" s="1">
        <v>1.5699950710600756</v>
      </c>
      <c r="AY537" s="2">
        <v>15.699950710600756</v>
      </c>
      <c r="BA537" s="2">
        <v>5.36</v>
      </c>
      <c r="BB537" s="1">
        <f t="shared" si="222"/>
        <v>4.3651583224016507E-6</v>
      </c>
      <c r="BC537" s="1">
        <f t="shared" si="218"/>
        <v>2.3137763292954554E-9</v>
      </c>
      <c r="BD537" s="1">
        <f t="shared" si="219"/>
        <v>2.3137763292901013E-12</v>
      </c>
      <c r="BE537" s="1">
        <f t="shared" si="220"/>
        <v>0.99999999999768618</v>
      </c>
      <c r="BF537" s="1">
        <f t="shared" si="221"/>
        <v>2.0000872587920902</v>
      </c>
      <c r="BG537" s="1">
        <f>(dpSAWB_Cb*dpSAWB_Vb) /(dpSAWB_Ca * BF537)</f>
        <v>24.998909312684898</v>
      </c>
      <c r="BI537" s="1">
        <v>6.06</v>
      </c>
      <c r="BJ537" s="1">
        <v>8.7096358995607992E-7</v>
      </c>
      <c r="BK537" s="1">
        <v>1.1596351577118525E-8</v>
      </c>
      <c r="BL537" s="1">
        <v>1.1596351576984046E-11</v>
      </c>
      <c r="BM537" s="1">
        <v>0.99999999998840361</v>
      </c>
      <c r="BN537" s="1">
        <v>2.0000171874070225</v>
      </c>
      <c r="BO537" s="1">
        <v>24.999785159258494</v>
      </c>
    </row>
    <row r="538" spans="1:67" ht="15" customHeight="1" x14ac:dyDescent="0.3">
      <c r="A538" s="2">
        <v>5.37</v>
      </c>
      <c r="B538" s="1">
        <f t="shared" si="223"/>
        <v>4.2657951880159181E-6</v>
      </c>
      <c r="C538" s="1">
        <f t="shared" si="224"/>
        <v>2.3676711034731257E-9</v>
      </c>
      <c r="D538" s="1">
        <f t="shared" si="225"/>
        <v>1.7380126277740663E-2</v>
      </c>
      <c r="E538" s="1">
        <f t="shared" si="226"/>
        <v>4.3664562037655627E-4</v>
      </c>
      <c r="F538" s="1">
        <f t="shared" si="227"/>
        <v>0.11181576977811709</v>
      </c>
      <c r="G538" s="1">
        <f t="shared" si="228"/>
        <v>0.11159784050923093</v>
      </c>
      <c r="H538" s="1">
        <f t="shared" si="236"/>
        <v>1.1159784050923092</v>
      </c>
      <c r="S538" s="2">
        <v>5.37</v>
      </c>
      <c r="T538" s="1">
        <f t="shared" si="229"/>
        <v>4.2657951880159181E-6</v>
      </c>
      <c r="U538" s="1">
        <f t="shared" si="230"/>
        <v>2.3676711034731257E-9</v>
      </c>
      <c r="V538" s="1">
        <f t="shared" si="231"/>
        <v>2.888820616135521E-2</v>
      </c>
      <c r="W538" s="1">
        <f t="shared" si="232"/>
        <v>2.3703931279548264E-2</v>
      </c>
      <c r="X538" s="1">
        <f t="shared" si="233"/>
        <v>0.62131116224698368</v>
      </c>
      <c r="Y538" s="1">
        <f t="shared" si="234"/>
        <v>0.62136704228888384</v>
      </c>
      <c r="Z538" s="1">
        <f t="shared" si="235"/>
        <v>31.068352114444195</v>
      </c>
      <c r="AB538"/>
      <c r="AC538"/>
      <c r="AD538"/>
      <c r="AE538"/>
      <c r="AF538"/>
      <c r="AG538"/>
      <c r="AH538"/>
      <c r="AI538"/>
      <c r="AJ538" s="25"/>
      <c r="AK538" s="2">
        <v>5.37</v>
      </c>
      <c r="AL538" s="1">
        <f t="shared" si="237"/>
        <v>4.2657951880159181E-6</v>
      </c>
      <c r="AM538" s="1">
        <f t="shared" si="213"/>
        <v>2.3676711034731257E-9</v>
      </c>
      <c r="AN538" s="1">
        <f t="shared" si="214"/>
        <v>0.98535529803862476</v>
      </c>
      <c r="AO538" s="1">
        <f t="shared" si="215"/>
        <v>1.4321369354539851E-2</v>
      </c>
      <c r="AP538" s="1">
        <f t="shared" si="216"/>
        <v>1.0138280891975879</v>
      </c>
      <c r="AQ538" s="1">
        <f t="shared" si="217"/>
        <v>10.138280891975878</v>
      </c>
      <c r="AR538" s="25"/>
      <c r="AS538" s="2">
        <v>7.34</v>
      </c>
      <c r="AT538" s="1">
        <v>4.5708818961487464E-8</v>
      </c>
      <c r="AU538" s="1">
        <v>2.2096392401890499E-7</v>
      </c>
      <c r="AV538" s="1">
        <v>0.42437333543350464</v>
      </c>
      <c r="AW538" s="1">
        <v>0.57562517244311373</v>
      </c>
      <c r="AX538" s="1">
        <v>1.5756296817035311</v>
      </c>
      <c r="AY538" s="2">
        <v>15.756296817035311</v>
      </c>
      <c r="BA538" s="2">
        <v>5.37</v>
      </c>
      <c r="BB538" s="1">
        <f t="shared" si="222"/>
        <v>4.2657951880159181E-6</v>
      </c>
      <c r="BC538" s="1">
        <f t="shared" si="218"/>
        <v>2.3676711034731257E-9</v>
      </c>
      <c r="BD538" s="1">
        <f t="shared" si="219"/>
        <v>2.3676711034675201E-12</v>
      </c>
      <c r="BE538" s="1">
        <f t="shared" si="220"/>
        <v>0.99999999999763234</v>
      </c>
      <c r="BF538" s="1">
        <f t="shared" si="221"/>
        <v>2.0000852703656906</v>
      </c>
      <c r="BG538" s="1">
        <f>(dpSAWB_Cb*dpSAWB_Vb) /(dpSAWB_Ca * BF538)</f>
        <v>24.998934165870899</v>
      </c>
      <c r="BI538" s="1">
        <v>6.07</v>
      </c>
      <c r="BJ538" s="1">
        <v>8.511380382023744E-7</v>
      </c>
      <c r="BK538" s="1">
        <v>1.1866465304889276E-8</v>
      </c>
      <c r="BL538" s="1">
        <v>1.1866465304748463E-11</v>
      </c>
      <c r="BM538" s="1">
        <v>0.99999999998813349</v>
      </c>
      <c r="BN538" s="1">
        <v>2.0000167854900295</v>
      </c>
      <c r="BO538" s="1">
        <v>24.99979018313557</v>
      </c>
    </row>
    <row r="539" spans="1:67" ht="15" customHeight="1" x14ac:dyDescent="0.3">
      <c r="A539" s="2">
        <v>5.38</v>
      </c>
      <c r="B539" s="1">
        <f t="shared" si="223"/>
        <v>4.168693834703354E-6</v>
      </c>
      <c r="C539" s="1">
        <f t="shared" si="224"/>
        <v>2.4228212482096851E-9</v>
      </c>
      <c r="D539" s="1">
        <f t="shared" si="225"/>
        <v>1.7327055076666625E-2</v>
      </c>
      <c r="E539" s="1">
        <f t="shared" si="226"/>
        <v>4.4549082055556273E-4</v>
      </c>
      <c r="F539" s="1">
        <f t="shared" si="227"/>
        <v>0.11412305741415042</v>
      </c>
      <c r="G539" s="1">
        <f t="shared" si="228"/>
        <v>0.11390999806424688</v>
      </c>
      <c r="H539" s="1">
        <f t="shared" si="236"/>
        <v>1.1390999806424689</v>
      </c>
      <c r="S539" s="2">
        <v>5.38</v>
      </c>
      <c r="T539" s="1">
        <f t="shared" si="229"/>
        <v>4.168693834703354E-6</v>
      </c>
      <c r="U539" s="1">
        <f t="shared" si="230"/>
        <v>2.4228212482096851E-9</v>
      </c>
      <c r="V539" s="1">
        <f t="shared" si="231"/>
        <v>2.9363662380100648E-2</v>
      </c>
      <c r="W539" s="1">
        <f t="shared" si="232"/>
        <v>2.3545445873299785E-2</v>
      </c>
      <c r="X539" s="1">
        <f t="shared" si="233"/>
        <v>0.61587862245006564</v>
      </c>
      <c r="Y539" s="1">
        <f t="shared" si="234"/>
        <v>0.6159331158816348</v>
      </c>
      <c r="Z539" s="1">
        <f t="shared" si="235"/>
        <v>30.79665579408174</v>
      </c>
      <c r="AB539"/>
      <c r="AC539"/>
      <c r="AD539"/>
      <c r="AE539"/>
      <c r="AF539"/>
      <c r="AG539"/>
      <c r="AH539"/>
      <c r="AI539"/>
      <c r="AJ539" s="25"/>
      <c r="AK539" s="2">
        <v>5.38</v>
      </c>
      <c r="AL539" s="1">
        <f t="shared" si="237"/>
        <v>4.168693834703354E-6</v>
      </c>
      <c r="AM539" s="1">
        <f t="shared" si="213"/>
        <v>2.4228212482096851E-9</v>
      </c>
      <c r="AN539" s="1">
        <f t="shared" si="214"/>
        <v>0.98503395277911032</v>
      </c>
      <c r="AO539" s="1">
        <f t="shared" si="215"/>
        <v>1.4650177608126204E-2</v>
      </c>
      <c r="AP539" s="1">
        <f t="shared" si="216"/>
        <v>1.014168247442411</v>
      </c>
      <c r="AQ539" s="1">
        <f t="shared" si="217"/>
        <v>10.141682474424108</v>
      </c>
      <c r="AR539" s="25"/>
      <c r="AS539" s="2">
        <v>7.35</v>
      </c>
      <c r="AT539" s="1">
        <v>4.466835921509628E-8</v>
      </c>
      <c r="AU539" s="1">
        <v>2.2611083499540245E-7</v>
      </c>
      <c r="AV539" s="1">
        <v>0.418758620381804</v>
      </c>
      <c r="AW539" s="1">
        <v>0.58123994075200525</v>
      </c>
      <c r="AX539" s="1">
        <v>1.5812447049600629</v>
      </c>
      <c r="AY539" s="2">
        <v>15.812447049600628</v>
      </c>
      <c r="BA539" s="2">
        <v>5.38</v>
      </c>
      <c r="BB539" s="1">
        <f t="shared" si="222"/>
        <v>4.168693834703354E-6</v>
      </c>
      <c r="BC539" s="1">
        <f t="shared" si="218"/>
        <v>2.4228212482096851E-9</v>
      </c>
      <c r="BD539" s="1">
        <f t="shared" si="219"/>
        <v>2.4228212482038151E-12</v>
      </c>
      <c r="BE539" s="1">
        <f t="shared" si="220"/>
        <v>0.99999999999757727</v>
      </c>
      <c r="BF539" s="1">
        <f t="shared" si="221"/>
        <v>2.0000833271536638</v>
      </c>
      <c r="BG539" s="1">
        <f>(dpSAWB_Cb*dpSAWB_Vb) /(dpSAWB_Ca * BF539)</f>
        <v>24.998958453973735</v>
      </c>
      <c r="BI539" s="1">
        <v>6.08</v>
      </c>
      <c r="BJ539" s="1">
        <v>8.3176377110266907E-7</v>
      </c>
      <c r="BK539" s="1">
        <v>1.2142870789635897E-8</v>
      </c>
      <c r="BL539" s="1">
        <v>1.2142870789488448E-11</v>
      </c>
      <c r="BM539" s="1">
        <v>0.99999999998785705</v>
      </c>
      <c r="BN539" s="1">
        <v>2.0000163924730416</v>
      </c>
      <c r="BO539" s="1">
        <v>24.999795095766419</v>
      </c>
    </row>
    <row r="540" spans="1:67" ht="15" customHeight="1" x14ac:dyDescent="0.3">
      <c r="A540" s="2">
        <v>5.39</v>
      </c>
      <c r="B540" s="1">
        <f t="shared" si="223"/>
        <v>4.0738027780411272E-6</v>
      </c>
      <c r="C540" s="1">
        <f t="shared" si="224"/>
        <v>2.4792560048418806E-9</v>
      </c>
      <c r="D540" s="1">
        <f t="shared" si="225"/>
        <v>1.7273086166092539E-2</v>
      </c>
      <c r="E540" s="1">
        <f t="shared" si="226"/>
        <v>4.5448563898457621E-4</v>
      </c>
      <c r="F540" s="1">
        <f t="shared" si="227"/>
        <v>0.11647171194356069</v>
      </c>
      <c r="G540" s="1">
        <f t="shared" si="228"/>
        <v>0.11626341230780608</v>
      </c>
      <c r="H540" s="1">
        <f t="shared" si="236"/>
        <v>1.1626341230780608</v>
      </c>
      <c r="S540" s="2">
        <v>5.39</v>
      </c>
      <c r="T540" s="1">
        <f t="shared" si="229"/>
        <v>4.0738027780411272E-6</v>
      </c>
      <c r="U540" s="1">
        <f t="shared" si="230"/>
        <v>2.4792560048418806E-9</v>
      </c>
      <c r="V540" s="1">
        <f t="shared" si="231"/>
        <v>2.9843654221165257E-2</v>
      </c>
      <c r="W540" s="1">
        <f t="shared" si="232"/>
        <v>2.3385448592944915E-2</v>
      </c>
      <c r="X540" s="1">
        <f t="shared" si="233"/>
        <v>0.61041701613436905</v>
      </c>
      <c r="Y540" s="1">
        <f t="shared" si="234"/>
        <v>0.61047015647712721</v>
      </c>
      <c r="Z540" s="1">
        <f t="shared" si="235"/>
        <v>30.523507823856363</v>
      </c>
      <c r="AB540"/>
      <c r="AC540"/>
      <c r="AD540"/>
      <c r="AE540"/>
      <c r="AF540"/>
      <c r="AG540"/>
      <c r="AH540"/>
      <c r="AI540"/>
      <c r="AJ540" s="25"/>
      <c r="AK540" s="2">
        <v>5.39</v>
      </c>
      <c r="AL540" s="1">
        <f t="shared" si="237"/>
        <v>4.0738027780411272E-6</v>
      </c>
      <c r="AM540" s="1">
        <f t="shared" si="213"/>
        <v>2.4792560048418806E-9</v>
      </c>
      <c r="AN540" s="1">
        <f t="shared" si="214"/>
        <v>0.98470500576614362</v>
      </c>
      <c r="AO540" s="1">
        <f t="shared" si="215"/>
        <v>1.4986417773237757E-2</v>
      </c>
      <c r="AP540" s="1">
        <f t="shared" si="216"/>
        <v>1.0145155793479341</v>
      </c>
      <c r="AQ540" s="1">
        <f t="shared" si="217"/>
        <v>10.14515579347934</v>
      </c>
      <c r="AR540" s="25"/>
      <c r="AS540" s="2">
        <v>7.36</v>
      </c>
      <c r="AT540" s="1">
        <v>4.3651583224016566E-8</v>
      </c>
      <c r="AU540" s="1">
        <v>2.3137763292954522E-7</v>
      </c>
      <c r="AV540" s="1">
        <v>0.41316487015886794</v>
      </c>
      <c r="AW540" s="1">
        <v>0.58683374251030784</v>
      </c>
      <c r="AX540" s="1">
        <v>1.5868387625722447</v>
      </c>
      <c r="AY540" s="2">
        <v>15.868387625722447</v>
      </c>
      <c r="BA540" s="2">
        <v>5.39</v>
      </c>
      <c r="BB540" s="1">
        <f t="shared" si="222"/>
        <v>4.0738027780411272E-6</v>
      </c>
      <c r="BC540" s="1">
        <f t="shared" si="218"/>
        <v>2.4792560048418806E-9</v>
      </c>
      <c r="BD540" s="1">
        <f t="shared" si="219"/>
        <v>2.4792560048357336E-12</v>
      </c>
      <c r="BE540" s="1">
        <f t="shared" si="220"/>
        <v>0.99999999999752076</v>
      </c>
      <c r="BF540" s="1">
        <f t="shared" si="221"/>
        <v>2.0000814281255628</v>
      </c>
      <c r="BG540" s="1">
        <f>(dpSAWB_Cb*dpSAWB_Vb) /(dpSAWB_Ca * BF540)</f>
        <v>24.998982189869647</v>
      </c>
      <c r="BI540" s="1">
        <v>6.09</v>
      </c>
      <c r="BJ540" s="1">
        <v>8.1283051616409889E-7</v>
      </c>
      <c r="BK540" s="1">
        <v>1.2425714585205057E-8</v>
      </c>
      <c r="BL540" s="1">
        <v>1.2425714585050659E-11</v>
      </c>
      <c r="BM540" s="1">
        <v>0.99999999998757427</v>
      </c>
      <c r="BN540" s="1">
        <v>2.0000160081476706</v>
      </c>
      <c r="BO540" s="1">
        <v>24.999799899755736</v>
      </c>
    </row>
    <row r="541" spans="1:67" ht="15" customHeight="1" x14ac:dyDescent="0.3">
      <c r="A541" s="2">
        <v>5.4</v>
      </c>
      <c r="B541" s="1">
        <f t="shared" si="223"/>
        <v>3.9810717055349657E-6</v>
      </c>
      <c r="C541" s="1">
        <f t="shared" si="224"/>
        <v>2.53700529582468E-9</v>
      </c>
      <c r="D541" s="1">
        <f t="shared" si="225"/>
        <v>1.7218210968913236E-2</v>
      </c>
      <c r="E541" s="1">
        <f t="shared" si="226"/>
        <v>4.636315051811268E-4</v>
      </c>
      <c r="F541" s="1">
        <f t="shared" si="227"/>
        <v>0.11886221644630186</v>
      </c>
      <c r="G541" s="1">
        <f t="shared" si="228"/>
        <v>0.11865856883895384</v>
      </c>
      <c r="H541" s="1">
        <f t="shared" si="236"/>
        <v>1.1865856883895383</v>
      </c>
      <c r="S541" s="2">
        <v>5.4</v>
      </c>
      <c r="T541" s="1">
        <f t="shared" si="229"/>
        <v>3.9810717055349657E-6</v>
      </c>
      <c r="U541" s="1">
        <f t="shared" si="230"/>
        <v>2.53700529582468E-9</v>
      </c>
      <c r="V541" s="1">
        <f t="shared" si="231"/>
        <v>3.0328117998704281E-2</v>
      </c>
      <c r="W541" s="1">
        <f t="shared" si="232"/>
        <v>2.3223960667098576E-2</v>
      </c>
      <c r="X541" s="1">
        <f t="shared" si="233"/>
        <v>0.60492756858836716</v>
      </c>
      <c r="Y541" s="1">
        <f t="shared" si="234"/>
        <v>0.60497938859282185</v>
      </c>
      <c r="Z541" s="1">
        <f t="shared" si="235"/>
        <v>30.248969429641093</v>
      </c>
      <c r="AB541"/>
      <c r="AC541"/>
      <c r="AD541"/>
      <c r="AE541"/>
      <c r="AF541"/>
      <c r="AG541"/>
      <c r="AH541"/>
      <c r="AI541"/>
      <c r="AJ541" s="25"/>
      <c r="AK541" s="2">
        <v>5.4</v>
      </c>
      <c r="AL541" s="1">
        <f t="shared" si="237"/>
        <v>3.9810717055349657E-6</v>
      </c>
      <c r="AM541" s="1">
        <f t="shared" si="213"/>
        <v>2.53700529582468E-9</v>
      </c>
      <c r="AN541" s="1">
        <f t="shared" si="214"/>
        <v>0.98436829820367666</v>
      </c>
      <c r="AO541" s="1">
        <f t="shared" si="215"/>
        <v>1.5330252505569172E-2</v>
      </c>
      <c r="AP541" s="1">
        <f t="shared" si="216"/>
        <v>1.0148702534449987</v>
      </c>
      <c r="AQ541" s="1">
        <f t="shared" si="217"/>
        <v>10.148702534449987</v>
      </c>
      <c r="AR541" s="25"/>
      <c r="AS541" s="2">
        <v>7.37</v>
      </c>
      <c r="AT541" s="1">
        <v>4.2657951880159239E-8</v>
      </c>
      <c r="AU541" s="1">
        <v>2.3676711034731227E-7</v>
      </c>
      <c r="AV541" s="1">
        <v>0.40759344187532698</v>
      </c>
      <c r="AW541" s="1">
        <v>0.59240522065533208</v>
      </c>
      <c r="AX541" s="1">
        <v>1.5924104976292983</v>
      </c>
      <c r="AY541" s="2">
        <v>15.92410497629298</v>
      </c>
      <c r="BA541" s="2">
        <v>5.4</v>
      </c>
      <c r="BB541" s="1">
        <f t="shared" si="222"/>
        <v>3.9810717055349657E-6</v>
      </c>
      <c r="BC541" s="1">
        <f t="shared" si="218"/>
        <v>2.53700529582468E-9</v>
      </c>
      <c r="BD541" s="1">
        <f t="shared" si="219"/>
        <v>2.5370052958182434E-12</v>
      </c>
      <c r="BE541" s="1">
        <f t="shared" si="220"/>
        <v>0.99999999999746303</v>
      </c>
      <c r="BF541" s="1">
        <f t="shared" si="221"/>
        <v>2.0000795722743732</v>
      </c>
      <c r="BG541" s="1">
        <f>(dpSAWB_Cb*dpSAWB_Vb) /(dpSAWB_Ca * BF541)</f>
        <v>24.999005386142176</v>
      </c>
      <c r="BI541" s="1">
        <v>6.1</v>
      </c>
      <c r="BJ541" s="1">
        <v>7.9432823472428114E-7</v>
      </c>
      <c r="BK541" s="1">
        <v>1.2715146659121094E-8</v>
      </c>
      <c r="BL541" s="1">
        <v>1.2715146658959418E-11</v>
      </c>
      <c r="BM541" s="1">
        <v>0.99999999998728484</v>
      </c>
      <c r="BN541" s="1">
        <v>2.0000156323101383</v>
      </c>
      <c r="BO541" s="1">
        <v>24.999804597650567</v>
      </c>
    </row>
    <row r="542" spans="1:67" ht="15" customHeight="1" x14ac:dyDescent="0.3">
      <c r="A542" s="2">
        <v>5.41</v>
      </c>
      <c r="B542" s="1">
        <f t="shared" si="223"/>
        <v>3.8904514499428E-6</v>
      </c>
      <c r="C542" s="1">
        <f t="shared" si="224"/>
        <v>2.5960997405965563E-9</v>
      </c>
      <c r="D542" s="1">
        <f t="shared" si="225"/>
        <v>1.7162421109497422E-2</v>
      </c>
      <c r="E542" s="1">
        <f t="shared" si="226"/>
        <v>4.729298150837631E-4</v>
      </c>
      <c r="F542" s="1">
        <f t="shared" si="227"/>
        <v>0.12129504878814865</v>
      </c>
      <c r="G542" s="1">
        <f t="shared" si="228"/>
        <v>0.12109594798534591</v>
      </c>
      <c r="H542" s="1">
        <f t="shared" si="236"/>
        <v>1.2109594798534591</v>
      </c>
      <c r="S542" s="2">
        <v>5.41</v>
      </c>
      <c r="T542" s="1">
        <f t="shared" si="229"/>
        <v>3.8904514499428E-6</v>
      </c>
      <c r="U542" s="1">
        <f t="shared" si="230"/>
        <v>2.5960997405965563E-9</v>
      </c>
      <c r="V542" s="1">
        <f t="shared" si="231"/>
        <v>3.0816986438086603E-2</v>
      </c>
      <c r="W542" s="1">
        <f t="shared" si="232"/>
        <v>2.30610045206378E-2</v>
      </c>
      <c r="X542" s="1">
        <f t="shared" si="233"/>
        <v>0.59941153245620327</v>
      </c>
      <c r="Y542" s="1">
        <f t="shared" si="234"/>
        <v>0.59946206411867142</v>
      </c>
      <c r="Z542" s="1">
        <f t="shared" si="235"/>
        <v>29.973103205933572</v>
      </c>
      <c r="AB542"/>
      <c r="AC542"/>
      <c r="AD542"/>
      <c r="AE542"/>
      <c r="AF542"/>
      <c r="AG542"/>
      <c r="AH542"/>
      <c r="AI542"/>
      <c r="AJ542" s="25"/>
      <c r="AK542" s="2">
        <v>5.41</v>
      </c>
      <c r="AL542" s="1">
        <f t="shared" si="237"/>
        <v>3.8904514499428E-6</v>
      </c>
      <c r="AM542" s="1">
        <f t="shared" si="213"/>
        <v>2.5960997405965563E-9</v>
      </c>
      <c r="AN542" s="1">
        <f t="shared" si="214"/>
        <v>0.98402366789497231</v>
      </c>
      <c r="AO542" s="1">
        <f t="shared" si="215"/>
        <v>1.5681847773832337E-2</v>
      </c>
      <c r="AP542" s="1">
        <f t="shared" si="216"/>
        <v>1.0152324414439184</v>
      </c>
      <c r="AQ542" s="1">
        <f t="shared" si="217"/>
        <v>10.152324414439184</v>
      </c>
      <c r="AR542" s="25"/>
      <c r="AS542" s="2">
        <v>7.38</v>
      </c>
      <c r="AT542" s="1">
        <v>4.1686938347033516E-8</v>
      </c>
      <c r="AU542" s="1">
        <v>2.4228212482096868E-7</v>
      </c>
      <c r="AV542" s="1">
        <v>0.40204567004627384</v>
      </c>
      <c r="AW542" s="1">
        <v>0.59795304071887534</v>
      </c>
      <c r="AX542" s="1">
        <v>1.5979585758153632</v>
      </c>
      <c r="AY542" s="2">
        <v>15.979585758153631</v>
      </c>
      <c r="BA542" s="2">
        <v>5.41</v>
      </c>
      <c r="BB542" s="1">
        <f t="shared" si="222"/>
        <v>3.8904514499428E-6</v>
      </c>
      <c r="BC542" s="1">
        <f t="shared" si="218"/>
        <v>2.5960997405965563E-9</v>
      </c>
      <c r="BD542" s="1">
        <f t="shared" si="219"/>
        <v>2.5960997405898161E-12</v>
      </c>
      <c r="BE542" s="1">
        <f t="shared" si="220"/>
        <v>0.99999999999740385</v>
      </c>
      <c r="BF542" s="1">
        <f t="shared" si="221"/>
        <v>2.000077758615979</v>
      </c>
      <c r="BG542" s="1">
        <f>(dpSAWB_Cb*dpSAWB_Vb) /(dpSAWB_Ca * BF542)</f>
        <v>24.999028055088807</v>
      </c>
      <c r="BI542" s="1">
        <v>6.11</v>
      </c>
      <c r="BJ542" s="1">
        <v>7.7624711662869019E-7</v>
      </c>
      <c r="BK542" s="1">
        <v>1.3011320472100678E-8</v>
      </c>
      <c r="BL542" s="1">
        <v>1.3011320471931382E-11</v>
      </c>
      <c r="BM542" s="1">
        <v>0.99999999998698863</v>
      </c>
      <c r="BN542" s="1">
        <v>2.0000152647611649</v>
      </c>
      <c r="BO542" s="1">
        <v>24.999809191941758</v>
      </c>
    </row>
    <row r="543" spans="1:67" ht="15" customHeight="1" x14ac:dyDescent="0.3">
      <c r="A543" s="2">
        <v>5.42</v>
      </c>
      <c r="B543" s="1">
        <f t="shared" si="223"/>
        <v>3.8018939632056064E-6</v>
      </c>
      <c r="C543" s="1">
        <f t="shared" si="224"/>
        <v>2.6565706718143396E-9</v>
      </c>
      <c r="D543" s="1">
        <f t="shared" si="225"/>
        <v>1.7105708427055666E-2</v>
      </c>
      <c r="E543" s="1">
        <f t="shared" si="226"/>
        <v>4.8238192882405531E-4</v>
      </c>
      <c r="F543" s="1">
        <f t="shared" si="227"/>
        <v>0.12377068106893553</v>
      </c>
      <c r="G543" s="1">
        <f t="shared" si="228"/>
        <v>0.12357602425278723</v>
      </c>
      <c r="H543" s="1">
        <f t="shared" si="236"/>
        <v>1.2357602425278722</v>
      </c>
      <c r="S543" s="2">
        <v>5.42</v>
      </c>
      <c r="T543" s="1">
        <f t="shared" si="229"/>
        <v>3.8018939632056064E-6</v>
      </c>
      <c r="U543" s="1">
        <f t="shared" si="230"/>
        <v>2.6565706718143396E-9</v>
      </c>
      <c r="V543" s="1">
        <f t="shared" si="231"/>
        <v>3.13101886758601E-2</v>
      </c>
      <c r="W543" s="1">
        <f t="shared" si="232"/>
        <v>2.2896603774713298E-2</v>
      </c>
      <c r="X543" s="1">
        <f t="shared" si="233"/>
        <v>0.59387018670673086</v>
      </c>
      <c r="Y543" s="1">
        <f t="shared" si="234"/>
        <v>0.59391946128578355</v>
      </c>
      <c r="Z543" s="1">
        <f t="shared" si="235"/>
        <v>29.695973064289181</v>
      </c>
      <c r="AB543"/>
      <c r="AC543"/>
      <c r="AD543"/>
      <c r="AE543"/>
      <c r="AF543"/>
      <c r="AG543"/>
      <c r="AH543"/>
      <c r="AI543"/>
      <c r="AJ543" s="25"/>
      <c r="AK543" s="2">
        <v>5.42</v>
      </c>
      <c r="AL543" s="1">
        <f t="shared" si="237"/>
        <v>3.8018939632056064E-6</v>
      </c>
      <c r="AM543" s="1">
        <f t="shared" si="213"/>
        <v>2.6565706718143396E-9</v>
      </c>
      <c r="AN543" s="1">
        <f t="shared" si="214"/>
        <v>0.98367094918865472</v>
      </c>
      <c r="AO543" s="1">
        <f t="shared" si="215"/>
        <v>1.6041372915691278E-2</v>
      </c>
      <c r="AP543" s="1">
        <f t="shared" si="216"/>
        <v>1.0156023182934466</v>
      </c>
      <c r="AQ543" s="1">
        <f t="shared" si="217"/>
        <v>10.156023182934465</v>
      </c>
      <c r="AR543" s="25"/>
      <c r="AS543" s="2">
        <v>7.39</v>
      </c>
      <c r="AT543" s="1">
        <v>4.0738027780411254E-8</v>
      </c>
      <c r="AU543" s="1">
        <v>2.4792560048418817E-7</v>
      </c>
      <c r="AV543" s="1">
        <v>0.39652286539083198</v>
      </c>
      <c r="AW543" s="1">
        <v>0.60347589202766749</v>
      </c>
      <c r="AX543" s="1">
        <v>1.603481686610017</v>
      </c>
      <c r="AY543" s="2">
        <v>16.034816866100172</v>
      </c>
      <c r="BA543" s="2">
        <v>5.42</v>
      </c>
      <c r="BB543" s="1">
        <f t="shared" si="222"/>
        <v>3.8018939632056064E-6</v>
      </c>
      <c r="BC543" s="1">
        <f t="shared" si="218"/>
        <v>2.6565706718143396E-9</v>
      </c>
      <c r="BD543" s="1">
        <f t="shared" si="219"/>
        <v>2.6565706718072818E-12</v>
      </c>
      <c r="BE543" s="1">
        <f t="shared" si="220"/>
        <v>0.99999999999734346</v>
      </c>
      <c r="BF543" s="1">
        <f t="shared" si="221"/>
        <v>2.0000759861886421</v>
      </c>
      <c r="BG543" s="1">
        <f>(dpSAWB_Cb*dpSAWB_Vb) /(dpSAWB_Ca * BF543)</f>
        <v>24.999050208727482</v>
      </c>
      <c r="BI543" s="1">
        <v>6.12</v>
      </c>
      <c r="BJ543" s="1">
        <v>7.585775750291823E-7</v>
      </c>
      <c r="BK543" s="1">
        <v>1.3314393059419737E-8</v>
      </c>
      <c r="BL543" s="1">
        <v>1.3314393059242464E-11</v>
      </c>
      <c r="BM543" s="1">
        <v>0.99999999998668565</v>
      </c>
      <c r="BN543" s="1">
        <v>2.0000149053058669</v>
      </c>
      <c r="BO543" s="1">
        <v>24.999813685065206</v>
      </c>
    </row>
    <row r="544" spans="1:67" ht="15" customHeight="1" x14ac:dyDescent="0.3">
      <c r="A544" s="2">
        <v>5.43</v>
      </c>
      <c r="B544" s="1">
        <f t="shared" si="223"/>
        <v>3.7153522909717272E-6</v>
      </c>
      <c r="C544" s="1">
        <f t="shared" si="224"/>
        <v>2.7184501519661834E-9</v>
      </c>
      <c r="D544" s="1">
        <f t="shared" si="225"/>
        <v>1.704806498927142E-2</v>
      </c>
      <c r="E544" s="1">
        <f t="shared" si="226"/>
        <v>4.9198916845476367E-4</v>
      </c>
      <c r="F544" s="1">
        <f t="shared" si="227"/>
        <v>0.1262895790549185</v>
      </c>
      <c r="G544" s="1">
        <f t="shared" si="228"/>
        <v>0.1260992657588639</v>
      </c>
      <c r="H544" s="1">
        <f t="shared" si="236"/>
        <v>1.260992657588639</v>
      </c>
      <c r="S544" s="2">
        <v>5.43</v>
      </c>
      <c r="T544" s="1">
        <f t="shared" si="229"/>
        <v>3.7153522909717272E-6</v>
      </c>
      <c r="U544" s="1">
        <f t="shared" si="230"/>
        <v>2.7184501519661834E-9</v>
      </c>
      <c r="V544" s="1">
        <f t="shared" si="231"/>
        <v>3.1807650265160158E-2</v>
      </c>
      <c r="W544" s="1">
        <f t="shared" si="232"/>
        <v>2.2730783244946613E-2</v>
      </c>
      <c r="X544" s="1">
        <f t="shared" si="233"/>
        <v>0.58830483554862067</v>
      </c>
      <c r="Y544" s="1">
        <f t="shared" si="234"/>
        <v>0.58835288358115856</v>
      </c>
      <c r="Z544" s="1">
        <f t="shared" si="235"/>
        <v>29.417644179057927</v>
      </c>
      <c r="AB544"/>
      <c r="AC544"/>
      <c r="AD544"/>
      <c r="AE544"/>
      <c r="AF544"/>
      <c r="AG544"/>
      <c r="AH544"/>
      <c r="AI544"/>
      <c r="AJ544" s="25"/>
      <c r="AK544" s="2">
        <v>5.43</v>
      </c>
      <c r="AL544" s="1">
        <f t="shared" si="237"/>
        <v>3.7153522909717272E-6</v>
      </c>
      <c r="AM544" s="1">
        <f t="shared" si="213"/>
        <v>2.7184501519661834E-9</v>
      </c>
      <c r="AN544" s="1">
        <f t="shared" si="214"/>
        <v>0.98330997292433187</v>
      </c>
      <c r="AO544" s="1">
        <f t="shared" si="215"/>
        <v>1.6409000694080477E-2</v>
      </c>
      <c r="AP544" s="1">
        <f t="shared" si="216"/>
        <v>1.0159800622400588</v>
      </c>
      <c r="AQ544" s="1">
        <f t="shared" si="217"/>
        <v>10.159800622400587</v>
      </c>
      <c r="AR544" s="25"/>
      <c r="AS544" s="2">
        <v>7.4</v>
      </c>
      <c r="AT544" s="1">
        <v>3.981071705534957E-8</v>
      </c>
      <c r="AU544" s="1">
        <v>2.5370052958246857E-7</v>
      </c>
      <c r="AV544" s="1">
        <v>0.39102631368157215</v>
      </c>
      <c r="AW544" s="1">
        <v>0.60897248885397126</v>
      </c>
      <c r="AX544" s="1">
        <v>1.6089785444389488</v>
      </c>
      <c r="AY544" s="2">
        <v>16.089785444389488</v>
      </c>
      <c r="BA544" s="2">
        <v>5.43</v>
      </c>
      <c r="BB544" s="1">
        <f t="shared" si="222"/>
        <v>3.7153522909717272E-6</v>
      </c>
      <c r="BC544" s="1">
        <f t="shared" si="218"/>
        <v>2.7184501519661834E-9</v>
      </c>
      <c r="BD544" s="1">
        <f t="shared" si="219"/>
        <v>2.7184501519587933E-12</v>
      </c>
      <c r="BE544" s="1">
        <f t="shared" si="220"/>
        <v>0.99999999999728151</v>
      </c>
      <c r="BF544" s="1">
        <f t="shared" si="221"/>
        <v>2.0000742540524885</v>
      </c>
      <c r="BG544" s="1">
        <f>(dpSAWB_Cb*dpSAWB_Vb) /(dpSAWB_Ca * BF544)</f>
        <v>24.999071858803017</v>
      </c>
      <c r="BI544" s="1">
        <v>6.13</v>
      </c>
      <c r="BJ544" s="1">
        <v>7.4131024130091606E-7</v>
      </c>
      <c r="BK544" s="1">
        <v>1.3624525114175727E-8</v>
      </c>
      <c r="BL544" s="1">
        <v>1.36245251139901E-11</v>
      </c>
      <c r="BM544" s="1">
        <v>0.99999999998637545</v>
      </c>
      <c r="BN544" s="1">
        <v>2.000014553753652</v>
      </c>
      <c r="BO544" s="1">
        <v>24.999818079403163</v>
      </c>
    </row>
    <row r="545" spans="1:67" ht="15" customHeight="1" x14ac:dyDescent="0.3">
      <c r="A545" s="2">
        <v>5.44</v>
      </c>
      <c r="B545" s="1">
        <f t="shared" si="223"/>
        <v>3.6307805477010082E-6</v>
      </c>
      <c r="C545" s="1">
        <f t="shared" si="224"/>
        <v>2.7817709903715518E-9</v>
      </c>
      <c r="D545" s="1">
        <f t="shared" si="225"/>
        <v>1.69894831061831E-2</v>
      </c>
      <c r="E545" s="1">
        <f t="shared" si="226"/>
        <v>5.0175281563614993E-4</v>
      </c>
      <c r="F545" s="1">
        <f t="shared" si="227"/>
        <v>0.12885220159544455</v>
      </c>
      <c r="G545" s="1">
        <f t="shared" si="228"/>
        <v>0.12866613365085414</v>
      </c>
      <c r="H545" s="1">
        <f t="shared" si="236"/>
        <v>1.2866613365085413</v>
      </c>
      <c r="S545" s="2">
        <v>5.44</v>
      </c>
      <c r="T545" s="1">
        <f t="shared" si="229"/>
        <v>3.6307805477010082E-6</v>
      </c>
      <c r="U545" s="1">
        <f t="shared" si="230"/>
        <v>2.7817709903715518E-9</v>
      </c>
      <c r="V545" s="1">
        <f t="shared" si="231"/>
        <v>3.2309293186689278E-2</v>
      </c>
      <c r="W545" s="1">
        <f t="shared" si="232"/>
        <v>2.2563568937770236E-2</v>
      </c>
      <c r="X545" s="1">
        <f t="shared" si="233"/>
        <v>0.58271680729321618</v>
      </c>
      <c r="Y545" s="1">
        <f t="shared" si="234"/>
        <v>0.58276365861018609</v>
      </c>
      <c r="Z545" s="1">
        <f t="shared" si="235"/>
        <v>29.138182930509306</v>
      </c>
      <c r="AB545"/>
      <c r="AC545"/>
      <c r="AD545"/>
      <c r="AE545"/>
      <c r="AF545"/>
      <c r="AG545"/>
      <c r="AH545"/>
      <c r="AI545"/>
      <c r="AJ545" s="25"/>
      <c r="AK545" s="2">
        <v>5.44</v>
      </c>
      <c r="AL545" s="1">
        <f t="shared" si="237"/>
        <v>3.6307805477010082E-6</v>
      </c>
      <c r="AM545" s="1">
        <f t="shared" si="213"/>
        <v>2.7817709903715518E-9</v>
      </c>
      <c r="AN545" s="1">
        <f t="shared" si="214"/>
        <v>0.9829405663778179</v>
      </c>
      <c r="AO545" s="1">
        <f t="shared" si="215"/>
        <v>1.6784907353878237E-2</v>
      </c>
      <c r="AP545" s="1">
        <f t="shared" si="216"/>
        <v>1.0163658548875212</v>
      </c>
      <c r="AQ545" s="1">
        <f t="shared" si="217"/>
        <v>10.163658548875212</v>
      </c>
      <c r="AR545" s="25"/>
      <c r="AS545" s="2">
        <v>7.41</v>
      </c>
      <c r="AT545" s="1">
        <v>3.890451449942805E-8</v>
      </c>
      <c r="AU545" s="1">
        <v>2.596099740596553E-7</v>
      </c>
      <c r="AV545" s="1">
        <v>0.38555727464570283</v>
      </c>
      <c r="AW545" s="1">
        <v>0.61444157151440626</v>
      </c>
      <c r="AX545" s="1">
        <v>1.6144478897728589</v>
      </c>
      <c r="AY545" s="2">
        <v>16.14447889772859</v>
      </c>
      <c r="BA545" s="2">
        <v>5.44</v>
      </c>
      <c r="BB545" s="1">
        <f t="shared" si="222"/>
        <v>3.6307805477010082E-6</v>
      </c>
      <c r="BC545" s="1">
        <f t="shared" si="218"/>
        <v>2.7817709903715518E-9</v>
      </c>
      <c r="BD545" s="1">
        <f t="shared" si="219"/>
        <v>2.7817709903638135E-12</v>
      </c>
      <c r="BE545" s="1">
        <f t="shared" si="220"/>
        <v>0.99999999999721823</v>
      </c>
      <c r="BF545" s="1">
        <f t="shared" si="221"/>
        <v>2.0000725612890138</v>
      </c>
      <c r="BG545" s="1">
        <f>(dpSAWB_Cb*dpSAWB_Vb) /(dpSAWB_Ca * BF545)</f>
        <v>24.999093016793264</v>
      </c>
      <c r="BI545" s="1">
        <v>6.14</v>
      </c>
      <c r="BJ545" s="1">
        <v>7.2443596007499005E-7</v>
      </c>
      <c r="BK545" s="1">
        <v>1.3941881072489136E-8</v>
      </c>
      <c r="BL545" s="1">
        <v>1.3941881072294759E-11</v>
      </c>
      <c r="BM545" s="1">
        <v>0.99999999998605815</v>
      </c>
      <c r="BN545" s="1">
        <v>2.0000142099181186</v>
      </c>
      <c r="BO545" s="1">
        <v>24.999822377285518</v>
      </c>
    </row>
    <row r="546" spans="1:67" ht="15" customHeight="1" x14ac:dyDescent="0.3">
      <c r="A546" s="2">
        <v>5.45</v>
      </c>
      <c r="B546" s="1">
        <f t="shared" si="223"/>
        <v>3.5481338923357504E-6</v>
      </c>
      <c r="C546" s="1">
        <f t="shared" si="224"/>
        <v>2.8465667605771016E-9</v>
      </c>
      <c r="D546" s="1">
        <f t="shared" si="225"/>
        <v>1.6929955344304571E-2</v>
      </c>
      <c r="E546" s="1">
        <f t="shared" si="226"/>
        <v>5.1167410928257154E-4</v>
      </c>
      <c r="F546" s="1">
        <f t="shared" si="227"/>
        <v>0.13145900002414834</v>
      </c>
      <c r="G546" s="1">
        <f t="shared" si="228"/>
        <v>0.13127708150813747</v>
      </c>
      <c r="H546" s="1">
        <f t="shared" si="236"/>
        <v>1.3127708150813746</v>
      </c>
      <c r="S546" s="2">
        <v>5.45</v>
      </c>
      <c r="T546" s="1">
        <f t="shared" si="229"/>
        <v>3.5481338923357504E-6</v>
      </c>
      <c r="U546" s="1">
        <f t="shared" si="230"/>
        <v>2.8465667605771016E-9</v>
      </c>
      <c r="V546" s="1">
        <f t="shared" si="231"/>
        <v>3.2815035865381675E-2</v>
      </c>
      <c r="W546" s="1">
        <f t="shared" si="232"/>
        <v>2.2394988044872773E-2</v>
      </c>
      <c r="X546" s="1">
        <f t="shared" si="233"/>
        <v>0.5771074531670245</v>
      </c>
      <c r="Y546" s="1">
        <f t="shared" si="234"/>
        <v>0.57715313690878634</v>
      </c>
      <c r="Z546" s="1">
        <f t="shared" si="235"/>
        <v>28.857656845439319</v>
      </c>
      <c r="AB546"/>
      <c r="AC546"/>
      <c r="AD546"/>
      <c r="AE546"/>
      <c r="AF546"/>
      <c r="AG546"/>
      <c r="AH546"/>
      <c r="AI546"/>
      <c r="AJ546" s="25"/>
      <c r="AK546" s="2">
        <v>5.45</v>
      </c>
      <c r="AL546" s="1">
        <f t="shared" si="237"/>
        <v>3.5481338923357504E-6</v>
      </c>
      <c r="AM546" s="1">
        <f t="shared" si="213"/>
        <v>2.8465667605771016E-9</v>
      </c>
      <c r="AN546" s="1">
        <f t="shared" si="214"/>
        <v>0.98256255320599117</v>
      </c>
      <c r="AO546" s="1">
        <f t="shared" si="215"/>
        <v>1.7169272678903419E-2</v>
      </c>
      <c r="AP546" s="1">
        <f t="shared" si="216"/>
        <v>1.0167598812567211</v>
      </c>
      <c r="AQ546" s="1">
        <f t="shared" si="217"/>
        <v>10.16759881256721</v>
      </c>
      <c r="AR546" s="25"/>
      <c r="AS546" s="2">
        <v>7.42</v>
      </c>
      <c r="AT546" s="1">
        <v>3.8018939632056113E-8</v>
      </c>
      <c r="AU546" s="1">
        <v>2.6565706718143362E-7</v>
      </c>
      <c r="AV546" s="1">
        <v>0.38011698091975998</v>
      </c>
      <c r="AW546" s="1">
        <v>0.6198819074152746</v>
      </c>
      <c r="AX546" s="1">
        <v>1.6198884901728592</v>
      </c>
      <c r="AY546" s="2">
        <v>16.19888490172859</v>
      </c>
      <c r="BA546" s="2">
        <v>5.45</v>
      </c>
      <c r="BB546" s="1">
        <f t="shared" si="222"/>
        <v>3.5481338923357504E-6</v>
      </c>
      <c r="BC546" s="1">
        <f t="shared" si="218"/>
        <v>2.8465667605771016E-9</v>
      </c>
      <c r="BD546" s="1">
        <f t="shared" si="219"/>
        <v>2.8465667605689984E-12</v>
      </c>
      <c r="BE546" s="1">
        <f t="shared" si="220"/>
        <v>0.99999999999715339</v>
      </c>
      <c r="BF546" s="1">
        <f t="shared" si="221"/>
        <v>2.0000709070005933</v>
      </c>
      <c r="BG546" s="1">
        <f>(dpSAWB_Cb*dpSAWB_Vb) /(dpSAWB_Ca * BF546)</f>
        <v>24.999113693915234</v>
      </c>
      <c r="BI546" s="1">
        <v>6.15</v>
      </c>
      <c r="BJ546" s="1">
        <v>7.0794578438413674E-7</v>
      </c>
      <c r="BK546" s="1">
        <v>1.4266629200689841E-8</v>
      </c>
      <c r="BL546" s="1">
        <v>1.42666292004863E-11</v>
      </c>
      <c r="BM546" s="1">
        <v>0.9999999999857333</v>
      </c>
      <c r="BN546" s="1">
        <v>2.0000138736169562</v>
      </c>
      <c r="BO546" s="1">
        <v>24.999826580991023</v>
      </c>
    </row>
    <row r="547" spans="1:67" ht="15" customHeight="1" x14ac:dyDescent="0.3">
      <c r="A547" s="2">
        <v>5.46</v>
      </c>
      <c r="B547" s="1">
        <f t="shared" si="223"/>
        <v>3.4673685045253126E-6</v>
      </c>
      <c r="C547" s="1">
        <f t="shared" si="224"/>
        <v>2.9128718181578749E-9</v>
      </c>
      <c r="D547" s="1">
        <f t="shared" si="225"/>
        <v>1.6869474540969442E-2</v>
      </c>
      <c r="E547" s="1">
        <f t="shared" si="226"/>
        <v>5.2175424317175967E-4</v>
      </c>
      <c r="F547" s="1">
        <f t="shared" si="227"/>
        <v>0.13411041754495617</v>
      </c>
      <c r="G547" s="1">
        <f t="shared" si="228"/>
        <v>0.13393255472938445</v>
      </c>
      <c r="H547" s="1">
        <f t="shared" si="236"/>
        <v>1.3393255472938443</v>
      </c>
      <c r="S547" s="2">
        <v>5.46</v>
      </c>
      <c r="T547" s="1">
        <f t="shared" si="229"/>
        <v>3.4673685045253126E-6</v>
      </c>
      <c r="U547" s="1">
        <f t="shared" si="230"/>
        <v>2.9128718181578749E-9</v>
      </c>
      <c r="V547" s="1">
        <f t="shared" si="231"/>
        <v>3.3324793192855348E-2</v>
      </c>
      <c r="W547" s="1">
        <f t="shared" si="232"/>
        <v>2.2225068935714885E-2</v>
      </c>
      <c r="X547" s="1">
        <f t="shared" si="233"/>
        <v>0.57147814607588043</v>
      </c>
      <c r="Y547" s="1">
        <f t="shared" si="234"/>
        <v>0.57152269070723272</v>
      </c>
      <c r="Z547" s="1">
        <f t="shared" si="235"/>
        <v>28.576134535361632</v>
      </c>
      <c r="AB547"/>
      <c r="AC547"/>
      <c r="AD547"/>
      <c r="AE547"/>
      <c r="AF547"/>
      <c r="AG547"/>
      <c r="AH547"/>
      <c r="AI547"/>
      <c r="AJ547" s="25"/>
      <c r="AK547" s="2">
        <v>5.46</v>
      </c>
      <c r="AL547" s="1">
        <f t="shared" si="237"/>
        <v>3.4673685045253126E-6</v>
      </c>
      <c r="AM547" s="1">
        <f t="shared" si="213"/>
        <v>2.9128718181578749E-9</v>
      </c>
      <c r="AN547" s="1">
        <f t="shared" si="214"/>
        <v>0.98217575339131813</v>
      </c>
      <c r="AO547" s="1">
        <f t="shared" si="215"/>
        <v>1.7562280049203571E-2</v>
      </c>
      <c r="AP547" s="1">
        <f t="shared" si="216"/>
        <v>1.0171623298457202</v>
      </c>
      <c r="AQ547" s="1">
        <f t="shared" si="217"/>
        <v>10.171623298457201</v>
      </c>
      <c r="AR547" s="25"/>
      <c r="AS547" s="2">
        <v>7.43</v>
      </c>
      <c r="AT547" s="1">
        <v>3.7153522909717246E-8</v>
      </c>
      <c r="AU547" s="1">
        <v>2.7184501519661854E-7</v>
      </c>
      <c r="AV547" s="1">
        <v>0.37470663705938323</v>
      </c>
      <c r="AW547" s="1">
        <v>0.62529229204279957</v>
      </c>
      <c r="AX547" s="1">
        <v>1.625299141280788</v>
      </c>
      <c r="AY547" s="2">
        <v>16.25299141280788</v>
      </c>
      <c r="BA547" s="2">
        <v>5.46</v>
      </c>
      <c r="BB547" s="1">
        <f t="shared" si="222"/>
        <v>3.4673685045253126E-6</v>
      </c>
      <c r="BC547" s="1">
        <f t="shared" si="218"/>
        <v>2.9128718181578749E-9</v>
      </c>
      <c r="BD547" s="1">
        <f t="shared" si="219"/>
        <v>2.9128718181493897E-12</v>
      </c>
      <c r="BE547" s="1">
        <f t="shared" si="220"/>
        <v>0.99999999999708711</v>
      </c>
      <c r="BF547" s="1">
        <f t="shared" si="221"/>
        <v>2.000069290310007</v>
      </c>
      <c r="BG547" s="1">
        <f>(dpSAWB_Cb*dpSAWB_Vb) /(dpSAWB_Ca * BF547)</f>
        <v>24.999133901131042</v>
      </c>
      <c r="BI547" s="1">
        <v>6.16</v>
      </c>
      <c r="BJ547" s="1">
        <v>6.9183097091893534E-7</v>
      </c>
      <c r="BK547" s="1">
        <v>1.4598941684533892E-8</v>
      </c>
      <c r="BL547" s="1">
        <v>1.4598941684320762E-11</v>
      </c>
      <c r="BM547" s="1">
        <v>0.99999999998540101</v>
      </c>
      <c r="BN547" s="1">
        <v>2.0000135446718503</v>
      </c>
      <c r="BO547" s="1">
        <v>24.999830692748475</v>
      </c>
    </row>
    <row r="548" spans="1:67" ht="15" customHeight="1" x14ac:dyDescent="0.3">
      <c r="A548" s="2">
        <v>5.47</v>
      </c>
      <c r="B548" s="1">
        <f t="shared" si="223"/>
        <v>3.388441561392022E-6</v>
      </c>
      <c r="C548" s="1">
        <f t="shared" si="224"/>
        <v>2.9807213189330525E-9</v>
      </c>
      <c r="D548" s="1">
        <f t="shared" si="225"/>
        <v>1.6808033818884072E-2</v>
      </c>
      <c r="E548" s="1">
        <f t="shared" si="226"/>
        <v>5.3199436351932103E-4</v>
      </c>
      <c r="F548" s="1">
        <f t="shared" si="227"/>
        <v>0.13680688860321005</v>
      </c>
      <c r="G548" s="1">
        <f t="shared" si="228"/>
        <v>0.13663298990483858</v>
      </c>
      <c r="H548" s="1">
        <f t="shared" si="236"/>
        <v>1.3663298990483856</v>
      </c>
      <c r="S548" s="2">
        <v>5.47</v>
      </c>
      <c r="T548" s="1">
        <f t="shared" si="229"/>
        <v>3.388441561392022E-6</v>
      </c>
      <c r="U548" s="1">
        <f t="shared" si="230"/>
        <v>2.9807213189330525E-9</v>
      </c>
      <c r="V548" s="1">
        <f t="shared" si="231"/>
        <v>3.3838476555738531E-2</v>
      </c>
      <c r="W548" s="1">
        <f t="shared" si="232"/>
        <v>2.2053841148087158E-2</v>
      </c>
      <c r="X548" s="1">
        <f t="shared" si="233"/>
        <v>0.56583027932301877</v>
      </c>
      <c r="Y548" s="1">
        <f t="shared" si="234"/>
        <v>0.56587371264789255</v>
      </c>
      <c r="Z548" s="1">
        <f t="shared" si="235"/>
        <v>28.293685632394627</v>
      </c>
      <c r="AB548"/>
      <c r="AC548"/>
      <c r="AD548"/>
      <c r="AE548"/>
      <c r="AF548"/>
      <c r="AG548"/>
      <c r="AH548"/>
      <c r="AI548"/>
      <c r="AJ548" s="25"/>
      <c r="AK548" s="2">
        <v>5.47</v>
      </c>
      <c r="AL548" s="1">
        <f t="shared" si="237"/>
        <v>3.388441561392022E-6</v>
      </c>
      <c r="AM548" s="1">
        <f t="shared" si="213"/>
        <v>2.9807213189330525E-9</v>
      </c>
      <c r="AN548" s="1">
        <f t="shared" si="214"/>
        <v>0.98177998318608128</v>
      </c>
      <c r="AO548" s="1">
        <f t="shared" si="215"/>
        <v>1.7964116498597835E-2</v>
      </c>
      <c r="AP548" s="1">
        <f t="shared" si="216"/>
        <v>1.0175733926900017</v>
      </c>
      <c r="AQ548" s="1">
        <f t="shared" si="217"/>
        <v>10.175733926900016</v>
      </c>
      <c r="AR548" s="25"/>
      <c r="AS548" s="2">
        <v>7.44</v>
      </c>
      <c r="AT548" s="1">
        <v>3.630780547701001E-8</v>
      </c>
      <c r="AU548" s="1">
        <v>2.7817709903715577E-7</v>
      </c>
      <c r="AV548" s="1">
        <v>0.36932741860552132</v>
      </c>
      <c r="AW548" s="1">
        <v>0.63067154989693475</v>
      </c>
      <c r="AX548" s="1">
        <v>1.6306786677530949</v>
      </c>
      <c r="AY548" s="2">
        <v>16.306786677530948</v>
      </c>
      <c r="BA548" s="2">
        <v>5.47</v>
      </c>
      <c r="BB548" s="1">
        <f t="shared" si="222"/>
        <v>3.388441561392022E-6</v>
      </c>
      <c r="BC548" s="1">
        <f t="shared" si="218"/>
        <v>2.9807213189330525E-9</v>
      </c>
      <c r="BD548" s="1">
        <f t="shared" si="219"/>
        <v>2.9807213189241672E-12</v>
      </c>
      <c r="BE548" s="1">
        <f t="shared" si="220"/>
        <v>0.99999999999701927</v>
      </c>
      <c r="BF548" s="1">
        <f t="shared" si="221"/>
        <v>2.0000677103599744</v>
      </c>
      <c r="BG548" s="1">
        <f>(dpSAWB_Cb*dpSAWB_Vb) /(dpSAWB_Ca * BF548)</f>
        <v>24.99915364915368</v>
      </c>
      <c r="BI548" s="1">
        <v>6.17</v>
      </c>
      <c r="BJ548" s="1">
        <v>6.7608297539198085E-7</v>
      </c>
      <c r="BK548" s="1">
        <v>1.4938994720498914E-8</v>
      </c>
      <c r="BL548" s="1">
        <v>1.4938994720275738E-11</v>
      </c>
      <c r="BM548" s="1">
        <v>0.99999999998506095</v>
      </c>
      <c r="BN548" s="1">
        <v>2.0000132229083856</v>
      </c>
      <c r="BO548" s="1">
        <v>24.999834714737958</v>
      </c>
    </row>
    <row r="549" spans="1:67" ht="15" customHeight="1" x14ac:dyDescent="0.3">
      <c r="A549" s="2">
        <v>5.48</v>
      </c>
      <c r="B549" s="1">
        <f t="shared" si="223"/>
        <v>3.3113112148259022E-6</v>
      </c>
      <c r="C549" s="1">
        <f t="shared" si="224"/>
        <v>3.0501512376060442E-9</v>
      </c>
      <c r="D549" s="1">
        <f t="shared" si="225"/>
        <v>1.6745626600872362E-2</v>
      </c>
      <c r="E549" s="1">
        <f t="shared" si="226"/>
        <v>5.4239556652127281E-4</v>
      </c>
      <c r="F549" s="1">
        <f t="shared" si="227"/>
        <v>0.1395488382422882</v>
      </c>
      <c r="G549" s="1">
        <f t="shared" si="228"/>
        <v>0.13937881417406858</v>
      </c>
      <c r="H549" s="1">
        <f t="shared" si="236"/>
        <v>1.3937881417406857</v>
      </c>
      <c r="S549" s="2">
        <v>5.48</v>
      </c>
      <c r="T549" s="1">
        <f t="shared" si="229"/>
        <v>3.3113112148259022E-6</v>
      </c>
      <c r="U549" s="1">
        <f t="shared" si="230"/>
        <v>3.0501512376060442E-9</v>
      </c>
      <c r="V549" s="1">
        <f t="shared" si="231"/>
        <v>3.4355993869944298E-2</v>
      </c>
      <c r="W549" s="1">
        <f t="shared" si="232"/>
        <v>2.188133537668524E-2</v>
      </c>
      <c r="X549" s="1">
        <f t="shared" si="233"/>
        <v>0.56016526528343602</v>
      </c>
      <c r="Y549" s="1">
        <f t="shared" si="234"/>
        <v>0.56020761445926404</v>
      </c>
      <c r="Z549" s="1">
        <f t="shared" si="235"/>
        <v>28.010380722963205</v>
      </c>
      <c r="AB549"/>
      <c r="AC549"/>
      <c r="AD549"/>
      <c r="AE549"/>
      <c r="AF549"/>
      <c r="AG549"/>
      <c r="AH549"/>
      <c r="AI549"/>
      <c r="AJ549" s="25"/>
      <c r="AK549" s="2">
        <v>5.48</v>
      </c>
      <c r="AL549" s="1">
        <f t="shared" si="237"/>
        <v>3.3113112148259022E-6</v>
      </c>
      <c r="AM549" s="1">
        <f t="shared" si="213"/>
        <v>3.0501512376060442E-9</v>
      </c>
      <c r="AN549" s="1">
        <f t="shared" si="214"/>
        <v>0.98137505505635014</v>
      </c>
      <c r="AO549" s="1">
        <f t="shared" si="215"/>
        <v>1.8374972772437746E-2</v>
      </c>
      <c r="AP549" s="1">
        <f t="shared" si="216"/>
        <v>1.0179932654228763</v>
      </c>
      <c r="AQ549" s="1">
        <f t="shared" si="217"/>
        <v>10.179932654228763</v>
      </c>
      <c r="AR549" s="25"/>
      <c r="AS549" s="2">
        <v>7.45</v>
      </c>
      <c r="AT549" s="1">
        <v>3.5481338923357426E-8</v>
      </c>
      <c r="AU549" s="1">
        <v>2.8465667605771076E-7</v>
      </c>
      <c r="AV549" s="1">
        <v>0.3639804712082737</v>
      </c>
      <c r="AW549" s="1">
        <v>0.63601853536753694</v>
      </c>
      <c r="AX549" s="1">
        <v>1.636025924137092</v>
      </c>
      <c r="AY549" s="2">
        <v>16.360259241370922</v>
      </c>
      <c r="BA549" s="2">
        <v>5.48</v>
      </c>
      <c r="BB549" s="1">
        <f t="shared" si="222"/>
        <v>3.3113112148259022E-6</v>
      </c>
      <c r="BC549" s="1">
        <f t="shared" si="218"/>
        <v>3.0501512376060442E-9</v>
      </c>
      <c r="BD549" s="1">
        <f t="shared" si="219"/>
        <v>3.0501512375967403E-12</v>
      </c>
      <c r="BE549" s="1">
        <f t="shared" si="220"/>
        <v>0.99999999999694988</v>
      </c>
      <c r="BF549" s="1">
        <f t="shared" si="221"/>
        <v>2.0000661663126991</v>
      </c>
      <c r="BG549" s="1">
        <f>(dpSAWB_Cb*dpSAWB_Vb) /(dpSAWB_Ca * BF549)</f>
        <v>24.999172948452735</v>
      </c>
      <c r="BI549" s="1">
        <v>6.18</v>
      </c>
      <c r="BJ549" s="1">
        <v>6.6069344800759506E-7</v>
      </c>
      <c r="BK549" s="1">
        <v>1.5286968609205723E-8</v>
      </c>
      <c r="BL549" s="1">
        <v>1.5286968608972028E-11</v>
      </c>
      <c r="BM549" s="1">
        <v>0.99999999998471312</v>
      </c>
      <c r="BN549" s="1">
        <v>2.0000129081559561</v>
      </c>
      <c r="BO549" s="1">
        <v>24.99983864909192</v>
      </c>
    </row>
    <row r="550" spans="1:67" ht="15" customHeight="1" x14ac:dyDescent="0.3">
      <c r="A550" s="2">
        <v>5.49</v>
      </c>
      <c r="B550" s="1">
        <f t="shared" si="223"/>
        <v>3.2359365692962801E-6</v>
      </c>
      <c r="C550" s="1">
        <f t="shared" si="224"/>
        <v>3.1211983868387287E-9</v>
      </c>
      <c r="D550" s="1">
        <f t="shared" si="225"/>
        <v>1.668224662479436E-2</v>
      </c>
      <c r="E550" s="1">
        <f t="shared" si="226"/>
        <v>5.5295889586760686E-4</v>
      </c>
      <c r="F550" s="1">
        <f t="shared" si="227"/>
        <v>0.14233668144614312</v>
      </c>
      <c r="G550" s="1">
        <f t="shared" si="228"/>
        <v>0.1421704445696127</v>
      </c>
      <c r="H550" s="1">
        <f t="shared" si="236"/>
        <v>1.421704445696127</v>
      </c>
      <c r="S550" s="2">
        <v>5.49</v>
      </c>
      <c r="T550" s="1">
        <f t="shared" si="229"/>
        <v>3.2359365692962801E-6</v>
      </c>
      <c r="U550" s="1">
        <f t="shared" si="230"/>
        <v>3.1211983868387287E-9</v>
      </c>
      <c r="V550" s="1">
        <f t="shared" si="231"/>
        <v>3.4877249620950304E-2</v>
      </c>
      <c r="W550" s="1">
        <f t="shared" si="232"/>
        <v>2.1707583459683235E-2</v>
      </c>
      <c r="X550" s="1">
        <f t="shared" si="233"/>
        <v>0.55448453403709319</v>
      </c>
      <c r="Y550" s="1">
        <f t="shared" si="234"/>
        <v>0.55452582558886498</v>
      </c>
      <c r="Z550" s="1">
        <f t="shared" si="235"/>
        <v>27.726291279443249</v>
      </c>
      <c r="AB550"/>
      <c r="AC550"/>
      <c r="AD550"/>
      <c r="AE550"/>
      <c r="AF550"/>
      <c r="AG550"/>
      <c r="AH550"/>
      <c r="AI550"/>
      <c r="AJ550" s="25"/>
      <c r="AK550" s="2">
        <v>5.49</v>
      </c>
      <c r="AL550" s="1">
        <f t="shared" si="237"/>
        <v>3.2359365692962801E-6</v>
      </c>
      <c r="AM550" s="1">
        <f t="shared" si="213"/>
        <v>3.1211983868387287E-9</v>
      </c>
      <c r="AN550" s="1">
        <f t="shared" si="214"/>
        <v>0.98096077762573453</v>
      </c>
      <c r="AO550" s="1">
        <f t="shared" si="215"/>
        <v>1.8795043385545093E-2</v>
      </c>
      <c r="AP550" s="1">
        <f t="shared" si="216"/>
        <v>1.0184221473359991</v>
      </c>
      <c r="AQ550" s="1">
        <f t="shared" si="217"/>
        <v>10.18422147335999</v>
      </c>
      <c r="AR550" s="25"/>
      <c r="AS550" s="2">
        <v>7.46</v>
      </c>
      <c r="AT550" s="1">
        <v>3.4673685045253171E-8</v>
      </c>
      <c r="AU550" s="1">
        <v>2.9128718181578712E-7</v>
      </c>
      <c r="AV550" s="1">
        <v>0.35866690980934879</v>
      </c>
      <c r="AW550" s="1">
        <v>0.64133213355192309</v>
      </c>
      <c r="AX550" s="1">
        <v>1.64133979568859</v>
      </c>
      <c r="AY550" s="2">
        <v>16.413397956885898</v>
      </c>
      <c r="BA550" s="2">
        <v>5.49</v>
      </c>
      <c r="BB550" s="1">
        <f t="shared" si="222"/>
        <v>3.2359365692962801E-6</v>
      </c>
      <c r="BC550" s="1">
        <f t="shared" si="218"/>
        <v>3.1211983868387287E-9</v>
      </c>
      <c r="BD550" s="1">
        <f t="shared" si="219"/>
        <v>3.121198386828986E-12</v>
      </c>
      <c r="BE550" s="1">
        <f t="shared" si="220"/>
        <v>0.99999999999687872</v>
      </c>
      <c r="BF550" s="1">
        <f t="shared" si="221"/>
        <v>2.000064657349423</v>
      </c>
      <c r="BG550" s="1">
        <f>(dpSAWB_Cb*dpSAWB_Vb) /(dpSAWB_Ca * BF550)</f>
        <v>24.999191809259948</v>
      </c>
      <c r="BI550" s="1">
        <v>6.19</v>
      </c>
      <c r="BJ550" s="1">
        <v>6.456542290346535E-7</v>
      </c>
      <c r="BK550" s="1">
        <v>1.5643047851016108E-8</v>
      </c>
      <c r="BL550" s="1">
        <v>1.5643047850771401E-11</v>
      </c>
      <c r="BM550" s="1">
        <v>0.99999999998435696</v>
      </c>
      <c r="BN550" s="1">
        <v>2.0000126002476719</v>
      </c>
      <c r="BO550" s="1">
        <v>24.999842497896381</v>
      </c>
    </row>
    <row r="551" spans="1:67" ht="15" customHeight="1" x14ac:dyDescent="0.3">
      <c r="A551" s="2">
        <v>5.5</v>
      </c>
      <c r="B551" s="1">
        <f t="shared" si="223"/>
        <v>3.1622776601683767E-6</v>
      </c>
      <c r="C551" s="1">
        <f t="shared" si="224"/>
        <v>3.1939004367700655E-9</v>
      </c>
      <c r="D551" s="1">
        <f t="shared" si="225"/>
        <v>1.6617887958619303E-2</v>
      </c>
      <c r="E551" s="1">
        <f t="shared" si="226"/>
        <v>5.6368534023011629E-4</v>
      </c>
      <c r="F551" s="1">
        <f t="shared" si="227"/>
        <v>0.14517082246824048</v>
      </c>
      <c r="G551" s="1">
        <f t="shared" si="228"/>
        <v>0.14500828734699803</v>
      </c>
      <c r="H551" s="1">
        <f t="shared" si="236"/>
        <v>1.4500828734699802</v>
      </c>
      <c r="S551" s="2">
        <v>5.5</v>
      </c>
      <c r="T551" s="1">
        <f t="shared" si="229"/>
        <v>3.1622776601683767E-6</v>
      </c>
      <c r="U551" s="1">
        <f t="shared" si="230"/>
        <v>3.1939004367700655E-9</v>
      </c>
      <c r="V551" s="1">
        <f t="shared" si="231"/>
        <v>3.5402144910126936E-2</v>
      </c>
      <c r="W551" s="1">
        <f t="shared" si="232"/>
        <v>2.1532618363291022E-2</v>
      </c>
      <c r="X551" s="1">
        <f t="shared" si="233"/>
        <v>0.54878953196364599</v>
      </c>
      <c r="Y551" s="1">
        <f t="shared" si="234"/>
        <v>0.5488297917976539</v>
      </c>
      <c r="Z551" s="1">
        <f t="shared" si="235"/>
        <v>27.441489589882696</v>
      </c>
      <c r="AB551"/>
      <c r="AC551"/>
      <c r="AD551"/>
      <c r="AE551"/>
      <c r="AF551"/>
      <c r="AG551"/>
      <c r="AH551"/>
      <c r="AI551"/>
      <c r="AJ551" s="25"/>
      <c r="AK551" s="2">
        <v>5.5</v>
      </c>
      <c r="AL551" s="1">
        <f t="shared" si="237"/>
        <v>3.1622776601683767E-6</v>
      </c>
      <c r="AM551" s="1">
        <f t="shared" si="213"/>
        <v>3.1939004367700655E-9</v>
      </c>
      <c r="AN551" s="1">
        <f t="shared" si="214"/>
        <v>0.98053695561896714</v>
      </c>
      <c r="AO551" s="1">
        <f t="shared" si="215"/>
        <v>1.9224526680284931E-2</v>
      </c>
      <c r="AP551" s="1">
        <f t="shared" si="216"/>
        <v>1.0188602414399721</v>
      </c>
      <c r="AQ551" s="1">
        <f t="shared" si="217"/>
        <v>10.188602414399721</v>
      </c>
      <c r="AR551" s="25"/>
      <c r="AS551" s="2">
        <v>7.47</v>
      </c>
      <c r="AT551" s="1">
        <v>3.3884415613920266E-8</v>
      </c>
      <c r="AU551" s="1">
        <v>2.9807213189330484E-7</v>
      </c>
      <c r="AV551" s="1">
        <v>0.35338781788395579</v>
      </c>
      <c r="AW551" s="1">
        <v>0.64661126101299082</v>
      </c>
      <c r="AX551" s="1">
        <v>1.6466191991300934</v>
      </c>
      <c r="AY551" s="2">
        <v>16.466191991300935</v>
      </c>
      <c r="BA551" s="2">
        <v>5.5</v>
      </c>
      <c r="BB551" s="1">
        <f t="shared" si="222"/>
        <v>3.1622776601683767E-6</v>
      </c>
      <c r="BC551" s="1">
        <f t="shared" si="218"/>
        <v>3.1939004367700655E-9</v>
      </c>
      <c r="BD551" s="1">
        <f t="shared" si="219"/>
        <v>3.1939004367598646E-12</v>
      </c>
      <c r="BE551" s="1">
        <f t="shared" si="220"/>
        <v>0.99999999999680611</v>
      </c>
      <c r="BF551" s="1">
        <f t="shared" si="221"/>
        <v>2.0000631826699977</v>
      </c>
      <c r="BG551" s="1">
        <f>(dpSAWB_Cb*dpSAWB_Vb) /(dpSAWB_Ca * BF551)</f>
        <v>24.999210241574552</v>
      </c>
      <c r="BI551" s="1">
        <v>6.2</v>
      </c>
      <c r="BJ551" s="1">
        <v>6.3095734448019254E-7</v>
      </c>
      <c r="BK551" s="1">
        <v>1.6007421243857263E-8</v>
      </c>
      <c r="BL551" s="1">
        <v>1.6007421243601025E-11</v>
      </c>
      <c r="BM551" s="1">
        <v>0.99999999998399258</v>
      </c>
      <c r="BN551" s="1">
        <v>2.0000122990202733</v>
      </c>
      <c r="BO551" s="1">
        <v>24.999846263191987</v>
      </c>
    </row>
    <row r="552" spans="1:67" ht="15" customHeight="1" x14ac:dyDescent="0.3">
      <c r="A552" s="2">
        <v>5.51</v>
      </c>
      <c r="B552" s="1">
        <f t="shared" si="223"/>
        <v>3.0902954325135885E-6</v>
      </c>
      <c r="C552" s="1">
        <f t="shared" si="224"/>
        <v>3.2682959349892472E-9</v>
      </c>
      <c r="D552" s="1">
        <f t="shared" si="225"/>
        <v>1.6552545015632542E-2</v>
      </c>
      <c r="E552" s="1">
        <f t="shared" si="226"/>
        <v>5.7457583072790944E-4</v>
      </c>
      <c r="F552" s="1">
        <f t="shared" si="227"/>
        <v>0.14805165414742624</v>
      </c>
      <c r="G552" s="1">
        <f t="shared" si="228"/>
        <v>0.14789273730166377</v>
      </c>
      <c r="H552" s="1">
        <f t="shared" si="236"/>
        <v>1.4789273730166377</v>
      </c>
      <c r="S552" s="2">
        <v>5.51</v>
      </c>
      <c r="T552" s="1">
        <f t="shared" si="229"/>
        <v>3.0902954325135885E-6</v>
      </c>
      <c r="U552" s="1">
        <f t="shared" si="230"/>
        <v>3.2682959349892472E-9</v>
      </c>
      <c r="V552" s="1">
        <f t="shared" si="231"/>
        <v>3.5930577507136907E-2</v>
      </c>
      <c r="W552" s="1">
        <f t="shared" si="232"/>
        <v>2.1356474164287698E-2</v>
      </c>
      <c r="X552" s="1">
        <f t="shared" si="233"/>
        <v>0.54308172030155999</v>
      </c>
      <c r="Y552" s="1">
        <f t="shared" si="234"/>
        <v>0.54312097371884738</v>
      </c>
      <c r="Z552" s="1">
        <f t="shared" si="235"/>
        <v>27.156048685942366</v>
      </c>
      <c r="AB552"/>
      <c r="AC552"/>
      <c r="AD552"/>
      <c r="AE552"/>
      <c r="AF552"/>
      <c r="AG552"/>
      <c r="AH552"/>
      <c r="AI552"/>
      <c r="AJ552" s="25"/>
      <c r="AK552" s="2">
        <v>5.51</v>
      </c>
      <c r="AL552" s="1">
        <f t="shared" si="237"/>
        <v>3.0902954325135885E-6</v>
      </c>
      <c r="AM552" s="1">
        <f t="shared" si="213"/>
        <v>3.2682959349892472E-9</v>
      </c>
      <c r="AN552" s="1">
        <f t="shared" si="214"/>
        <v>0.98010338980535727</v>
      </c>
      <c r="AO552" s="1">
        <f t="shared" si="215"/>
        <v>1.9663624884726921E-2</v>
      </c>
      <c r="AP552" s="1">
        <f t="shared" si="216"/>
        <v>1.0193077545249698</v>
      </c>
      <c r="AQ552" s="1">
        <f t="shared" si="217"/>
        <v>10.193077545249697</v>
      </c>
      <c r="AR552" s="25"/>
      <c r="AS552" s="2">
        <v>7.48</v>
      </c>
      <c r="AT552" s="1">
        <v>3.3113112148259005E-8</v>
      </c>
      <c r="AU552" s="1">
        <v>3.0501512376060457E-7</v>
      </c>
      <c r="AV552" s="1">
        <v>0.34814424674275407</v>
      </c>
      <c r="AW552" s="1">
        <v>0.65185486647728541</v>
      </c>
      <c r="AX552" s="1">
        <v>1.6518630833489527</v>
      </c>
      <c r="AY552" s="2">
        <v>16.518630833489524</v>
      </c>
      <c r="BA552" s="2">
        <v>5.51</v>
      </c>
      <c r="BB552" s="1">
        <f t="shared" si="222"/>
        <v>3.0902954325135885E-6</v>
      </c>
      <c r="BC552" s="1">
        <f t="shared" si="218"/>
        <v>3.2682959349892472E-9</v>
      </c>
      <c r="BD552" s="1">
        <f t="shared" si="219"/>
        <v>3.2682959349785651E-12</v>
      </c>
      <c r="BE552" s="1">
        <f t="shared" si="220"/>
        <v>0.99999999999673173</v>
      </c>
      <c r="BF552" s="1">
        <f t="shared" si="221"/>
        <v>2.0000617414924515</v>
      </c>
      <c r="BG552" s="1">
        <f>(dpSAWB_Cb*dpSAWB_Vb) /(dpSAWB_Ca * BF552)</f>
        <v>24.999228255168696</v>
      </c>
      <c r="BI552" s="1">
        <v>6.21</v>
      </c>
      <c r="BJ552" s="1">
        <v>6.1659500186148145E-7</v>
      </c>
      <c r="BK552" s="1">
        <v>1.6380281983325209E-8</v>
      </c>
      <c r="BL552" s="1">
        <v>1.6380281983056896E-11</v>
      </c>
      <c r="BM552" s="1">
        <v>0.99999999998361966</v>
      </c>
      <c r="BN552" s="1">
        <v>2.0000120043140428</v>
      </c>
      <c r="BO552" s="1">
        <v>24.999849946975104</v>
      </c>
    </row>
    <row r="553" spans="1:67" ht="15" customHeight="1" x14ac:dyDescent="0.3">
      <c r="A553" s="2">
        <v>5.52</v>
      </c>
      <c r="B553" s="1">
        <f t="shared" si="223"/>
        <v>3.0199517204020146E-6</v>
      </c>
      <c r="C553" s="1">
        <f t="shared" si="224"/>
        <v>3.3444243269741716E-9</v>
      </c>
      <c r="D553" s="1">
        <f t="shared" si="225"/>
        <v>1.6486212569754178E-2</v>
      </c>
      <c r="E553" s="1">
        <f t="shared" si="226"/>
        <v>5.85631238374304E-4</v>
      </c>
      <c r="F553" s="1">
        <f t="shared" si="227"/>
        <v>0.15097955721132331</v>
      </c>
      <c r="G553" s="1">
        <f t="shared" si="228"/>
        <v>0.15082417707338971</v>
      </c>
      <c r="H553" s="1">
        <f t="shared" si="236"/>
        <v>1.5082417707338971</v>
      </c>
      <c r="S553" s="2">
        <v>5.52</v>
      </c>
      <c r="T553" s="1">
        <f t="shared" si="229"/>
        <v>3.0199517204020146E-6</v>
      </c>
      <c r="U553" s="1">
        <f t="shared" si="230"/>
        <v>3.3444243269741716E-9</v>
      </c>
      <c r="V553" s="1">
        <f t="shared" si="231"/>
        <v>3.646244190841659E-2</v>
      </c>
      <c r="W553" s="1">
        <f t="shared" si="232"/>
        <v>2.1179186030527805E-2</v>
      </c>
      <c r="X553" s="1">
        <f t="shared" si="233"/>
        <v>0.53736257367456297</v>
      </c>
      <c r="Y553" s="1">
        <f t="shared" si="234"/>
        <v>0.53740084538407928</v>
      </c>
      <c r="Z553" s="1">
        <f t="shared" si="235"/>
        <v>26.870042269203964</v>
      </c>
      <c r="AB553"/>
      <c r="AC553"/>
      <c r="AD553"/>
      <c r="AE553"/>
      <c r="AF553"/>
      <c r="AG553"/>
      <c r="AH553"/>
      <c r="AI553"/>
      <c r="AJ553" s="25"/>
      <c r="AK553" s="2">
        <v>5.52</v>
      </c>
      <c r="AL553" s="1">
        <f t="shared" si="237"/>
        <v>3.0199517204020146E-6</v>
      </c>
      <c r="AM553" s="1">
        <f t="shared" si="213"/>
        <v>3.3444243269741716E-9</v>
      </c>
      <c r="AN553" s="1">
        <f t="shared" si="214"/>
        <v>0.97965987694216872</v>
      </c>
      <c r="AO553" s="1">
        <f t="shared" si="215"/>
        <v>2.0112544170848175E-2</v>
      </c>
      <c r="AP553" s="1">
        <f t="shared" si="216"/>
        <v>1.0197648972213538</v>
      </c>
      <c r="AQ553" s="1">
        <f t="shared" si="217"/>
        <v>10.197648972213537</v>
      </c>
      <c r="AR553" s="25"/>
      <c r="AS553" s="2">
        <v>7.49</v>
      </c>
      <c r="AT553" s="1">
        <v>3.2359365692962729E-8</v>
      </c>
      <c r="AU553" s="1">
        <v>3.1211983868387356E-7</v>
      </c>
      <c r="AV553" s="1">
        <v>0.3429372148942848</v>
      </c>
      <c r="AW553" s="1">
        <v>0.65706193147258074</v>
      </c>
      <c r="AX553" s="1">
        <v>1.6570704300350232</v>
      </c>
      <c r="AY553" s="2">
        <v>16.570704300350229</v>
      </c>
      <c r="BA553" s="2">
        <v>5.52</v>
      </c>
      <c r="BB553" s="1">
        <f t="shared" si="222"/>
        <v>3.0199517204020146E-6</v>
      </c>
      <c r="BC553" s="1">
        <f t="shared" si="218"/>
        <v>3.3444243269741716E-9</v>
      </c>
      <c r="BD553" s="1">
        <f t="shared" si="219"/>
        <v>3.3444243269629861E-12</v>
      </c>
      <c r="BE553" s="1">
        <f t="shared" si="220"/>
        <v>0.99999999999665545</v>
      </c>
      <c r="BF553" s="1">
        <f t="shared" si="221"/>
        <v>2.0000603330525824</v>
      </c>
      <c r="BG553" s="1">
        <f>(dpSAWB_Cb*dpSAWB_Vb) /(dpSAWB_Ca * BF553)</f>
        <v>24.999245859592516</v>
      </c>
      <c r="BI553" s="1">
        <v>6.22</v>
      </c>
      <c r="BJ553" s="1">
        <v>6.0255958607435721E-7</v>
      </c>
      <c r="BK553" s="1">
        <v>1.6761827765119375E-8</v>
      </c>
      <c r="BL553" s="1">
        <v>1.6761827764838417E-11</v>
      </c>
      <c r="BM553" s="1">
        <v>0.99999999998323819</v>
      </c>
      <c r="BN553" s="1">
        <v>2.0000117159727204</v>
      </c>
      <c r="BO553" s="1">
        <v>24.999853551198889</v>
      </c>
    </row>
    <row r="554" spans="1:67" ht="15" customHeight="1" x14ac:dyDescent="0.3">
      <c r="A554" s="2">
        <v>5.53</v>
      </c>
      <c r="B554" s="1">
        <f t="shared" si="223"/>
        <v>2.951209226666379E-6</v>
      </c>
      <c r="C554" s="1">
        <f t="shared" si="224"/>
        <v>3.4223259770059532E-9</v>
      </c>
      <c r="D554" s="1">
        <f t="shared" si="225"/>
        <v>1.6418885770946134E-2</v>
      </c>
      <c r="E554" s="1">
        <f t="shared" si="226"/>
        <v>5.9685237150897781E-4</v>
      </c>
      <c r="F554" s="1">
        <f t="shared" si="227"/>
        <v>0.15395489956790548</v>
      </c>
      <c r="G554" s="1">
        <f t="shared" si="228"/>
        <v>0.15380297643887866</v>
      </c>
      <c r="H554" s="1">
        <f t="shared" si="236"/>
        <v>1.5380297643887866</v>
      </c>
      <c r="S554" s="2">
        <v>5.53</v>
      </c>
      <c r="T554" s="1">
        <f t="shared" si="229"/>
        <v>2.951209226666379E-6</v>
      </c>
      <c r="U554" s="1">
        <f t="shared" si="230"/>
        <v>3.4223259770059532E-9</v>
      </c>
      <c r="V554" s="1">
        <f t="shared" si="231"/>
        <v>3.6997629401728099E-2</v>
      </c>
      <c r="W554" s="1">
        <f t="shared" si="232"/>
        <v>2.1000790199423965E-2</v>
      </c>
      <c r="X554" s="1">
        <f t="shared" si="233"/>
        <v>0.53163357858854188</v>
      </c>
      <c r="Y554" s="1">
        <f t="shared" si="234"/>
        <v>0.53167089272001389</v>
      </c>
      <c r="Z554" s="1">
        <f t="shared" si="235"/>
        <v>26.583544636000696</v>
      </c>
      <c r="AB554"/>
      <c r="AC554"/>
      <c r="AD554"/>
      <c r="AE554"/>
      <c r="AF554"/>
      <c r="AG554"/>
      <c r="AH554"/>
      <c r="AI554"/>
      <c r="AJ554" s="25"/>
      <c r="AK554" s="2">
        <v>5.53</v>
      </c>
      <c r="AL554" s="1">
        <f t="shared" si="237"/>
        <v>2.951209226666379E-6</v>
      </c>
      <c r="AM554" s="1">
        <f t="shared" si="213"/>
        <v>3.4223259770059532E-9</v>
      </c>
      <c r="AN554" s="1">
        <f t="shared" si="214"/>
        <v>0.97920620971797212</v>
      </c>
      <c r="AO554" s="1">
        <f t="shared" si="215"/>
        <v>2.0571494712725548E-2</v>
      </c>
      <c r="AP554" s="1">
        <f t="shared" si="216"/>
        <v>1.0202318840602236</v>
      </c>
      <c r="AQ554" s="1">
        <f t="shared" si="217"/>
        <v>10.202318840602235</v>
      </c>
      <c r="AR554" s="25"/>
      <c r="AS554" s="2">
        <v>7.5</v>
      </c>
      <c r="AT554" s="1">
        <v>3.1622776601683699E-8</v>
      </c>
      <c r="AU554" s="1">
        <v>3.1939004367700723E-7</v>
      </c>
      <c r="AV554" s="1">
        <v>0.33776770746813828</v>
      </c>
      <c r="AW554" s="1">
        <v>0.66223147090472667</v>
      </c>
      <c r="AX554" s="1">
        <v>1.6622402542575931</v>
      </c>
      <c r="AY554" s="2">
        <v>16.622402542575927</v>
      </c>
      <c r="BA554" s="2">
        <v>5.53</v>
      </c>
      <c r="BB554" s="1">
        <f t="shared" si="222"/>
        <v>2.951209226666379E-6</v>
      </c>
      <c r="BC554" s="1">
        <f t="shared" si="218"/>
        <v>3.4223259770059532E-9</v>
      </c>
      <c r="BD554" s="1">
        <f t="shared" si="219"/>
        <v>3.4223259769942405E-12</v>
      </c>
      <c r="BE554" s="1">
        <f t="shared" si="220"/>
        <v>0.99999999999657763</v>
      </c>
      <c r="BF554" s="1">
        <f t="shared" si="221"/>
        <v>2.0000589566035489</v>
      </c>
      <c r="BG554" s="1">
        <f>(dpSAWB_Cb*dpSAWB_Vb) /(dpSAWB_Ca * BF554)</f>
        <v>24.999263064179253</v>
      </c>
      <c r="BI554" s="1">
        <v>6.23</v>
      </c>
      <c r="BJ554" s="1">
        <v>5.8884365535558744E-7</v>
      </c>
      <c r="BK554" s="1">
        <v>1.7152260889863662E-8</v>
      </c>
      <c r="BL554" s="1">
        <v>1.7152260889569459E-11</v>
      </c>
      <c r="BM554" s="1">
        <v>0.99999999998284772</v>
      </c>
      <c r="BN554" s="1">
        <v>2.0000114338434201</v>
      </c>
      <c r="BO554" s="1">
        <v>24.999857077774323</v>
      </c>
    </row>
    <row r="555" spans="1:67" ht="15" customHeight="1" x14ac:dyDescent="0.3">
      <c r="A555" s="2">
        <v>5.54</v>
      </c>
      <c r="B555" s="1">
        <f t="shared" si="223"/>
        <v>2.8840315031265995E-6</v>
      </c>
      <c r="C555" s="1">
        <f t="shared" si="224"/>
        <v>3.5020421895705771E-9</v>
      </c>
      <c r="D555" s="1">
        <f t="shared" si="225"/>
        <v>1.6350560160683012E-2</v>
      </c>
      <c r="E555" s="1">
        <f t="shared" si="226"/>
        <v>6.0823997321949761E-4</v>
      </c>
      <c r="F555" s="1">
        <f t="shared" si="227"/>
        <v>0.15697803558596407</v>
      </c>
      <c r="G555" s="1">
        <f t="shared" si="228"/>
        <v>0.15682949159320844</v>
      </c>
      <c r="H555" s="1">
        <f t="shared" si="236"/>
        <v>1.5682949159320843</v>
      </c>
      <c r="S555" s="2">
        <v>5.54</v>
      </c>
      <c r="T555" s="1">
        <f t="shared" si="229"/>
        <v>2.8840315031265995E-6</v>
      </c>
      <c r="U555" s="1">
        <f t="shared" si="230"/>
        <v>3.5020421895705771E-9</v>
      </c>
      <c r="V555" s="1">
        <f t="shared" si="231"/>
        <v>3.7536028136755155E-2</v>
      </c>
      <c r="W555" s="1">
        <f t="shared" si="232"/>
        <v>2.0821323954414949E-2</v>
      </c>
      <c r="X555" s="1">
        <f t="shared" si="233"/>
        <v>0.52589623190208379</v>
      </c>
      <c r="Y555" s="1">
        <f t="shared" si="234"/>
        <v>0.52593261201861008</v>
      </c>
      <c r="Z555" s="1">
        <f t="shared" si="235"/>
        <v>26.296630600930502</v>
      </c>
      <c r="AB555"/>
      <c r="AC555"/>
      <c r="AD555"/>
      <c r="AE555"/>
      <c r="AF555"/>
      <c r="AG555"/>
      <c r="AH555"/>
      <c r="AI555"/>
      <c r="AJ555" s="25"/>
      <c r="AK555" s="2">
        <v>5.54</v>
      </c>
      <c r="AL555" s="1">
        <f t="shared" si="237"/>
        <v>2.8840315031265995E-6</v>
      </c>
      <c r="AM555" s="1">
        <f t="shared" si="213"/>
        <v>3.5020421895705771E-9</v>
      </c>
      <c r="AN555" s="1">
        <f t="shared" si="214"/>
        <v>0.97874217669602648</v>
      </c>
      <c r="AO555" s="1">
        <f t="shared" si="215"/>
        <v>2.1040690744663439E-2</v>
      </c>
      <c r="AP555" s="1">
        <f t="shared" si="216"/>
        <v>1.0207089335338473</v>
      </c>
      <c r="AQ555" s="1">
        <f t="shared" si="217"/>
        <v>10.207089335338472</v>
      </c>
      <c r="AR555" s="25"/>
      <c r="AS555" s="2">
        <v>7.51</v>
      </c>
      <c r="AT555" s="1">
        <v>3.0902954325135814E-8</v>
      </c>
      <c r="AU555" s="1">
        <v>3.2682959349892546E-7</v>
      </c>
      <c r="AV555" s="1">
        <v>0.33263667569893934</v>
      </c>
      <c r="AW555" s="1">
        <v>0.66736253357367636</v>
      </c>
      <c r="AX555" s="1">
        <v>1.6673716049814977</v>
      </c>
      <c r="AY555" s="2">
        <v>16.673716049814978</v>
      </c>
      <c r="BA555" s="2">
        <v>5.54</v>
      </c>
      <c r="BB555" s="1">
        <f t="shared" si="222"/>
        <v>2.8840315031265995E-6</v>
      </c>
      <c r="BC555" s="1">
        <f t="shared" si="218"/>
        <v>3.5020421895705771E-9</v>
      </c>
      <c r="BD555" s="1">
        <f t="shared" si="219"/>
        <v>3.5020421895583125E-12</v>
      </c>
      <c r="BE555" s="1">
        <f t="shared" si="220"/>
        <v>0.99999999999649791</v>
      </c>
      <c r="BF555" s="1">
        <f t="shared" si="221"/>
        <v>2.0000576114154738</v>
      </c>
      <c r="BG555" s="1">
        <f>(dpSAWB_Cb*dpSAWB_Vb) /(dpSAWB_Ca * BF555)</f>
        <v>24.999279878050199</v>
      </c>
      <c r="BI555" s="1">
        <v>6.24</v>
      </c>
      <c r="BJ555" s="1">
        <v>5.7543993733715549E-7</v>
      </c>
      <c r="BK555" s="1">
        <v>1.7551788370368735E-8</v>
      </c>
      <c r="BL555" s="1">
        <v>1.7551788370060668E-11</v>
      </c>
      <c r="BM555" s="1">
        <v>0.99999999998244826</v>
      </c>
      <c r="BN555" s="1">
        <v>2.0000111577765516</v>
      </c>
      <c r="BO555" s="1">
        <v>24.999860528571201</v>
      </c>
    </row>
    <row r="556" spans="1:67" ht="15" customHeight="1" x14ac:dyDescent="0.3">
      <c r="A556" s="2">
        <v>5.55</v>
      </c>
      <c r="B556" s="1">
        <f t="shared" si="223"/>
        <v>2.818382931264453E-6</v>
      </c>
      <c r="C556" s="1">
        <f t="shared" si="224"/>
        <v>3.583615231259113E-9</v>
      </c>
      <c r="D556" s="1">
        <f t="shared" si="225"/>
        <v>1.6281231687460568E-2</v>
      </c>
      <c r="E556" s="1">
        <f t="shared" si="226"/>
        <v>6.1979471875657185E-4</v>
      </c>
      <c r="F556" s="1">
        <f t="shared" si="227"/>
        <v>0.16004930536524653</v>
      </c>
      <c r="G556" s="1">
        <f t="shared" si="228"/>
        <v>0.15990406442093325</v>
      </c>
      <c r="H556" s="1">
        <f t="shared" si="236"/>
        <v>1.5990406442093323</v>
      </c>
      <c r="S556" s="2">
        <v>5.55</v>
      </c>
      <c r="T556" s="1">
        <f t="shared" si="229"/>
        <v>2.818382931264453E-6</v>
      </c>
      <c r="U556" s="1">
        <f t="shared" si="230"/>
        <v>3.583615231259113E-9</v>
      </c>
      <c r="V556" s="1">
        <f t="shared" si="231"/>
        <v>3.8077523201697126E-2</v>
      </c>
      <c r="W556" s="1">
        <f t="shared" si="232"/>
        <v>2.0640825599434292E-2</v>
      </c>
      <c r="X556" s="1">
        <f t="shared" si="233"/>
        <v>0.52015203927396569</v>
      </c>
      <c r="Y556" s="1">
        <f t="shared" si="234"/>
        <v>0.52018750838434002</v>
      </c>
      <c r="Z556" s="1">
        <f t="shared" si="235"/>
        <v>26.009375419217005</v>
      </c>
      <c r="AB556"/>
      <c r="AC556"/>
      <c r="AD556"/>
      <c r="AE556"/>
      <c r="AF556"/>
      <c r="AG556"/>
      <c r="AH556"/>
      <c r="AI556"/>
      <c r="AJ556" s="25"/>
      <c r="AK556" s="2">
        <v>5.55</v>
      </c>
      <c r="AL556" s="1">
        <f t="shared" si="237"/>
        <v>2.818382931264453E-6</v>
      </c>
      <c r="AM556" s="1">
        <f t="shared" si="213"/>
        <v>3.583615231259113E-9</v>
      </c>
      <c r="AN556" s="1">
        <f t="shared" si="214"/>
        <v>0.97826756225774769</v>
      </c>
      <c r="AO556" s="1">
        <f t="shared" si="215"/>
        <v>2.1520350619200237E-2</v>
      </c>
      <c r="AP556" s="1">
        <f t="shared" si="216"/>
        <v>1.0211962681559179</v>
      </c>
      <c r="AQ556" s="1">
        <f t="shared" si="217"/>
        <v>10.211962681559179</v>
      </c>
      <c r="AR556" s="25"/>
      <c r="AS556" s="2">
        <v>7.52</v>
      </c>
      <c r="AT556" s="1">
        <v>3.0199517204020188E-8</v>
      </c>
      <c r="AU556" s="1">
        <v>3.344424326974167E-7</v>
      </c>
      <c r="AV556" s="1">
        <v>0.32754503647103905</v>
      </c>
      <c r="AW556" s="1">
        <v>0.67245420262880984</v>
      </c>
      <c r="AX556" s="1">
        <v>1.6724635655225213</v>
      </c>
      <c r="AY556" s="2">
        <v>16.72463565522521</v>
      </c>
      <c r="BA556" s="2">
        <v>5.55</v>
      </c>
      <c r="BB556" s="1">
        <f t="shared" si="222"/>
        <v>2.818382931264453E-6</v>
      </c>
      <c r="BC556" s="1">
        <f t="shared" si="218"/>
        <v>3.583615231259113E-9</v>
      </c>
      <c r="BD556" s="1">
        <f t="shared" si="219"/>
        <v>3.5836152312462711E-12</v>
      </c>
      <c r="BE556" s="1">
        <f t="shared" si="220"/>
        <v>0.99999999999641642</v>
      </c>
      <c r="BF556" s="1">
        <f t="shared" si="221"/>
        <v>2.0000562967750577</v>
      </c>
      <c r="BG556" s="1">
        <f>(dpSAWB_Cb*dpSAWB_Vb) /(dpSAWB_Ca * BF556)</f>
        <v>24.999296310119512</v>
      </c>
      <c r="BI556" s="1">
        <v>6.25</v>
      </c>
      <c r="BJ556" s="1">
        <v>5.6234132519034872E-7</v>
      </c>
      <c r="BK556" s="1">
        <v>1.796062204139313E-8</v>
      </c>
      <c r="BL556" s="1">
        <v>1.7960622041070544E-11</v>
      </c>
      <c r="BM556" s="1">
        <v>0.99999999998203937</v>
      </c>
      <c r="BN556" s="1">
        <v>2.000010887625737</v>
      </c>
      <c r="BO556" s="1">
        <v>24.999863905419158</v>
      </c>
    </row>
    <row r="557" spans="1:67" ht="15" customHeight="1" x14ac:dyDescent="0.3">
      <c r="A557" s="2">
        <v>5.56</v>
      </c>
      <c r="B557" s="1">
        <f t="shared" si="223"/>
        <v>2.7542287033381663E-6</v>
      </c>
      <c r="C557" s="1">
        <f t="shared" si="224"/>
        <v>3.6670883531780233E-9</v>
      </c>
      <c r="D557" s="1">
        <f t="shared" si="225"/>
        <v>1.6210896722314499E-2</v>
      </c>
      <c r="E557" s="1">
        <f t="shared" si="226"/>
        <v>6.3151721294758356E-4</v>
      </c>
      <c r="F557" s="1">
        <f t="shared" si="227"/>
        <v>0.1631690339971052</v>
      </c>
      <c r="G557" s="1">
        <f t="shared" si="228"/>
        <v>0.16302702175767345</v>
      </c>
      <c r="H557" s="1">
        <f t="shared" si="236"/>
        <v>1.6302702175767343</v>
      </c>
      <c r="S557" s="2">
        <v>5.56</v>
      </c>
      <c r="T557" s="1">
        <f t="shared" si="229"/>
        <v>2.7542287033381663E-6</v>
      </c>
      <c r="U557" s="1">
        <f t="shared" si="230"/>
        <v>3.6670883531780233E-9</v>
      </c>
      <c r="V557" s="1">
        <f t="shared" si="231"/>
        <v>3.862199670579651E-2</v>
      </c>
      <c r="W557" s="1">
        <f t="shared" si="232"/>
        <v>2.0459334431401164E-2</v>
      </c>
      <c r="X557" s="1">
        <f t="shared" si="233"/>
        <v>0.51440251359098743</v>
      </c>
      <c r="Y557" s="1">
        <f t="shared" si="234"/>
        <v>0.51443709416175987</v>
      </c>
      <c r="Z557" s="1">
        <f t="shared" si="235"/>
        <v>25.721854708087992</v>
      </c>
      <c r="AB557"/>
      <c r="AC557"/>
      <c r="AD557"/>
      <c r="AE557"/>
      <c r="AF557"/>
      <c r="AG557"/>
      <c r="AH557"/>
      <c r="AI557"/>
      <c r="AJ557" s="25"/>
      <c r="AK557" s="2">
        <v>5.56</v>
      </c>
      <c r="AL557" s="1">
        <f t="shared" si="237"/>
        <v>2.7542287033381663E-6</v>
      </c>
      <c r="AM557" s="1">
        <f t="shared" si="213"/>
        <v>3.6670883531780233E-9</v>
      </c>
      <c r="AN557" s="1">
        <f t="shared" si="214"/>
        <v>0.97778214654632678</v>
      </c>
      <c r="AO557" s="1">
        <f t="shared" si="215"/>
        <v>2.2010696864932417E-2</v>
      </c>
      <c r="AP557" s="1">
        <f t="shared" si="216"/>
        <v>1.021694114521579</v>
      </c>
      <c r="AQ557" s="1">
        <f t="shared" si="217"/>
        <v>10.21694114521579</v>
      </c>
      <c r="AR557" s="25"/>
      <c r="AS557" s="2">
        <v>7.53</v>
      </c>
      <c r="AT557" s="1">
        <v>2.9512092266663779E-8</v>
      </c>
      <c r="AU557" s="1">
        <v>3.4223259770059547E-7</v>
      </c>
      <c r="AV557" s="1">
        <v>0.3224936719236362</v>
      </c>
      <c r="AW557" s="1">
        <v>0.6775055959638252</v>
      </c>
      <c r="AX557" s="1">
        <v>1.6775152539423777</v>
      </c>
      <c r="AY557" s="2">
        <v>16.775152539423779</v>
      </c>
      <c r="BA557" s="2">
        <v>5.56</v>
      </c>
      <c r="BB557" s="1">
        <f t="shared" si="222"/>
        <v>2.7542287033381663E-6</v>
      </c>
      <c r="BC557" s="1">
        <f t="shared" si="218"/>
        <v>3.6670883531780233E-9</v>
      </c>
      <c r="BD557" s="1">
        <f t="shared" si="219"/>
        <v>3.6670883531645763E-12</v>
      </c>
      <c r="BE557" s="1">
        <f t="shared" si="220"/>
        <v>0.99999999999633293</v>
      </c>
      <c r="BF557" s="1">
        <f t="shared" si="221"/>
        <v>2.0000550119852019</v>
      </c>
      <c r="BG557" s="1">
        <f>(dpSAWB_Cb*dpSAWB_Vb) /(dpSAWB_Ca * BF557)</f>
        <v>24.999312369098945</v>
      </c>
      <c r="BI557" s="1">
        <v>6.26</v>
      </c>
      <c r="BJ557" s="1">
        <v>5.4954087385762417E-7</v>
      </c>
      <c r="BK557" s="1">
        <v>1.8378978671960844E-8</v>
      </c>
      <c r="BL557" s="1">
        <v>1.8378978671623056E-11</v>
      </c>
      <c r="BM557" s="1">
        <v>0.99999999998162103</v>
      </c>
      <c r="BN557" s="1">
        <v>2.0000106232477384</v>
      </c>
      <c r="BO557" s="1">
        <v>24.999867210108597</v>
      </c>
    </row>
    <row r="558" spans="1:67" ht="15" customHeight="1" x14ac:dyDescent="0.3">
      <c r="A558" s="2">
        <v>5.57</v>
      </c>
      <c r="B558" s="1">
        <f t="shared" si="223"/>
        <v>2.6915348039269108E-6</v>
      </c>
      <c r="C558" s="1">
        <f t="shared" si="224"/>
        <v>3.7525058138814491E-9</v>
      </c>
      <c r="D558" s="1">
        <f t="shared" si="225"/>
        <v>1.6139552074320922E-2</v>
      </c>
      <c r="E558" s="1">
        <f t="shared" si="226"/>
        <v>6.4340798761317985E-4</v>
      </c>
      <c r="F558" s="1">
        <f t="shared" si="227"/>
        <v>0.16633753081656208</v>
      </c>
      <c r="G558" s="1">
        <f t="shared" si="228"/>
        <v>0.16619867464309968</v>
      </c>
      <c r="H558" s="1">
        <f t="shared" si="236"/>
        <v>1.6619867464309968</v>
      </c>
      <c r="S558" s="2">
        <v>5.57</v>
      </c>
      <c r="T558" s="1">
        <f t="shared" si="229"/>
        <v>2.6915348039269108E-6</v>
      </c>
      <c r="U558" s="1">
        <f t="shared" si="230"/>
        <v>3.7525058138814491E-9</v>
      </c>
      <c r="V558" s="1">
        <f t="shared" si="231"/>
        <v>3.9169327867716278E-2</v>
      </c>
      <c r="W558" s="1">
        <f t="shared" si="232"/>
        <v>2.027689071076124E-2</v>
      </c>
      <c r="X558" s="1">
        <f t="shared" si="233"/>
        <v>0.50864917337961957</v>
      </c>
      <c r="Y558" s="1">
        <f t="shared" si="234"/>
        <v>0.50868288734690048</v>
      </c>
      <c r="Z558" s="1">
        <f t="shared" si="235"/>
        <v>25.434144367345024</v>
      </c>
      <c r="AB558"/>
      <c r="AC558"/>
      <c r="AD558"/>
      <c r="AE558"/>
      <c r="AF558"/>
      <c r="AG558"/>
      <c r="AH558"/>
      <c r="AI558"/>
      <c r="AJ558" s="25"/>
      <c r="AK558" s="2">
        <v>5.57</v>
      </c>
      <c r="AL558" s="1">
        <f t="shared" si="237"/>
        <v>2.6915348039269108E-6</v>
      </c>
      <c r="AM558" s="1">
        <f t="shared" si="213"/>
        <v>3.7525058138814491E-9</v>
      </c>
      <c r="AN558" s="1">
        <f t="shared" si="214"/>
        <v>0.97728570541056181</v>
      </c>
      <c r="AO558" s="1">
        <f t="shared" si="215"/>
        <v>2.2511956244092548E-2</v>
      </c>
      <c r="AP558" s="1">
        <f t="shared" si="216"/>
        <v>1.0222027033671532</v>
      </c>
      <c r="AQ558" s="1">
        <f t="shared" si="217"/>
        <v>10.222027033671532</v>
      </c>
      <c r="AR558" s="25"/>
      <c r="AS558" s="2">
        <v>7.54</v>
      </c>
      <c r="AT558" s="1">
        <v>2.8840315031265985E-8</v>
      </c>
      <c r="AU558" s="1">
        <v>3.5020421895705782E-7</v>
      </c>
      <c r="AV558" s="1">
        <v>0.31748342911590771</v>
      </c>
      <c r="AW558" s="1">
        <v>0.68251586655162211</v>
      </c>
      <c r="AX558" s="1">
        <v>1.6825258233836775</v>
      </c>
      <c r="AY558" s="2">
        <v>16.825258233836774</v>
      </c>
      <c r="BA558" s="2">
        <v>5.57</v>
      </c>
      <c r="BB558" s="1">
        <f t="shared" si="222"/>
        <v>2.6915348039269108E-6</v>
      </c>
      <c r="BC558" s="1">
        <f t="shared" si="218"/>
        <v>3.7525058138814491E-9</v>
      </c>
      <c r="BD558" s="1">
        <f t="shared" si="219"/>
        <v>3.7525058138673677E-12</v>
      </c>
      <c r="BE558" s="1">
        <f t="shared" si="220"/>
        <v>0.99999999999624745</v>
      </c>
      <c r="BF558" s="1">
        <f t="shared" si="221"/>
        <v>2.0000537563646366</v>
      </c>
      <c r="BG558" s="1">
        <f>(dpSAWB_Cb*dpSAWB_Vb) /(dpSAWB_Ca * BF558)</f>
        <v>24.999328063502471</v>
      </c>
      <c r="BI558" s="1">
        <v>6.27</v>
      </c>
      <c r="BJ558" s="1">
        <v>5.3703179637025244E-7</v>
      </c>
      <c r="BK558" s="1">
        <v>1.8807080080294971E-8</v>
      </c>
      <c r="BL558" s="1">
        <v>1.880708007994126E-11</v>
      </c>
      <c r="BM558" s="1">
        <v>0.99999999998119293</v>
      </c>
      <c r="BN558" s="1">
        <v>2.0000103645023746</v>
      </c>
      <c r="BO558" s="1">
        <v>24.999870444391703</v>
      </c>
    </row>
    <row r="559" spans="1:67" ht="15" customHeight="1" x14ac:dyDescent="0.3">
      <c r="A559" s="2">
        <v>5.58</v>
      </c>
      <c r="B559" s="1">
        <f t="shared" si="223"/>
        <v>2.630267991895377E-6</v>
      </c>
      <c r="C559" s="1">
        <f t="shared" si="224"/>
        <v>3.8399129028376749E-9</v>
      </c>
      <c r="D559" s="1">
        <f t="shared" si="225"/>
        <v>1.6067195006048456E-2</v>
      </c>
      <c r="E559" s="1">
        <f t="shared" si="226"/>
        <v>6.5546749899192392E-4</v>
      </c>
      <c r="F559" s="1">
        <f t="shared" si="227"/>
        <v>0.169555088646763</v>
      </c>
      <c r="G559" s="1">
        <f t="shared" si="228"/>
        <v>0.16941931756628556</v>
      </c>
      <c r="H559" s="1">
        <f t="shared" si="236"/>
        <v>1.6941931756628554</v>
      </c>
      <c r="S559" s="2">
        <v>5.58</v>
      </c>
      <c r="T559" s="1">
        <f t="shared" si="229"/>
        <v>2.630267991895377E-6</v>
      </c>
      <c r="U559" s="1">
        <f t="shared" si="230"/>
        <v>3.8399129028376749E-9</v>
      </c>
      <c r="V559" s="1">
        <f t="shared" si="231"/>
        <v>3.9719393109666025E-2</v>
      </c>
      <c r="W559" s="1">
        <f t="shared" si="232"/>
        <v>2.0093535630111323E-2</v>
      </c>
      <c r="X559" s="1">
        <f t="shared" si="233"/>
        <v>0.50289354120498975</v>
      </c>
      <c r="Y559" s="1">
        <f t="shared" si="234"/>
        <v>0.50292640998600391</v>
      </c>
      <c r="Z559" s="1">
        <f t="shared" si="235"/>
        <v>25.146320499300199</v>
      </c>
      <c r="AB559"/>
      <c r="AC559"/>
      <c r="AD559"/>
      <c r="AE559"/>
      <c r="AF559"/>
      <c r="AG559"/>
      <c r="AH559"/>
      <c r="AI559"/>
      <c r="AJ559" s="25"/>
      <c r="AK559" s="2">
        <v>5.58</v>
      </c>
      <c r="AL559" s="1">
        <f t="shared" si="237"/>
        <v>2.630267991895377E-6</v>
      </c>
      <c r="AM559" s="1">
        <f t="shared" si="213"/>
        <v>3.8399129028376749E-9</v>
      </c>
      <c r="AN559" s="1">
        <f t="shared" si="214"/>
        <v>0.97677801034896994</v>
      </c>
      <c r="AO559" s="1">
        <f t="shared" si="215"/>
        <v>2.3024359809814016E-2</v>
      </c>
      <c r="AP559" s="1">
        <f t="shared" si="216"/>
        <v>1.0227222696295082</v>
      </c>
      <c r="AQ559" s="1">
        <f t="shared" si="217"/>
        <v>10.227222696295081</v>
      </c>
      <c r="AR559" s="25"/>
      <c r="AS559" s="2">
        <v>7.55</v>
      </c>
      <c r="AT559" s="1">
        <v>2.8183829312644468E-8</v>
      </c>
      <c r="AU559" s="1">
        <v>3.5836152312591209E-7</v>
      </c>
      <c r="AV559" s="1">
        <v>0.31251511975152196</v>
      </c>
      <c r="AW559" s="1">
        <v>0.68748420271980171</v>
      </c>
      <c r="AX559" s="1">
        <v>1.687494462345517</v>
      </c>
      <c r="AY559" s="2">
        <v>16.874944623455171</v>
      </c>
      <c r="BA559" s="2">
        <v>5.58</v>
      </c>
      <c r="BB559" s="1">
        <f t="shared" si="222"/>
        <v>2.630267991895377E-6</v>
      </c>
      <c r="BC559" s="1">
        <f t="shared" si="218"/>
        <v>3.8399129028376749E-9</v>
      </c>
      <c r="BD559" s="1">
        <f t="shared" si="219"/>
        <v>3.8399129028229295E-12</v>
      </c>
      <c r="BE559" s="1">
        <f t="shared" si="220"/>
        <v>0.99999999999616007</v>
      </c>
      <c r="BF559" s="1">
        <f t="shared" si="221"/>
        <v>2.0000525292475611</v>
      </c>
      <c r="BG559" s="1">
        <f>(dpSAWB_Cb*dpSAWB_Vb) /(dpSAWB_Ca * BF559)</f>
        <v>24.999343401650794</v>
      </c>
      <c r="BI559" s="1">
        <v>6.28</v>
      </c>
      <c r="BJ559" s="1">
        <v>5.2480746024977148E-7</v>
      </c>
      <c r="BK559" s="1">
        <v>1.9245153251428837E-8</v>
      </c>
      <c r="BL559" s="1">
        <v>1.9245153251058458E-11</v>
      </c>
      <c r="BM559" s="1">
        <v>0.99999999998075495</v>
      </c>
      <c r="BN559" s="1">
        <v>2.0000101112524544</v>
      </c>
      <c r="BO559" s="1">
        <v>24.999873609983297</v>
      </c>
    </row>
    <row r="560" spans="1:67" ht="15" customHeight="1" x14ac:dyDescent="0.3">
      <c r="A560" s="2">
        <v>5.59</v>
      </c>
      <c r="B560" s="1">
        <f t="shared" si="223"/>
        <v>2.5703957827688596E-6</v>
      </c>
      <c r="C560" s="1">
        <f t="shared" si="224"/>
        <v>3.9293559644422403E-9</v>
      </c>
      <c r="D560" s="1">
        <f t="shared" si="225"/>
        <v>1.5993823248930703E-2</v>
      </c>
      <c r="E560" s="1">
        <f t="shared" si="226"/>
        <v>6.6769612517821617E-4</v>
      </c>
      <c r="F560" s="1">
        <f t="shared" si="227"/>
        <v>0.17282198303686061</v>
      </c>
      <c r="G560" s="1">
        <f t="shared" si="228"/>
        <v>0.17268922770446865</v>
      </c>
      <c r="H560" s="1">
        <f t="shared" si="236"/>
        <v>1.7268922770446864</v>
      </c>
      <c r="S560" s="2">
        <v>5.59</v>
      </c>
      <c r="T560" s="1">
        <f t="shared" si="229"/>
        <v>2.5703957827688596E-6</v>
      </c>
      <c r="U560" s="1">
        <f t="shared" si="230"/>
        <v>3.9293559644422403E-9</v>
      </c>
      <c r="V560" s="1">
        <f t="shared" si="231"/>
        <v>4.0272066157155416E-2</v>
      </c>
      <c r="W560" s="1">
        <f t="shared" si="232"/>
        <v>1.9909311280948194E-2</v>
      </c>
      <c r="X560" s="1">
        <f t="shared" si="233"/>
        <v>0.49713714206078763</v>
      </c>
      <c r="Y560" s="1">
        <f t="shared" si="234"/>
        <v>0.4971691865651845</v>
      </c>
      <c r="Z560" s="1">
        <f t="shared" si="235"/>
        <v>24.858459328259226</v>
      </c>
      <c r="AB560"/>
      <c r="AC560"/>
      <c r="AD560"/>
      <c r="AE560"/>
      <c r="AF560"/>
      <c r="AG560"/>
      <c r="AH560"/>
      <c r="AI560"/>
      <c r="AJ560" s="25"/>
      <c r="AK560" s="2">
        <v>5.59</v>
      </c>
      <c r="AL560" s="1">
        <f t="shared" si="237"/>
        <v>2.5703957827688596E-6</v>
      </c>
      <c r="AM560" s="1">
        <f t="shared" si="213"/>
        <v>3.9293559644422403E-9</v>
      </c>
      <c r="AN560" s="1">
        <f t="shared" si="214"/>
        <v>0.9762588284542536</v>
      </c>
      <c r="AO560" s="1">
        <f t="shared" si="215"/>
        <v>2.35481429630118E-2</v>
      </c>
      <c r="AP560" s="1">
        <f t="shared" si="216"/>
        <v>1.0232530525049908</v>
      </c>
      <c r="AQ560" s="1">
        <f t="shared" si="217"/>
        <v>10.232530525049906</v>
      </c>
      <c r="AR560" s="25"/>
      <c r="AS560" s="2">
        <v>7.56</v>
      </c>
      <c r="AT560" s="1">
        <v>2.75422870333816E-8</v>
      </c>
      <c r="AU560" s="1">
        <v>3.667088353178032E-7</v>
      </c>
      <c r="AV560" s="1">
        <v>0.30758951996181239</v>
      </c>
      <c r="AW560" s="1">
        <v>0.69240982836750709</v>
      </c>
      <c r="AX560" s="1">
        <v>1.6924203949004049</v>
      </c>
      <c r="AY560" s="2">
        <v>16.924203949004049</v>
      </c>
      <c r="BA560" s="2">
        <v>5.59</v>
      </c>
      <c r="BB560" s="1">
        <f t="shared" si="222"/>
        <v>2.5703957827688596E-6</v>
      </c>
      <c r="BC560" s="1">
        <f t="shared" si="218"/>
        <v>3.9293559644422403E-9</v>
      </c>
      <c r="BD560" s="1">
        <f t="shared" si="219"/>
        <v>3.9293559644267999E-12</v>
      </c>
      <c r="BE560" s="1">
        <f t="shared" si="220"/>
        <v>0.9999999999960707</v>
      </c>
      <c r="BF560" s="1">
        <f t="shared" si="221"/>
        <v>2.00005132998329</v>
      </c>
      <c r="BG560" s="1">
        <f>(dpSAWB_Cb*dpSAWB_Vb) /(dpSAWB_Ca * BF560)</f>
        <v>24.999358391675745</v>
      </c>
      <c r="BI560" s="1">
        <v>6.29</v>
      </c>
      <c r="BJ560" s="1">
        <v>5.1286138399136375E-7</v>
      </c>
      <c r="BK560" s="1">
        <v>1.96934304575563E-8</v>
      </c>
      <c r="BL560" s="1">
        <v>1.969343045716847E-11</v>
      </c>
      <c r="BM560" s="1">
        <v>0.99999999998030664</v>
      </c>
      <c r="BN560" s="1">
        <v>2.0000098633636987</v>
      </c>
      <c r="BO560" s="1">
        <v>24.9998767085618</v>
      </c>
    </row>
    <row r="561" spans="1:67" ht="15" customHeight="1" x14ac:dyDescent="0.3">
      <c r="A561" s="2">
        <v>5.6</v>
      </c>
      <c r="B561" s="1">
        <f t="shared" si="223"/>
        <v>2.5118864315095806E-6</v>
      </c>
      <c r="C561" s="1">
        <f t="shared" si="224"/>
        <v>4.0208824225903214E-9</v>
      </c>
      <c r="D561" s="1">
        <f t="shared" si="225"/>
        <v>1.5919435018526721E-2</v>
      </c>
      <c r="E561" s="1">
        <f t="shared" si="226"/>
        <v>6.8009416357887962E-4</v>
      </c>
      <c r="F561" s="1">
        <f t="shared" si="227"/>
        <v>0.17613847149442752</v>
      </c>
      <c r="G561" s="1">
        <f t="shared" si="228"/>
        <v>0.17600866415632138</v>
      </c>
      <c r="H561" s="1">
        <f t="shared" si="236"/>
        <v>1.7600866415632137</v>
      </c>
      <c r="S561" s="2">
        <v>5.6</v>
      </c>
      <c r="T561" s="1">
        <f t="shared" si="229"/>
        <v>2.5118864315095806E-6</v>
      </c>
      <c r="U561" s="1">
        <f t="shared" si="230"/>
        <v>4.0208824225903214E-9</v>
      </c>
      <c r="V561" s="1">
        <f t="shared" si="231"/>
        <v>4.0827218144235289E-2</v>
      </c>
      <c r="W561" s="1">
        <f t="shared" si="232"/>
        <v>1.9724260618588237E-2</v>
      </c>
      <c r="X561" s="1">
        <f t="shared" si="233"/>
        <v>0.49138150175370787</v>
      </c>
      <c r="Y561" s="1">
        <f t="shared" si="234"/>
        <v>0.49141274239463395</v>
      </c>
      <c r="Z561" s="1">
        <f t="shared" si="235"/>
        <v>24.5706371197317</v>
      </c>
      <c r="AB561"/>
      <c r="AC561"/>
      <c r="AD561"/>
      <c r="AE561"/>
      <c r="AF561"/>
      <c r="AG561"/>
      <c r="AH561"/>
      <c r="AI561"/>
      <c r="AJ561" s="25"/>
      <c r="AK561" s="2">
        <v>5.6</v>
      </c>
      <c r="AL561" s="1">
        <f t="shared" si="237"/>
        <v>2.5118864315095806E-6</v>
      </c>
      <c r="AM561" s="1">
        <f t="shared" si="213"/>
        <v>4.0208824225903214E-9</v>
      </c>
      <c r="AN561" s="1">
        <f t="shared" si="214"/>
        <v>0.97572792235819472</v>
      </c>
      <c r="AO561" s="1">
        <f t="shared" si="215"/>
        <v>2.408354550880392E-2</v>
      </c>
      <c r="AP561" s="1">
        <f t="shared" si="216"/>
        <v>1.0237952955078573</v>
      </c>
      <c r="AQ561" s="1">
        <f t="shared" si="217"/>
        <v>10.237952955078573</v>
      </c>
      <c r="AR561" s="25"/>
      <c r="AS561" s="2">
        <v>7.57</v>
      </c>
      <c r="AT561" s="1">
        <v>2.6915348039269097E-8</v>
      </c>
      <c r="AU561" s="1">
        <v>3.7525058138814508E-7</v>
      </c>
      <c r="AV561" s="1">
        <v>0.30270737014670002</v>
      </c>
      <c r="AW561" s="1">
        <v>0.69729200312451367</v>
      </c>
      <c r="AX561" s="1">
        <v>1.6973028808534443</v>
      </c>
      <c r="AY561" s="2">
        <v>16.973028808534441</v>
      </c>
      <c r="BA561" s="2">
        <v>5.6</v>
      </c>
      <c r="BB561" s="1">
        <f t="shared" si="222"/>
        <v>2.5118864315095806E-6</v>
      </c>
      <c r="BC561" s="1">
        <f t="shared" si="218"/>
        <v>4.0208824225903214E-9</v>
      </c>
      <c r="BD561" s="1">
        <f t="shared" si="219"/>
        <v>4.020882422574153E-12</v>
      </c>
      <c r="BE561" s="1">
        <f t="shared" si="220"/>
        <v>0.99999999999597911</v>
      </c>
      <c r="BF561" s="1">
        <f t="shared" si="221"/>
        <v>2.0000501579359073</v>
      </c>
      <c r="BG561" s="1">
        <f>(dpSAWB_Cb*dpSAWB_Vb) /(dpSAWB_Ca * BF561)</f>
        <v>24.999373041524628</v>
      </c>
      <c r="BI561" s="1">
        <v>6.3</v>
      </c>
      <c r="BJ561" s="1">
        <v>5.0118723362727218E-7</v>
      </c>
      <c r="BK561" s="1">
        <v>2.0152149381185686E-8</v>
      </c>
      <c r="BL561" s="1">
        <v>2.0152149380779576E-11</v>
      </c>
      <c r="BM561" s="1">
        <v>0.9999999999798479</v>
      </c>
      <c r="BN561" s="1">
        <v>2.000009620704672</v>
      </c>
      <c r="BO561" s="1">
        <v>24.999879741770084</v>
      </c>
    </row>
    <row r="562" spans="1:67" ht="15" customHeight="1" x14ac:dyDescent="0.3">
      <c r="A562" s="2">
        <v>5.61</v>
      </c>
      <c r="B562" s="1">
        <f t="shared" si="223"/>
        <v>2.4547089156850267E-6</v>
      </c>
      <c r="C562" s="1">
        <f t="shared" si="224"/>
        <v>4.1145408058215441E-9</v>
      </c>
      <c r="D562" s="1">
        <f t="shared" si="225"/>
        <v>1.5844029029635779E-2</v>
      </c>
      <c r="E562" s="1">
        <f t="shared" si="226"/>
        <v>6.9266182839403687E-4</v>
      </c>
      <c r="F562" s="1">
        <f t="shared" si="227"/>
        <v>0.17950479271357711</v>
      </c>
      <c r="G562" s="1">
        <f t="shared" si="228"/>
        <v>0.1793778671709105</v>
      </c>
      <c r="H562" s="1">
        <f t="shared" si="236"/>
        <v>1.7937786717091049</v>
      </c>
      <c r="S562" s="2">
        <v>5.61</v>
      </c>
      <c r="T562" s="1">
        <f t="shared" si="229"/>
        <v>2.4547089156850267E-6</v>
      </c>
      <c r="U562" s="1">
        <f t="shared" si="230"/>
        <v>4.1145408058215441E-9</v>
      </c>
      <c r="V562" s="1">
        <f t="shared" si="231"/>
        <v>4.1384717724068515E-2</v>
      </c>
      <c r="W562" s="1">
        <f t="shared" si="232"/>
        <v>1.9538427425310496E-2</v>
      </c>
      <c r="X562" s="1">
        <f t="shared" si="233"/>
        <v>0.48562814528605919</v>
      </c>
      <c r="Y562" s="1">
        <f t="shared" si="234"/>
        <v>0.48565860199099875</v>
      </c>
      <c r="Z562" s="1">
        <f t="shared" si="235"/>
        <v>24.282930099549937</v>
      </c>
      <c r="AB562"/>
      <c r="AC562"/>
      <c r="AD562"/>
      <c r="AE562"/>
      <c r="AF562"/>
      <c r="AG562"/>
      <c r="AH562"/>
      <c r="AI562"/>
      <c r="AJ562" s="25"/>
      <c r="AK562" s="2">
        <v>5.61</v>
      </c>
      <c r="AL562" s="1">
        <f t="shared" si="237"/>
        <v>2.4547089156850267E-6</v>
      </c>
      <c r="AM562" s="1">
        <f t="shared" si="213"/>
        <v>4.1145408058215441E-9</v>
      </c>
      <c r="AN562" s="1">
        <f t="shared" si="214"/>
        <v>0.97518505017705692</v>
      </c>
      <c r="AO562" s="1">
        <f t="shared" si="215"/>
        <v>2.4630811712395954E-2</v>
      </c>
      <c r="AP562" s="1">
        <f t="shared" si="216"/>
        <v>1.0243492465281197</v>
      </c>
      <c r="AQ562" s="1">
        <f t="shared" si="217"/>
        <v>10.243492465281197</v>
      </c>
      <c r="AR562" s="25"/>
      <c r="AS562" s="2">
        <v>7.58</v>
      </c>
      <c r="AT562" s="1">
        <v>2.6302679918953758E-8</v>
      </c>
      <c r="AU562" s="1">
        <v>3.8399129028376769E-7</v>
      </c>
      <c r="AV562" s="1">
        <v>0.29786937487233645</v>
      </c>
      <c r="AW562" s="1">
        <v>0.70213002245360012</v>
      </c>
      <c r="AX562" s="1">
        <v>1.7021412158447935</v>
      </c>
      <c r="AY562" s="2">
        <v>17.021412158447934</v>
      </c>
      <c r="BA562" s="2">
        <v>5.61</v>
      </c>
      <c r="BB562" s="1">
        <f t="shared" si="222"/>
        <v>2.4547089156850267E-6</v>
      </c>
      <c r="BC562" s="1">
        <f t="shared" si="218"/>
        <v>4.1145408058215441E-9</v>
      </c>
      <c r="BD562" s="1">
        <f t="shared" si="219"/>
        <v>4.1145408058046148E-12</v>
      </c>
      <c r="BE562" s="1">
        <f t="shared" si="220"/>
        <v>0.9999999999958854</v>
      </c>
      <c r="BF562" s="1">
        <f t="shared" si="221"/>
        <v>2.0000490124839314</v>
      </c>
      <c r="BG562" s="1">
        <f>(dpSAWB_Cb*dpSAWB_Vb) /(dpSAWB_Ca * BF562)</f>
        <v>24.999387358964384</v>
      </c>
      <c r="BI562" s="1">
        <v>6.31</v>
      </c>
      <c r="BJ562" s="1">
        <v>4.8977881936844619E-7</v>
      </c>
      <c r="BK562" s="1">
        <v>2.0621553241162245E-8</v>
      </c>
      <c r="BL562" s="1">
        <v>2.0621553240736995E-11</v>
      </c>
      <c r="BM562" s="1">
        <v>0.99999999997937838</v>
      </c>
      <c r="BN562" s="1">
        <v>2.0000093831467121</v>
      </c>
      <c r="BO562" s="1">
        <v>24.999882711216365</v>
      </c>
    </row>
    <row r="563" spans="1:67" ht="15" customHeight="1" x14ac:dyDescent="0.3">
      <c r="A563" s="2">
        <v>5.62</v>
      </c>
      <c r="B563" s="1">
        <f t="shared" si="223"/>
        <v>2.3988329190194872E-6</v>
      </c>
      <c r="C563" s="1">
        <f t="shared" si="224"/>
        <v>4.2103807730503927E-9</v>
      </c>
      <c r="D563" s="1">
        <f t="shared" si="225"/>
        <v>1.5767604511231728E-2</v>
      </c>
      <c r="E563" s="1">
        <f t="shared" si="226"/>
        <v>7.0539924812804567E-4</v>
      </c>
      <c r="F563" s="1">
        <f t="shared" si="227"/>
        <v>0.1829211658000259</v>
      </c>
      <c r="G563" s="1">
        <f t="shared" si="228"/>
        <v>0.18279705737357849</v>
      </c>
      <c r="H563" s="1">
        <f t="shared" si="236"/>
        <v>1.8279705737357848</v>
      </c>
      <c r="S563" s="2">
        <v>5.62</v>
      </c>
      <c r="T563" s="1">
        <f t="shared" si="229"/>
        <v>2.3988329190194872E-6</v>
      </c>
      <c r="U563" s="1">
        <f t="shared" si="230"/>
        <v>4.2103807730503927E-9</v>
      </c>
      <c r="V563" s="1">
        <f t="shared" si="231"/>
        <v>4.1944431184653512E-2</v>
      </c>
      <c r="W563" s="1">
        <f t="shared" si="232"/>
        <v>1.9351856271782163E-2</v>
      </c>
      <c r="X563" s="1">
        <f t="shared" si="233"/>
        <v>0.4798785952401895</v>
      </c>
      <c r="Y563" s="1">
        <f t="shared" si="234"/>
        <v>0.47990828746157921</v>
      </c>
      <c r="Z563" s="1">
        <f t="shared" si="235"/>
        <v>23.995414373078962</v>
      </c>
      <c r="AB563"/>
      <c r="AC563"/>
      <c r="AD563"/>
      <c r="AE563"/>
      <c r="AF563"/>
      <c r="AG563"/>
      <c r="AH563"/>
      <c r="AI563"/>
      <c r="AJ563" s="25"/>
      <c r="AK563" s="2">
        <v>5.62</v>
      </c>
      <c r="AL563" s="1">
        <f t="shared" si="237"/>
        <v>2.3988329190194872E-6</v>
      </c>
      <c r="AM563" s="1">
        <f t="shared" si="213"/>
        <v>4.2103807730503927E-9</v>
      </c>
      <c r="AN563" s="1">
        <f t="shared" si="214"/>
        <v>0.97462996545757796</v>
      </c>
      <c r="AO563" s="1">
        <f t="shared" si="215"/>
        <v>2.5190190354344954E-2</v>
      </c>
      <c r="AP563" s="1">
        <f t="shared" si="216"/>
        <v>1.0249151578887243</v>
      </c>
      <c r="AQ563" s="1">
        <f t="shared" si="217"/>
        <v>10.249151578887243</v>
      </c>
      <c r="AR563" s="25"/>
      <c r="AS563" s="2">
        <v>7.59</v>
      </c>
      <c r="AT563" s="1">
        <v>2.5703957827688587E-8</v>
      </c>
      <c r="AU563" s="1">
        <v>3.9293559644422414E-7</v>
      </c>
      <c r="AV563" s="1">
        <v>0.29307620282430435</v>
      </c>
      <c r="AW563" s="1">
        <v>0.70692321769736033</v>
      </c>
      <c r="AX563" s="1">
        <v>1.7069347313965719</v>
      </c>
      <c r="AY563" s="2">
        <v>17.069347313965718</v>
      </c>
      <c r="BA563" s="2">
        <v>5.62</v>
      </c>
      <c r="BB563" s="1">
        <f t="shared" si="222"/>
        <v>2.3988329190194872E-6</v>
      </c>
      <c r="BC563" s="1">
        <f t="shared" si="218"/>
        <v>4.2103807730503927E-9</v>
      </c>
      <c r="BD563" s="1">
        <f t="shared" si="219"/>
        <v>4.2103807730326657E-12</v>
      </c>
      <c r="BE563" s="1">
        <f t="shared" si="220"/>
        <v>0.99999999999578959</v>
      </c>
      <c r="BF563" s="1">
        <f t="shared" si="221"/>
        <v>2.0000478930199832</v>
      </c>
      <c r="BG563" s="1">
        <f>(dpSAWB_Cb*dpSAWB_Vb) /(dpSAWB_Ca * BF563)</f>
        <v>24.99940135158575</v>
      </c>
      <c r="BI563" s="1">
        <v>6.32</v>
      </c>
      <c r="BJ563" s="1">
        <v>4.7863009232263745E-7</v>
      </c>
      <c r="BK563" s="1">
        <v>2.1101890921625836E-8</v>
      </c>
      <c r="BL563" s="1">
        <v>2.110189092118055E-11</v>
      </c>
      <c r="BM563" s="1">
        <v>0.99999999997889821</v>
      </c>
      <c r="BN563" s="1">
        <v>2.0000091505638595</v>
      </c>
      <c r="BO563" s="1">
        <v>24.999885618475084</v>
      </c>
    </row>
    <row r="564" spans="1:67" ht="15" customHeight="1" x14ac:dyDescent="0.3">
      <c r="A564" s="2">
        <v>5.63</v>
      </c>
      <c r="B564" s="1">
        <f t="shared" si="223"/>
        <v>2.3442288153199192E-6</v>
      </c>
      <c r="C564" s="1">
        <f t="shared" si="224"/>
        <v>4.3084531398960907E-9</v>
      </c>
      <c r="D564" s="1">
        <f t="shared" si="225"/>
        <v>1.569016122118097E-2</v>
      </c>
      <c r="E564" s="1">
        <f t="shared" si="226"/>
        <v>7.1830646313650489E-4</v>
      </c>
      <c r="F564" s="1">
        <f t="shared" si="227"/>
        <v>0.1863877894944134</v>
      </c>
      <c r="G564" s="1">
        <f t="shared" si="228"/>
        <v>0.18626643499006415</v>
      </c>
      <c r="H564" s="1">
        <f t="shared" si="236"/>
        <v>1.8626643499006414</v>
      </c>
      <c r="S564" s="2">
        <v>5.63</v>
      </c>
      <c r="T564" s="1">
        <f t="shared" si="229"/>
        <v>2.3442288153199192E-6</v>
      </c>
      <c r="U564" s="1">
        <f t="shared" si="230"/>
        <v>4.3084531398960907E-9</v>
      </c>
      <c r="V564" s="1">
        <f t="shared" si="231"/>
        <v>4.2506222569507174E-2</v>
      </c>
      <c r="W564" s="1">
        <f t="shared" si="232"/>
        <v>1.916459247683094E-2</v>
      </c>
      <c r="X564" s="1">
        <f t="shared" si="233"/>
        <v>0.47413437016835042</v>
      </c>
      <c r="Y564" s="1">
        <f t="shared" si="234"/>
        <v>0.47416331689397323</v>
      </c>
      <c r="Z564" s="1">
        <f t="shared" si="235"/>
        <v>23.708165844698662</v>
      </c>
      <c r="AB564"/>
      <c r="AC564"/>
      <c r="AD564"/>
      <c r="AE564"/>
      <c r="AF564"/>
      <c r="AG564"/>
      <c r="AH564"/>
      <c r="AI564"/>
      <c r="AJ564" s="25"/>
      <c r="AK564" s="2">
        <v>5.63</v>
      </c>
      <c r="AL564" s="1">
        <f t="shared" si="237"/>
        <v>2.3442288153199192E-6</v>
      </c>
      <c r="AM564" s="1">
        <f t="shared" si="213"/>
        <v>4.3084531398960907E-9</v>
      </c>
      <c r="AN564" s="1">
        <f t="shared" si="214"/>
        <v>0.9740624171236405</v>
      </c>
      <c r="AO564" s="1">
        <f t="shared" si="215"/>
        <v>2.5761934785117794E-2</v>
      </c>
      <c r="AP564" s="1">
        <f t="shared" si="216"/>
        <v>1.0254932864019883</v>
      </c>
      <c r="AQ564" s="1">
        <f t="shared" si="217"/>
        <v>10.254932864019883</v>
      </c>
      <c r="AR564" s="25"/>
      <c r="AS564" s="2">
        <v>7.6</v>
      </c>
      <c r="AT564" s="1">
        <v>2.5118864315095751E-8</v>
      </c>
      <c r="AU564" s="1">
        <v>4.02088242259033E-7</v>
      </c>
      <c r="AV564" s="1">
        <v>0.28832848681508938</v>
      </c>
      <c r="AW564" s="1">
        <v>0.71167095607074615</v>
      </c>
      <c r="AX564" s="1">
        <v>1.7116827949054949</v>
      </c>
      <c r="AY564" s="2">
        <v>17.116827949054951</v>
      </c>
      <c r="BA564" s="2">
        <v>5.63</v>
      </c>
      <c r="BB564" s="1">
        <f t="shared" si="222"/>
        <v>2.3442288153199192E-6</v>
      </c>
      <c r="BC564" s="1">
        <f t="shared" si="218"/>
        <v>4.3084531398960907E-9</v>
      </c>
      <c r="BD564" s="1">
        <f t="shared" si="219"/>
        <v>4.308453139877528E-12</v>
      </c>
      <c r="BE564" s="1">
        <f t="shared" si="220"/>
        <v>0.99999999999569156</v>
      </c>
      <c r="BF564" s="1">
        <f t="shared" si="221"/>
        <v>2.0000467989504642</v>
      </c>
      <c r="BG564" s="1">
        <f>(dpSAWB_Cb*dpSAWB_Vb) /(dpSAWB_Ca * BF564)</f>
        <v>24.999415026807259</v>
      </c>
      <c r="BI564" s="1">
        <v>6.33</v>
      </c>
      <c r="BJ564" s="1">
        <v>4.6773514128719735E-7</v>
      </c>
      <c r="BK564" s="1">
        <v>2.159341710397258E-8</v>
      </c>
      <c r="BL564" s="1">
        <v>2.1593417103506301E-11</v>
      </c>
      <c r="BM564" s="1">
        <v>0.99999999997840661</v>
      </c>
      <c r="BN564" s="1">
        <v>2.0000089228327944</v>
      </c>
      <c r="BO564" s="1">
        <v>24.999888465087672</v>
      </c>
    </row>
    <row r="565" spans="1:67" ht="15" customHeight="1" x14ac:dyDescent="0.3">
      <c r="A565" s="2">
        <v>5.64</v>
      </c>
      <c r="B565" s="1">
        <f t="shared" si="223"/>
        <v>2.2908676527677705E-6</v>
      </c>
      <c r="C565" s="1">
        <f t="shared" si="224"/>
        <v>4.4088099056256807E-9</v>
      </c>
      <c r="D565" s="1">
        <f t="shared" si="225"/>
        <v>1.5611699460707397E-2</v>
      </c>
      <c r="E565" s="1">
        <f t="shared" si="226"/>
        <v>7.3138342321543389E-4</v>
      </c>
      <c r="F565" s="1">
        <f t="shared" si="227"/>
        <v>0.18990484139524341</v>
      </c>
      <c r="G565" s="1">
        <f t="shared" si="228"/>
        <v>0.18978617907022644</v>
      </c>
      <c r="H565" s="1">
        <f t="shared" si="236"/>
        <v>1.8978617907022644</v>
      </c>
      <c r="S565" s="2">
        <v>5.64</v>
      </c>
      <c r="T565" s="1">
        <f t="shared" si="229"/>
        <v>2.2908676527677705E-6</v>
      </c>
      <c r="U565" s="1">
        <f t="shared" si="230"/>
        <v>4.4088099056256807E-9</v>
      </c>
      <c r="V565" s="1">
        <f t="shared" si="231"/>
        <v>4.3069953803093891E-2</v>
      </c>
      <c r="W565" s="1">
        <f t="shared" si="232"/>
        <v>1.8976682065635367E-2</v>
      </c>
      <c r="X565" s="1">
        <f t="shared" si="233"/>
        <v>0.46839698299162824</v>
      </c>
      <c r="Y565" s="1">
        <f t="shared" si="234"/>
        <v>0.4684252027547921</v>
      </c>
      <c r="Z565" s="1">
        <f t="shared" si="235"/>
        <v>23.421260137739605</v>
      </c>
      <c r="AB565"/>
      <c r="AC565"/>
      <c r="AD565"/>
      <c r="AE565"/>
      <c r="AF565"/>
      <c r="AG565"/>
      <c r="AH565"/>
      <c r="AI565"/>
      <c r="AJ565" s="25"/>
      <c r="AK565" s="2">
        <v>5.64</v>
      </c>
      <c r="AL565" s="1">
        <f t="shared" si="237"/>
        <v>2.2908676527677705E-6</v>
      </c>
      <c r="AM565" s="1">
        <f t="shared" si="213"/>
        <v>4.4088099056256807E-9</v>
      </c>
      <c r="AN565" s="1">
        <f t="shared" si="214"/>
        <v>0.97348214942371303</v>
      </c>
      <c r="AO565" s="1">
        <f t="shared" si="215"/>
        <v>2.6346302978851564E-2</v>
      </c>
      <c r="AP565" s="1">
        <f t="shared" si="216"/>
        <v>1.0260838934251895</v>
      </c>
      <c r="AQ565" s="1">
        <f t="shared" si="217"/>
        <v>10.260838934251893</v>
      </c>
      <c r="AR565" s="25"/>
      <c r="AS565" s="2">
        <v>7.61</v>
      </c>
      <c r="AT565" s="1">
        <v>2.4547089156850259E-8</v>
      </c>
      <c r="AU565" s="1">
        <v>4.114540805821546E-7</v>
      </c>
      <c r="AV565" s="1">
        <v>0.28362682384442639</v>
      </c>
      <c r="AW565" s="1">
        <v>0.71637264060073269</v>
      </c>
      <c r="AX565" s="1">
        <v>1.7163848095826351</v>
      </c>
      <c r="AY565" s="2">
        <v>17.163848095826353</v>
      </c>
      <c r="BA565" s="2">
        <v>5.64</v>
      </c>
      <c r="BB565" s="1">
        <f t="shared" si="222"/>
        <v>2.2908676527677705E-6</v>
      </c>
      <c r="BC565" s="1">
        <f t="shared" si="218"/>
        <v>4.4088099056256807E-9</v>
      </c>
      <c r="BD565" s="1">
        <f t="shared" si="219"/>
        <v>4.4088099056062429E-12</v>
      </c>
      <c r="BE565" s="1">
        <f t="shared" si="220"/>
        <v>0.99999999999559119</v>
      </c>
      <c r="BF565" s="1">
        <f t="shared" si="221"/>
        <v>2.0000457296952439</v>
      </c>
      <c r="BG565" s="1">
        <f>(dpSAWB_Cb*dpSAWB_Vb) /(dpSAWB_Ca * BF565)</f>
        <v>24.999428391879182</v>
      </c>
      <c r="BI565" s="1">
        <v>6.34</v>
      </c>
      <c r="BJ565" s="1">
        <v>4.5708818961487426E-7</v>
      </c>
      <c r="BK565" s="1">
        <v>2.2096392401890515E-8</v>
      </c>
      <c r="BL565" s="1">
        <v>2.2096392401402263E-11</v>
      </c>
      <c r="BM565" s="1">
        <v>0.99999999997790356</v>
      </c>
      <c r="BN565" s="1">
        <v>2.0000086998327693</v>
      </c>
      <c r="BO565" s="1">
        <v>24.999891252563426</v>
      </c>
    </row>
    <row r="566" spans="1:67" ht="15" customHeight="1" x14ac:dyDescent="0.3">
      <c r="A566" s="2">
        <v>5.65</v>
      </c>
      <c r="B566" s="1">
        <f t="shared" si="223"/>
        <v>2.2387211385683329E-6</v>
      </c>
      <c r="C566" s="1">
        <f t="shared" si="224"/>
        <v>4.5115042807247405E-9</v>
      </c>
      <c r="D566" s="1">
        <f t="shared" si="225"/>
        <v>1.5532220088566331E-2</v>
      </c>
      <c r="E566" s="1">
        <f t="shared" si="226"/>
        <v>7.4462998523894481E-4</v>
      </c>
      <c r="F566" s="1">
        <f t="shared" si="227"/>
        <v>0.19347247718289254</v>
      </c>
      <c r="G566" s="1">
        <f t="shared" si="228"/>
        <v>0.19335644671281721</v>
      </c>
      <c r="H566" s="1">
        <f t="shared" si="236"/>
        <v>1.933564467128172</v>
      </c>
      <c r="S566" s="2">
        <v>5.65</v>
      </c>
      <c r="T566" s="1">
        <f t="shared" si="229"/>
        <v>2.2387211385683329E-6</v>
      </c>
      <c r="U566" s="1">
        <f t="shared" si="230"/>
        <v>4.5115042807247405E-9</v>
      </c>
      <c r="V566" s="1">
        <f t="shared" si="231"/>
        <v>4.3635484820772806E-2</v>
      </c>
      <c r="W566" s="1">
        <f t="shared" si="232"/>
        <v>1.8788171726409064E-2</v>
      </c>
      <c r="X566" s="1">
        <f t="shared" si="233"/>
        <v>0.46266793941151141</v>
      </c>
      <c r="Y566" s="1">
        <f t="shared" si="234"/>
        <v>0.46269545030101827</v>
      </c>
      <c r="Z566" s="1">
        <f t="shared" si="235"/>
        <v>23.134772515050916</v>
      </c>
      <c r="AB566"/>
      <c r="AC566"/>
      <c r="AD566"/>
      <c r="AE566"/>
      <c r="AF566"/>
      <c r="AG566"/>
      <c r="AH566"/>
      <c r="AI566"/>
      <c r="AJ566" s="25"/>
      <c r="AK566" s="2">
        <v>5.65</v>
      </c>
      <c r="AL566" s="1">
        <f t="shared" si="237"/>
        <v>2.2387211385683329E-6</v>
      </c>
      <c r="AM566" s="1">
        <f t="shared" si="213"/>
        <v>4.5115042807247405E-9</v>
      </c>
      <c r="AN566" s="1">
        <f t="shared" si="214"/>
        <v>0.97288890187915422</v>
      </c>
      <c r="AO566" s="1">
        <f t="shared" si="215"/>
        <v>2.6943557586221641E-2</v>
      </c>
      <c r="AP566" s="1">
        <f t="shared" si="216"/>
        <v>1.0266872449152231</v>
      </c>
      <c r="AQ566" s="1">
        <f t="shared" si="217"/>
        <v>10.266872449152231</v>
      </c>
      <c r="AR566" s="25"/>
      <c r="AS566" s="2">
        <v>7.62</v>
      </c>
      <c r="AT566" s="1">
        <v>2.3988329190194864E-8</v>
      </c>
      <c r="AU566" s="1">
        <v>4.2103807730503941E-7</v>
      </c>
      <c r="AV566" s="1">
        <v>0.2789717752110159</v>
      </c>
      <c r="AW566" s="1">
        <v>0.72102771001461652</v>
      </c>
      <c r="AX566" s="1">
        <v>1.7210402143418186</v>
      </c>
      <c r="AY566" s="2">
        <v>17.210402143418186</v>
      </c>
      <c r="BA566" s="2">
        <v>5.65</v>
      </c>
      <c r="BB566" s="1">
        <f t="shared" si="222"/>
        <v>2.2387211385683329E-6</v>
      </c>
      <c r="BC566" s="1">
        <f t="shared" si="218"/>
        <v>4.5115042807247405E-9</v>
      </c>
      <c r="BD566" s="1">
        <f t="shared" si="219"/>
        <v>4.5115042807043869E-12</v>
      </c>
      <c r="BE566" s="1">
        <f t="shared" si="220"/>
        <v>0.9999999999954885</v>
      </c>
      <c r="BF566" s="1">
        <f t="shared" si="221"/>
        <v>2.000044684687349</v>
      </c>
      <c r="BG566" s="1">
        <f>(dpSAWB_Cb*dpSAWB_Vb) /(dpSAWB_Ca * BF566)</f>
        <v>24.999441453887368</v>
      </c>
      <c r="BI566" s="1">
        <v>6.35</v>
      </c>
      <c r="BJ566" s="1">
        <v>4.4668359215096327E-7</v>
      </c>
      <c r="BK566" s="1">
        <v>2.2611083499540222E-8</v>
      </c>
      <c r="BL566" s="1">
        <v>2.2611083499028956E-11</v>
      </c>
      <c r="BM566" s="1">
        <v>0.99999999997738898</v>
      </c>
      <c r="BN566" s="1">
        <v>2.0000084814455454</v>
      </c>
      <c r="BO566" s="1">
        <v>24.999893982380275</v>
      </c>
    </row>
    <row r="567" spans="1:67" ht="15" customHeight="1" x14ac:dyDescent="0.3">
      <c r="A567" s="2">
        <v>5.66</v>
      </c>
      <c r="B567" s="1">
        <f t="shared" si="223"/>
        <v>2.1877616239495505E-6</v>
      </c>
      <c r="C567" s="1">
        <f t="shared" si="224"/>
        <v>4.6165907151102417E-9</v>
      </c>
      <c r="D567" s="1">
        <f t="shared" si="225"/>
        <v>1.5451724534889013E-2</v>
      </c>
      <c r="E567" s="1">
        <f t="shared" si="226"/>
        <v>7.5804591085183097E-4</v>
      </c>
      <c r="F567" s="1">
        <f t="shared" si="227"/>
        <v>0.19709082984618417</v>
      </c>
      <c r="G567" s="1">
        <f t="shared" si="228"/>
        <v>0.19697737229280263</v>
      </c>
      <c r="H567" s="1">
        <f t="shared" si="236"/>
        <v>1.9697737229280261</v>
      </c>
      <c r="S567" s="2">
        <v>5.66</v>
      </c>
      <c r="T567" s="1">
        <f t="shared" si="229"/>
        <v>2.1877616239495505E-6</v>
      </c>
      <c r="U567" s="1">
        <f t="shared" si="230"/>
        <v>4.6165907151102417E-9</v>
      </c>
      <c r="V567" s="1">
        <f t="shared" si="231"/>
        <v>4.4202673703017767E-2</v>
      </c>
      <c r="W567" s="1">
        <f t="shared" si="232"/>
        <v>1.8599108765660746E-2</v>
      </c>
      <c r="X567" s="1">
        <f t="shared" si="233"/>
        <v>0.45694873633763083</v>
      </c>
      <c r="Y567" s="1">
        <f t="shared" si="234"/>
        <v>0.45697555600754025</v>
      </c>
      <c r="Z567" s="1">
        <f t="shared" si="235"/>
        <v>22.848777800377011</v>
      </c>
      <c r="AB567"/>
      <c r="AC567"/>
      <c r="AD567"/>
      <c r="AE567"/>
      <c r="AF567"/>
      <c r="AG567"/>
      <c r="AH567"/>
      <c r="AI567"/>
      <c r="AJ567" s="25"/>
      <c r="AK567" s="2">
        <v>5.66</v>
      </c>
      <c r="AL567" s="1">
        <f t="shared" si="237"/>
        <v>2.1877616239495505E-6</v>
      </c>
      <c r="AM567" s="1">
        <f t="shared" si="213"/>
        <v>4.6165907151102417E-9</v>
      </c>
      <c r="AN567" s="1">
        <f t="shared" si="214"/>
        <v>0.97228240923348563</v>
      </c>
      <c r="AO567" s="1">
        <f t="shared" si="215"/>
        <v>2.755396598631725E-2</v>
      </c>
      <c r="AP567" s="1">
        <f t="shared" si="216"/>
        <v>1.0273036114822285</v>
      </c>
      <c r="AQ567" s="1">
        <f t="shared" si="217"/>
        <v>10.273036114822284</v>
      </c>
      <c r="AR567" s="25"/>
      <c r="AS567" s="2">
        <v>7.63</v>
      </c>
      <c r="AT567" s="1">
        <v>2.3442288153199181E-8</v>
      </c>
      <c r="AU567" s="1">
        <v>4.3084531398960931E-7</v>
      </c>
      <c r="AV567" s="1">
        <v>0.27436386667401308</v>
      </c>
      <c r="AW567" s="1">
        <v>0.72563563857853919</v>
      </c>
      <c r="AX567" s="1">
        <v>1.7256484836382457</v>
      </c>
      <c r="AY567" s="2">
        <v>17.256484836382459</v>
      </c>
      <c r="BA567" s="2">
        <v>5.66</v>
      </c>
      <c r="BB567" s="1">
        <f t="shared" si="222"/>
        <v>2.1877616239495505E-6</v>
      </c>
      <c r="BC567" s="1">
        <f t="shared" si="218"/>
        <v>4.6165907151102417E-9</v>
      </c>
      <c r="BD567" s="1">
        <f t="shared" si="219"/>
        <v>4.6165907150889285E-12</v>
      </c>
      <c r="BE567" s="1">
        <f t="shared" si="220"/>
        <v>0.99999999999538336</v>
      </c>
      <c r="BF567" s="1">
        <f t="shared" si="221"/>
        <v>2.0000436633726655</v>
      </c>
      <c r="BG567" s="1">
        <f>(dpSAWB_Cb*dpSAWB_Vb) /(dpSAWB_Ca * BF567)</f>
        <v>24.999454219756984</v>
      </c>
      <c r="BI567" s="1">
        <v>6.36</v>
      </c>
      <c r="BJ567" s="1">
        <v>4.365158322401653E-7</v>
      </c>
      <c r="BK567" s="1">
        <v>2.3137763292954543E-8</v>
      </c>
      <c r="BL567" s="1">
        <v>2.3137763292419182E-11</v>
      </c>
      <c r="BM567" s="1">
        <v>0.99999999997686229</v>
      </c>
      <c r="BN567" s="1">
        <v>2.0000082675553297</v>
      </c>
      <c r="BO567" s="1">
        <v>24.999896655985577</v>
      </c>
    </row>
    <row r="568" spans="1:67" ht="15" customHeight="1" x14ac:dyDescent="0.3">
      <c r="A568" s="2">
        <v>5.67</v>
      </c>
      <c r="B568" s="1">
        <f t="shared" si="223"/>
        <v>2.1379620895022301E-6</v>
      </c>
      <c r="C568" s="1">
        <f t="shared" si="224"/>
        <v>4.7241249270007054E-9</v>
      </c>
      <c r="D568" s="1">
        <f t="shared" si="225"/>
        <v>1.5370214814658046E-2</v>
      </c>
      <c r="E568" s="1">
        <f t="shared" si="226"/>
        <v>7.7163086422365882E-4</v>
      </c>
      <c r="F568" s="1">
        <f t="shared" si="227"/>
        <v>0.20076000891310181</v>
      </c>
      <c r="G568" s="1">
        <f t="shared" si="228"/>
        <v>0.20064906669280677</v>
      </c>
      <c r="H568" s="1">
        <f t="shared" si="236"/>
        <v>2.0064906669280678</v>
      </c>
      <c r="S568" s="2">
        <v>5.67</v>
      </c>
      <c r="T568" s="1">
        <f t="shared" si="229"/>
        <v>2.1379620895022301E-6</v>
      </c>
      <c r="U568" s="1">
        <f t="shared" si="230"/>
        <v>4.7241249270007054E-9</v>
      </c>
      <c r="V568" s="1">
        <f t="shared" si="231"/>
        <v>4.4771376813649934E-2</v>
      </c>
      <c r="W568" s="1">
        <f t="shared" si="232"/>
        <v>1.8409541062116688E-2</v>
      </c>
      <c r="X568" s="1">
        <f t="shared" si="233"/>
        <v>0.45124086033513289</v>
      </c>
      <c r="Y568" s="1">
        <f t="shared" si="234"/>
        <v>0.45126700601432562</v>
      </c>
      <c r="Z568" s="1">
        <f t="shared" si="235"/>
        <v>22.56335030071628</v>
      </c>
      <c r="AB568"/>
      <c r="AC568"/>
      <c r="AD568"/>
      <c r="AE568"/>
      <c r="AF568"/>
      <c r="AG568"/>
      <c r="AH568"/>
      <c r="AI568"/>
      <c r="AJ568" s="25"/>
      <c r="AK568" s="2">
        <v>5.67</v>
      </c>
      <c r="AL568" s="1">
        <f t="shared" si="237"/>
        <v>2.1379620895022301E-6</v>
      </c>
      <c r="AM568" s="1">
        <f t="shared" si="213"/>
        <v>4.7241249270007054E-9</v>
      </c>
      <c r="AN568" s="1">
        <f t="shared" si="214"/>
        <v>0.97166240140273319</v>
      </c>
      <c r="AO568" s="1">
        <f t="shared" si="215"/>
        <v>2.8177800337421097E-2</v>
      </c>
      <c r="AP568" s="1">
        <f t="shared" si="216"/>
        <v>1.0279332684420794</v>
      </c>
      <c r="AQ568" s="1">
        <f t="shared" si="217"/>
        <v>10.279332684420794</v>
      </c>
      <c r="AR568" s="25"/>
      <c r="AS568" s="2">
        <v>7.64</v>
      </c>
      <c r="AT568" s="1">
        <v>2.2908676527677693E-8</v>
      </c>
      <c r="AU568" s="1">
        <v>4.4088099056256832E-7</v>
      </c>
      <c r="AV568" s="1">
        <v>0.26980358866260257</v>
      </c>
      <c r="AW568" s="1">
        <v>0.7301959358879252</v>
      </c>
      <c r="AX568" s="1">
        <v>1.7302091272590279</v>
      </c>
      <c r="AY568" s="2">
        <v>17.302091272590278</v>
      </c>
      <c r="BA568" s="2">
        <v>5.67</v>
      </c>
      <c r="BB568" s="1">
        <f t="shared" si="222"/>
        <v>2.1379620895022301E-6</v>
      </c>
      <c r="BC568" s="1">
        <f t="shared" si="218"/>
        <v>4.7241249270007054E-9</v>
      </c>
      <c r="BD568" s="1">
        <f t="shared" si="219"/>
        <v>4.7241249269783881E-12</v>
      </c>
      <c r="BE568" s="1">
        <f t="shared" si="220"/>
        <v>0.99999999999527589</v>
      </c>
      <c r="BF568" s="1">
        <f t="shared" si="221"/>
        <v>2.0000426652096426</v>
      </c>
      <c r="BG568" s="1">
        <f>(dpSAWB_Cb*dpSAWB_Vb) /(dpSAWB_Ca * BF568)</f>
        <v>24.999466696256224</v>
      </c>
      <c r="BI568" s="1">
        <v>6.37</v>
      </c>
      <c r="BJ568" s="1">
        <v>4.2657951880159212E-7</v>
      </c>
      <c r="BK568" s="1">
        <v>2.3676711034731241E-8</v>
      </c>
      <c r="BL568" s="1">
        <v>2.3676711034170654E-11</v>
      </c>
      <c r="BM568" s="1">
        <v>0.99999999997632338</v>
      </c>
      <c r="BN568" s="1">
        <v>2.0000080580487118</v>
      </c>
      <c r="BO568" s="1">
        <v>24.999899274796924</v>
      </c>
    </row>
    <row r="569" spans="1:67" ht="15" customHeight="1" x14ac:dyDescent="0.3">
      <c r="A569" s="2">
        <v>5.68</v>
      </c>
      <c r="B569" s="1">
        <f t="shared" si="223"/>
        <v>2.0892961308540377E-6</v>
      </c>
      <c r="C569" s="1">
        <f t="shared" si="224"/>
        <v>4.8341639324586514E-9</v>
      </c>
      <c r="D569" s="1">
        <f t="shared" si="225"/>
        <v>1.5287693540774003E-2</v>
      </c>
      <c r="E569" s="1">
        <f t="shared" si="226"/>
        <v>7.8538440987099942E-4</v>
      </c>
      <c r="F569" s="1">
        <f t="shared" si="227"/>
        <v>0.20448009968725797</v>
      </c>
      <c r="G569" s="1">
        <f t="shared" si="228"/>
        <v>0.20437161654029393</v>
      </c>
      <c r="H569" s="1">
        <f t="shared" si="236"/>
        <v>2.0437161654029392</v>
      </c>
      <c r="S569" s="2">
        <v>5.68</v>
      </c>
      <c r="T569" s="1">
        <f t="shared" si="229"/>
        <v>2.0892961308540377E-6</v>
      </c>
      <c r="U569" s="1">
        <f t="shared" si="230"/>
        <v>4.8341639324586514E-9</v>
      </c>
      <c r="V569" s="1">
        <f t="shared" si="231"/>
        <v>4.5341448941806521E-2</v>
      </c>
      <c r="W569" s="1">
        <f t="shared" si="232"/>
        <v>1.8219517019397828E-2</v>
      </c>
      <c r="X569" s="1">
        <f t="shared" si="233"/>
        <v>0.44554578609509249</v>
      </c>
      <c r="Y569" s="1">
        <f t="shared" si="234"/>
        <v>0.44557127459663898</v>
      </c>
      <c r="Z569" s="1">
        <f t="shared" si="235"/>
        <v>22.278563729831948</v>
      </c>
      <c r="AB569"/>
      <c r="AC569"/>
      <c r="AD569"/>
      <c r="AE569"/>
      <c r="AF569"/>
      <c r="AG569"/>
      <c r="AH569"/>
      <c r="AI569"/>
      <c r="AJ569" s="25"/>
      <c r="AK569" s="2">
        <v>5.68</v>
      </c>
      <c r="AL569" s="1">
        <f t="shared" si="237"/>
        <v>2.0892961308540377E-6</v>
      </c>
      <c r="AM569" s="1">
        <f t="shared" si="213"/>
        <v>4.8341639324586514E-9</v>
      </c>
      <c r="AN569" s="1">
        <f t="shared" si="214"/>
        <v>0.97102860342694952</v>
      </c>
      <c r="AO569" s="1">
        <f t="shared" si="215"/>
        <v>2.8815337626582154E-2</v>
      </c>
      <c r="AP569" s="1">
        <f t="shared" si="216"/>
        <v>1.0285764958676249</v>
      </c>
      <c r="AQ569" s="1">
        <f t="shared" si="217"/>
        <v>10.285764958676248</v>
      </c>
      <c r="AR569" s="25"/>
      <c r="AS569" s="2">
        <v>7.65</v>
      </c>
      <c r="AT569" s="1">
        <v>2.2387211385683365E-8</v>
      </c>
      <c r="AU569" s="1">
        <v>4.5115042807247333E-7</v>
      </c>
      <c r="AV569" s="1">
        <v>0.26529139653189543</v>
      </c>
      <c r="AW569" s="1">
        <v>0.734708146611599</v>
      </c>
      <c r="AX569" s="1">
        <v>1.734721690067409</v>
      </c>
      <c r="AY569" s="2">
        <v>17.347216900674088</v>
      </c>
      <c r="BA569" s="2">
        <v>5.68</v>
      </c>
      <c r="BB569" s="1">
        <f t="shared" si="222"/>
        <v>2.0892961308540377E-6</v>
      </c>
      <c r="BC569" s="1">
        <f t="shared" si="218"/>
        <v>4.8341639324586514E-9</v>
      </c>
      <c r="BD569" s="1">
        <f t="shared" si="219"/>
        <v>4.8341639324352817E-12</v>
      </c>
      <c r="BE569" s="1">
        <f t="shared" si="220"/>
        <v>0.99999999999516587</v>
      </c>
      <c r="BF569" s="1">
        <f t="shared" si="221"/>
        <v>2.0000416896690068</v>
      </c>
      <c r="BG569" s="1">
        <f>(dpSAWB_Cb*dpSAWB_Vb) /(dpSAWB_Ca * BF569)</f>
        <v>24.999478889999867</v>
      </c>
      <c r="BI569" s="1">
        <v>6.38</v>
      </c>
      <c r="BJ569" s="1">
        <v>4.1686938347033493E-7</v>
      </c>
      <c r="BK569" s="1">
        <v>2.422821248209688E-8</v>
      </c>
      <c r="BL569" s="1">
        <v>2.4228212481509872E-11</v>
      </c>
      <c r="BM569" s="1">
        <v>0.99999999997577182</v>
      </c>
      <c r="BN569" s="1">
        <v>2.0000078528146084</v>
      </c>
      <c r="BO569" s="1">
        <v>24.99990184020281</v>
      </c>
    </row>
    <row r="570" spans="1:67" ht="15" customHeight="1" x14ac:dyDescent="0.3">
      <c r="A570" s="2">
        <v>5.69</v>
      </c>
      <c r="B570" s="1">
        <f t="shared" si="223"/>
        <v>2.0417379446695244E-6</v>
      </c>
      <c r="C570" s="1">
        <f t="shared" si="224"/>
        <v>4.9467660756213184E-9</v>
      </c>
      <c r="D570" s="1">
        <f t="shared" si="225"/>
        <v>1.5204163936672364E-2</v>
      </c>
      <c r="E570" s="1">
        <f t="shared" si="226"/>
        <v>7.9930601055460619E-4</v>
      </c>
      <c r="F570" s="1">
        <f t="shared" si="227"/>
        <v>0.20825116249181586</v>
      </c>
      <c r="G570" s="1">
        <f t="shared" si="228"/>
        <v>0.20814508345218774</v>
      </c>
      <c r="H570" s="1">
        <f t="shared" si="236"/>
        <v>2.0814508345218772</v>
      </c>
      <c r="S570" s="2">
        <v>5.69</v>
      </c>
      <c r="T570" s="1">
        <f t="shared" si="229"/>
        <v>2.0417379446695244E-6</v>
      </c>
      <c r="U570" s="1">
        <f t="shared" si="230"/>
        <v>4.9467660756213184E-9</v>
      </c>
      <c r="V570" s="1">
        <f t="shared" si="231"/>
        <v>4.5912743447357796E-2</v>
      </c>
      <c r="W570" s="1">
        <f t="shared" si="232"/>
        <v>1.8029085517547404E-2</v>
      </c>
      <c r="X570" s="1">
        <f t="shared" si="233"/>
        <v>0.43986497493125687</v>
      </c>
      <c r="Y570" s="1">
        <f t="shared" si="234"/>
        <v>0.43988982266159454</v>
      </c>
      <c r="Z570" s="1">
        <f t="shared" si="235"/>
        <v>21.994491133079727</v>
      </c>
      <c r="AB570"/>
      <c r="AC570"/>
      <c r="AD570"/>
      <c r="AE570"/>
      <c r="AF570"/>
      <c r="AG570"/>
      <c r="AH570"/>
      <c r="AI570"/>
      <c r="AJ570" s="25"/>
      <c r="AK570" s="2">
        <v>5.69</v>
      </c>
      <c r="AL570" s="1">
        <f t="shared" si="237"/>
        <v>2.0417379446695244E-6</v>
      </c>
      <c r="AM570" s="1">
        <f t="shared" si="213"/>
        <v>4.9467660756213184E-9</v>
      </c>
      <c r="AN570" s="1">
        <f t="shared" si="214"/>
        <v>0.97038073542303138</v>
      </c>
      <c r="AO570" s="1">
        <f t="shared" si="215"/>
        <v>2.9466859717869436E-2</v>
      </c>
      <c r="AP570" s="1">
        <f t="shared" si="216"/>
        <v>1.0292335786385776</v>
      </c>
      <c r="AQ570" s="1">
        <f t="shared" si="217"/>
        <v>10.292335786385776</v>
      </c>
      <c r="AR570" s="25"/>
      <c r="AS570" s="2">
        <v>7.66</v>
      </c>
      <c r="AT570" s="1">
        <v>2.1877616239495494E-8</v>
      </c>
      <c r="AU570" s="1">
        <v>4.6165907151102438E-7</v>
      </c>
      <c r="AV570" s="1">
        <v>0.26082771086331513</v>
      </c>
      <c r="AW570" s="1">
        <v>0.73917185019141074</v>
      </c>
      <c r="AX570" s="1">
        <v>1.7391857517024913</v>
      </c>
      <c r="AY570" s="2">
        <v>17.391857517024913</v>
      </c>
      <c r="BA570" s="2">
        <v>5.69</v>
      </c>
      <c r="BB570" s="1">
        <f t="shared" si="222"/>
        <v>2.0417379446695244E-6</v>
      </c>
      <c r="BC570" s="1">
        <f t="shared" si="218"/>
        <v>4.9467660756213184E-9</v>
      </c>
      <c r="BD570" s="1">
        <f t="shared" si="219"/>
        <v>4.9467660755968477E-12</v>
      </c>
      <c r="BE570" s="1">
        <f t="shared" si="220"/>
        <v>0.99999999999505329</v>
      </c>
      <c r="BF570" s="1">
        <f t="shared" si="221"/>
        <v>2.0000407362334811</v>
      </c>
      <c r="BG570" s="1">
        <f>(dpSAWB_Cb*dpSAWB_Vb) /(dpSAWB_Ca * BF570)</f>
        <v>24.999490807452776</v>
      </c>
      <c r="BI570" s="1">
        <v>6.39</v>
      </c>
      <c r="BJ570" s="1">
        <v>4.0738027780411229E-7</v>
      </c>
      <c r="BK570" s="1">
        <v>2.4792560048418833E-8</v>
      </c>
      <c r="BL570" s="1">
        <v>2.4792560047804161E-11</v>
      </c>
      <c r="BM570" s="1">
        <v>0.99999999997520739</v>
      </c>
      <c r="BN570" s="1">
        <v>2.0000076517442</v>
      </c>
      <c r="BO570" s="1">
        <v>24.99990435356343</v>
      </c>
    </row>
    <row r="571" spans="1:67" ht="15" customHeight="1" x14ac:dyDescent="0.3">
      <c r="A571" s="2">
        <v>5.7</v>
      </c>
      <c r="B571" s="1">
        <f t="shared" si="223"/>
        <v>1.9952623149688749E-6</v>
      </c>
      <c r="C571" s="1">
        <f t="shared" si="224"/>
        <v>5.0619910596354619E-9</v>
      </c>
      <c r="D571" s="1">
        <f t="shared" si="225"/>
        <v>1.5119629848449896E-2</v>
      </c>
      <c r="E571" s="1">
        <f t="shared" si="226"/>
        <v>8.1339502525835038E-4</v>
      </c>
      <c r="F571" s="1">
        <f t="shared" si="227"/>
        <v>0.21207323192259819</v>
      </c>
      <c r="G571" s="1">
        <f t="shared" si="228"/>
        <v>0.21196950328866168</v>
      </c>
      <c r="H571" s="1">
        <f t="shared" si="236"/>
        <v>2.1196950328866166</v>
      </c>
      <c r="S571" s="2">
        <v>5.7</v>
      </c>
      <c r="T571" s="1">
        <f t="shared" si="229"/>
        <v>1.9952623149688749E-6</v>
      </c>
      <c r="U571" s="1">
        <f t="shared" si="230"/>
        <v>5.0619910596354619E-9</v>
      </c>
      <c r="V571" s="1">
        <f t="shared" si="231"/>
        <v>4.6485112409469155E-2</v>
      </c>
      <c r="W571" s="1">
        <f t="shared" si="232"/>
        <v>1.7838295863510285E-2</v>
      </c>
      <c r="X571" s="1">
        <f t="shared" si="233"/>
        <v>0.43419987330633791</v>
      </c>
      <c r="Y571" s="1">
        <f t="shared" si="234"/>
        <v>0.43422409627426228</v>
      </c>
      <c r="Z571" s="1">
        <f t="shared" si="235"/>
        <v>21.711204813713113</v>
      </c>
      <c r="AB571"/>
      <c r="AC571"/>
      <c r="AD571"/>
      <c r="AE571"/>
      <c r="AF571"/>
      <c r="AG571"/>
      <c r="AH571"/>
      <c r="AI571"/>
      <c r="AJ571" s="25"/>
      <c r="AK571" s="2">
        <v>5.7</v>
      </c>
      <c r="AL571" s="1">
        <f t="shared" si="237"/>
        <v>1.9952623149688749E-6</v>
      </c>
      <c r="AM571" s="1">
        <f t="shared" si="213"/>
        <v>5.0619910596354619E-9</v>
      </c>
      <c r="AN571" s="1">
        <f t="shared" si="214"/>
        <v>0.96971851253895236</v>
      </c>
      <c r="AO571" s="1">
        <f t="shared" si="215"/>
        <v>3.0132653399186228E-2</v>
      </c>
      <c r="AP571" s="1">
        <f t="shared" si="216"/>
        <v>1.0299048064899239</v>
      </c>
      <c r="AQ571" s="1">
        <f t="shared" si="217"/>
        <v>10.299048064899239</v>
      </c>
      <c r="AR571" s="25"/>
      <c r="AS571" s="2">
        <v>7.67</v>
      </c>
      <c r="AT571" s="1">
        <v>2.1379620895022292E-8</v>
      </c>
      <c r="AU571" s="1">
        <v>4.7241249270007079E-7</v>
      </c>
      <c r="AV571" s="1">
        <v>0.25641291780758052</v>
      </c>
      <c r="AW571" s="1">
        <v>0.74358666049926769</v>
      </c>
      <c r="AX571" s="1">
        <v>1.7436009262363756</v>
      </c>
      <c r="AY571" s="2">
        <v>17.436009262363758</v>
      </c>
      <c r="BA571" s="2">
        <v>5.7</v>
      </c>
      <c r="BB571" s="1">
        <f t="shared" si="222"/>
        <v>1.9952623149688749E-6</v>
      </c>
      <c r="BC571" s="1">
        <f t="shared" si="218"/>
        <v>5.0619910596354619E-9</v>
      </c>
      <c r="BD571" s="1">
        <f t="shared" si="219"/>
        <v>5.0619910596098383E-12</v>
      </c>
      <c r="BE571" s="1">
        <f t="shared" si="220"/>
        <v>0.99999999999493805</v>
      </c>
      <c r="BF571" s="1">
        <f t="shared" si="221"/>
        <v>2.0000398043975101</v>
      </c>
      <c r="BG571" s="1">
        <f>(dpSAWB_Cb*dpSAWB_Vb) /(dpSAWB_Ca * BF571)</f>
        <v>24.999502454933364</v>
      </c>
      <c r="BI571" s="1">
        <v>6.4</v>
      </c>
      <c r="BJ571" s="1">
        <v>3.9810717055349618E-7</v>
      </c>
      <c r="BK571" s="1">
        <v>2.5370052958246826E-8</v>
      </c>
      <c r="BL571" s="1">
        <v>2.5370052957603178E-11</v>
      </c>
      <c r="BM571" s="1">
        <v>0.99999999997462985</v>
      </c>
      <c r="BN571" s="1">
        <v>2.0000074547308748</v>
      </c>
      <c r="BO571" s="1">
        <v>24.999906816211393</v>
      </c>
    </row>
    <row r="572" spans="1:67" ht="15" customHeight="1" x14ac:dyDescent="0.3">
      <c r="A572" s="2">
        <v>5.71</v>
      </c>
      <c r="B572" s="1">
        <f t="shared" si="223"/>
        <v>1.9498445997580441E-6</v>
      </c>
      <c r="C572" s="1">
        <f t="shared" si="224"/>
        <v>5.1798999783127879E-9</v>
      </c>
      <c r="D572" s="1">
        <f t="shared" si="225"/>
        <v>1.5034095756459007E-2</v>
      </c>
      <c r="E572" s="1">
        <f t="shared" si="226"/>
        <v>8.276507072568324E-4</v>
      </c>
      <c r="F572" s="1">
        <f t="shared" si="227"/>
        <v>0.21594631611218496</v>
      </c>
      <c r="G572" s="1">
        <f t="shared" si="228"/>
        <v>0.21584488541790298</v>
      </c>
      <c r="H572" s="1">
        <f t="shared" si="236"/>
        <v>2.1584488541790297</v>
      </c>
      <c r="S572" s="2">
        <v>5.71</v>
      </c>
      <c r="T572" s="1">
        <f t="shared" si="229"/>
        <v>1.9498445997580441E-6</v>
      </c>
      <c r="U572" s="1">
        <f t="shared" si="230"/>
        <v>5.1798999783127879E-9</v>
      </c>
      <c r="V572" s="1">
        <f t="shared" si="231"/>
        <v>4.7058406777995491E-2</v>
      </c>
      <c r="W572" s="1">
        <f t="shared" si="232"/>
        <v>1.7647197740668169E-2</v>
      </c>
      <c r="X572" s="1">
        <f t="shared" si="233"/>
        <v>0.42855191139093735</v>
      </c>
      <c r="Y572" s="1">
        <f t="shared" si="234"/>
        <v>0.42857552521641057</v>
      </c>
      <c r="Z572" s="1">
        <f t="shared" si="235"/>
        <v>21.428776260820527</v>
      </c>
      <c r="AB572"/>
      <c r="AC572"/>
      <c r="AD572"/>
      <c r="AE572"/>
      <c r="AF572"/>
      <c r="AG572"/>
      <c r="AH572"/>
      <c r="AI572"/>
      <c r="AJ572" s="25"/>
      <c r="AK572" s="2">
        <v>5.71</v>
      </c>
      <c r="AL572" s="1">
        <f t="shared" si="237"/>
        <v>1.9498445997580441E-6</v>
      </c>
      <c r="AM572" s="1">
        <f t="shared" si="213"/>
        <v>5.1798999783127879E-9</v>
      </c>
      <c r="AN572" s="1">
        <f t="shared" si="214"/>
        <v>0.96904164490953482</v>
      </c>
      <c r="AO572" s="1">
        <f t="shared" si="215"/>
        <v>3.0813010427521527E-2</v>
      </c>
      <c r="AP572" s="1">
        <f t="shared" si="216"/>
        <v>1.0305904740587373</v>
      </c>
      <c r="AQ572" s="1">
        <f t="shared" si="217"/>
        <v>10.305904740587373</v>
      </c>
      <c r="AR572" s="25"/>
      <c r="AS572" s="2">
        <v>7.68</v>
      </c>
      <c r="AT572" s="1">
        <v>2.0892961308540368E-8</v>
      </c>
      <c r="AU572" s="1">
        <v>4.8341639324586536E-7</v>
      </c>
      <c r="AV572" s="1">
        <v>0.25204736946833745</v>
      </c>
      <c r="AW572" s="1">
        <v>0.74795222545351348</v>
      </c>
      <c r="AX572" s="1">
        <v>1.747966861790643</v>
      </c>
      <c r="AY572" s="2">
        <v>17.47966861790643</v>
      </c>
      <c r="BA572" s="2">
        <v>5.71</v>
      </c>
      <c r="BB572" s="1">
        <f t="shared" si="222"/>
        <v>1.9498445997580441E-6</v>
      </c>
      <c r="BC572" s="1">
        <f t="shared" si="218"/>
        <v>5.1798999783127879E-9</v>
      </c>
      <c r="BD572" s="1">
        <f t="shared" si="219"/>
        <v>5.1798999782859562E-12</v>
      </c>
      <c r="BE572" s="1">
        <f t="shared" si="220"/>
        <v>0.99999999999482014</v>
      </c>
      <c r="BF572" s="1">
        <f t="shared" si="221"/>
        <v>2.0000388936669911</v>
      </c>
      <c r="BG572" s="1">
        <f>(dpSAWB_Cb*dpSAWB_Vb) /(dpSAWB_Ca * BF572)</f>
        <v>24.99951383861691</v>
      </c>
      <c r="BI572" s="1">
        <v>6.41</v>
      </c>
      <c r="BJ572" s="1">
        <v>3.8904514499428027E-7</v>
      </c>
      <c r="BK572" s="1">
        <v>2.5960997405965543E-8</v>
      </c>
      <c r="BL572" s="1">
        <v>2.5960997405291569E-11</v>
      </c>
      <c r="BM572" s="1">
        <v>0.99999999997403899</v>
      </c>
      <c r="BN572" s="1">
        <v>2.0000072616701736</v>
      </c>
      <c r="BO572" s="1">
        <v>24.999909229452403</v>
      </c>
    </row>
    <row r="573" spans="1:67" ht="15" customHeight="1" x14ac:dyDescent="0.3">
      <c r="A573" s="2">
        <v>5.72</v>
      </c>
      <c r="B573" s="1">
        <f t="shared" si="223"/>
        <v>1.9054607179632462E-6</v>
      </c>
      <c r="C573" s="1">
        <f t="shared" si="224"/>
        <v>5.3005553485227054E-9</v>
      </c>
      <c r="D573" s="1">
        <f t="shared" si="225"/>
        <v>1.4947566786328552E-2</v>
      </c>
      <c r="E573" s="1">
        <f t="shared" si="226"/>
        <v>8.4207220227857456E-4</v>
      </c>
      <c r="F573" s="1">
        <f t="shared" si="227"/>
        <v>0.21987039600684155</v>
      </c>
      <c r="G573" s="1">
        <f t="shared" si="228"/>
        <v>0.21977121199369162</v>
      </c>
      <c r="H573" s="1">
        <f t="shared" si="236"/>
        <v>2.1977121199369161</v>
      </c>
      <c r="S573" s="2">
        <v>5.72</v>
      </c>
      <c r="T573" s="1">
        <f t="shared" si="229"/>
        <v>1.9054607179632462E-6</v>
      </c>
      <c r="U573" s="1">
        <f t="shared" si="230"/>
        <v>5.3005553485227054E-9</v>
      </c>
      <c r="V573" s="1">
        <f t="shared" si="231"/>
        <v>4.7632476527382339E-2</v>
      </c>
      <c r="W573" s="1">
        <f t="shared" si="232"/>
        <v>1.7455841157539218E-2</v>
      </c>
      <c r="X573" s="1">
        <f t="shared" si="233"/>
        <v>0.42292250165808465</v>
      </c>
      <c r="Y573" s="1">
        <f t="shared" si="234"/>
        <v>0.42294552158086612</v>
      </c>
      <c r="Z573" s="1">
        <f t="shared" si="235"/>
        <v>21.147276079043305</v>
      </c>
      <c r="AB573"/>
      <c r="AC573"/>
      <c r="AD573"/>
      <c r="AE573"/>
      <c r="AF573"/>
      <c r="AG573"/>
      <c r="AH573"/>
      <c r="AI573"/>
      <c r="AJ573" s="25"/>
      <c r="AK573" s="2">
        <v>5.72</v>
      </c>
      <c r="AL573" s="1">
        <f t="shared" si="237"/>
        <v>1.9054607179632462E-6</v>
      </c>
      <c r="AM573" s="1">
        <f t="shared" si="213"/>
        <v>5.3005553485227054E-9</v>
      </c>
      <c r="AN573" s="1">
        <f t="shared" si="214"/>
        <v>0.96834983761389004</v>
      </c>
      <c r="AO573" s="1">
        <f t="shared" si="215"/>
        <v>3.1508227572508381E-2</v>
      </c>
      <c r="AP573" s="1">
        <f t="shared" si="216"/>
        <v>1.0312908809292562</v>
      </c>
      <c r="AQ573" s="1">
        <f t="shared" si="217"/>
        <v>10.312908809292562</v>
      </c>
      <c r="AR573" s="25"/>
      <c r="AS573" s="2">
        <v>7.69</v>
      </c>
      <c r="AT573" s="1">
        <v>2.0417379446695271E-8</v>
      </c>
      <c r="AU573" s="1">
        <v>4.9467660756213115E-7</v>
      </c>
      <c r="AV573" s="1">
        <v>0.24773138432445588</v>
      </c>
      <c r="AW573" s="1">
        <v>0.75226822659664616</v>
      </c>
      <c r="AX573" s="1">
        <v>1.7522832401141852</v>
      </c>
      <c r="AY573" s="2">
        <v>17.522832401141855</v>
      </c>
      <c r="BA573" s="2">
        <v>5.72</v>
      </c>
      <c r="BB573" s="1">
        <f t="shared" si="222"/>
        <v>1.9054607179632462E-6</v>
      </c>
      <c r="BC573" s="1">
        <f t="shared" si="218"/>
        <v>5.3005553485227054E-9</v>
      </c>
      <c r="BD573" s="1">
        <f t="shared" si="219"/>
        <v>5.3005553484946092E-12</v>
      </c>
      <c r="BE573" s="1">
        <f t="shared" si="220"/>
        <v>0.99999999999469946</v>
      </c>
      <c r="BF573" s="1">
        <f t="shared" si="221"/>
        <v>2.0000380035590162</v>
      </c>
      <c r="BG573" s="1">
        <f>(dpSAWB_Cb*dpSAWB_Vb) /(dpSAWB_Ca * BF573)</f>
        <v>24.999524964538818</v>
      </c>
      <c r="BI573" s="1">
        <v>6.42</v>
      </c>
      <c r="BJ573" s="1">
        <v>3.8018939632056089E-7</v>
      </c>
      <c r="BK573" s="1">
        <v>2.6565706718143378E-8</v>
      </c>
      <c r="BL573" s="1">
        <v>2.6565706717437638E-11</v>
      </c>
      <c r="BM573" s="1">
        <v>0.99999999997343425</v>
      </c>
      <c r="BN573" s="1">
        <v>2.0000070724597312</v>
      </c>
      <c r="BO573" s="1">
        <v>24.99991159456598</v>
      </c>
    </row>
    <row r="574" spans="1:67" ht="15" customHeight="1" x14ac:dyDescent="0.3">
      <c r="A574" s="2">
        <v>5.73</v>
      </c>
      <c r="B574" s="1">
        <f t="shared" si="223"/>
        <v>1.8620871366628635E-6</v>
      </c>
      <c r="C574" s="1">
        <f t="shared" si="224"/>
        <v>5.4240211433395636E-9</v>
      </c>
      <c r="D574" s="1">
        <f t="shared" si="225"/>
        <v>1.4860048719369559E-2</v>
      </c>
      <c r="E574" s="1">
        <f t="shared" si="226"/>
        <v>8.5665854677173991E-4</v>
      </c>
      <c r="F574" s="1">
        <f t="shared" si="227"/>
        <v>0.22384542465816953</v>
      </c>
      <c r="G574" s="1">
        <f t="shared" si="228"/>
        <v>0.22374843724768761</v>
      </c>
      <c r="H574" s="1">
        <f t="shared" si="236"/>
        <v>2.2374843724768758</v>
      </c>
      <c r="S574" s="2">
        <v>5.73</v>
      </c>
      <c r="T574" s="1">
        <f t="shared" si="229"/>
        <v>1.8620871366628635E-6</v>
      </c>
      <c r="U574" s="1">
        <f t="shared" si="230"/>
        <v>5.4240211433395636E-9</v>
      </c>
      <c r="V574" s="1">
        <f t="shared" si="231"/>
        <v>4.8207170812739959E-2</v>
      </c>
      <c r="W574" s="1">
        <f t="shared" si="232"/>
        <v>1.7264276395753345E-2</v>
      </c>
      <c r="X574" s="1">
        <f t="shared" si="233"/>
        <v>0.417313037516227</v>
      </c>
      <c r="Y574" s="1">
        <f t="shared" si="234"/>
        <v>0.41733547840432994</v>
      </c>
      <c r="Z574" s="1">
        <f t="shared" si="235"/>
        <v>20.866773920216495</v>
      </c>
      <c r="AB574"/>
      <c r="AC574"/>
      <c r="AD574"/>
      <c r="AE574"/>
      <c r="AF574"/>
      <c r="AG574"/>
      <c r="AH574"/>
      <c r="AI574"/>
      <c r="AJ574" s="25"/>
      <c r="AK574" s="2">
        <v>5.73</v>
      </c>
      <c r="AL574" s="1">
        <f t="shared" si="237"/>
        <v>1.8620871366628635E-6</v>
      </c>
      <c r="AM574" s="1">
        <f t="shared" si="213"/>
        <v>5.4240211433395636E-9</v>
      </c>
      <c r="AN574" s="1">
        <f t="shared" si="214"/>
        <v>0.96764279063466696</v>
      </c>
      <c r="AO574" s="1">
        <f t="shared" si="215"/>
        <v>3.221860665815416E-2</v>
      </c>
      <c r="AP574" s="1">
        <f t="shared" si="216"/>
        <v>1.0320063316761094</v>
      </c>
      <c r="AQ574" s="1">
        <f t="shared" si="217"/>
        <v>10.320063316761093</v>
      </c>
      <c r="AR574" s="25"/>
      <c r="AS574" s="2">
        <v>7.7</v>
      </c>
      <c r="AT574" s="1">
        <v>1.9952623149688773E-8</v>
      </c>
      <c r="AU574" s="1">
        <v>5.0619910596354556E-7</v>
      </c>
      <c r="AV574" s="1">
        <v>0.24346524768896613</v>
      </c>
      <c r="AW574" s="1">
        <v>0.75653437863639261</v>
      </c>
      <c r="AX574" s="1">
        <v>1.7565497761243869</v>
      </c>
      <c r="AY574" s="2">
        <v>17.565497761243869</v>
      </c>
      <c r="BA574" s="2">
        <v>5.73</v>
      </c>
      <c r="BB574" s="1">
        <f t="shared" si="222"/>
        <v>1.8620871366628635E-6</v>
      </c>
      <c r="BC574" s="1">
        <f t="shared" si="218"/>
        <v>5.4240211433395636E-9</v>
      </c>
      <c r="BD574" s="1">
        <f t="shared" si="219"/>
        <v>5.4240211433101433E-12</v>
      </c>
      <c r="BE574" s="1">
        <f t="shared" si="220"/>
        <v>0.99999999999457601</v>
      </c>
      <c r="BF574" s="1">
        <f t="shared" si="221"/>
        <v>2.0000371336016096</v>
      </c>
      <c r="BG574" s="1">
        <f>(dpSAWB_Cb*dpSAWB_Vb) /(dpSAWB_Ca * BF574)</f>
        <v>24.999535838597868</v>
      </c>
      <c r="BI574" s="1">
        <v>6.43</v>
      </c>
      <c r="BJ574" s="1">
        <v>3.7153522909717226E-7</v>
      </c>
      <c r="BK574" s="1">
        <v>2.7184501519661868E-8</v>
      </c>
      <c r="BL574" s="1">
        <v>2.7184501518922869E-11</v>
      </c>
      <c r="BM574" s="1">
        <v>0.99999999997281552</v>
      </c>
      <c r="BN574" s="1">
        <v>2.0000068869992247</v>
      </c>
      <c r="BO574" s="1">
        <v>24.999913912806129</v>
      </c>
    </row>
    <row r="575" spans="1:67" ht="15" customHeight="1" x14ac:dyDescent="0.3">
      <c r="A575" s="2">
        <v>5.74</v>
      </c>
      <c r="B575" s="1">
        <f t="shared" si="223"/>
        <v>1.8197008586099798E-6</v>
      </c>
      <c r="C575" s="1">
        <f t="shared" si="224"/>
        <v>5.5503628259620188E-9</v>
      </c>
      <c r="D575" s="1">
        <f t="shared" si="225"/>
        <v>1.477154800232419E-2</v>
      </c>
      <c r="E575" s="1">
        <f t="shared" si="226"/>
        <v>8.7140866627930154E-4</v>
      </c>
      <c r="F575" s="1">
        <f t="shared" si="227"/>
        <v>0.22787132653141642</v>
      </c>
      <c r="G575" s="1">
        <f t="shared" si="228"/>
        <v>0.22777648679836268</v>
      </c>
      <c r="H575" s="1">
        <f t="shared" si="236"/>
        <v>2.2777648679836267</v>
      </c>
      <c r="S575" s="2">
        <v>5.74</v>
      </c>
      <c r="T575" s="1">
        <f t="shared" si="229"/>
        <v>1.8197008586099798E-6</v>
      </c>
      <c r="U575" s="1">
        <f t="shared" si="230"/>
        <v>5.5503628259620188E-9</v>
      </c>
      <c r="V575" s="1">
        <f t="shared" si="231"/>
        <v>4.8782338127748244E-2</v>
      </c>
      <c r="W575" s="1">
        <f t="shared" si="232"/>
        <v>1.7072553957417254E-2</v>
      </c>
      <c r="X575" s="1">
        <f t="shared" si="233"/>
        <v>0.41172489198336509</v>
      </c>
      <c r="Y575" s="1">
        <f t="shared" si="234"/>
        <v>0.41174676834134255</v>
      </c>
      <c r="Z575" s="1">
        <f t="shared" si="235"/>
        <v>20.587338417067127</v>
      </c>
      <c r="AB575"/>
      <c r="AC575"/>
      <c r="AD575"/>
      <c r="AE575"/>
      <c r="AF575"/>
      <c r="AG575"/>
      <c r="AH575"/>
      <c r="AI575"/>
      <c r="AJ575" s="25"/>
      <c r="AK575" s="2">
        <v>5.74</v>
      </c>
      <c r="AL575" s="1">
        <f t="shared" si="237"/>
        <v>1.8197008586099798E-6</v>
      </c>
      <c r="AM575" s="1">
        <f t="shared" si="213"/>
        <v>5.5503628259620188E-9</v>
      </c>
      <c r="AN575" s="1">
        <f t="shared" si="214"/>
        <v>0.96692019881924374</v>
      </c>
      <c r="AO575" s="1">
        <f t="shared" si="215"/>
        <v>3.294445460260241E-2</v>
      </c>
      <c r="AP575" s="1">
        <f t="shared" si="216"/>
        <v>1.0327371359055306</v>
      </c>
      <c r="AQ575" s="1">
        <f t="shared" si="217"/>
        <v>10.327371359055306</v>
      </c>
      <c r="AR575" s="25"/>
      <c r="AS575" s="2">
        <v>7.71</v>
      </c>
      <c r="AT575" s="1">
        <v>1.9498445997580434E-8</v>
      </c>
      <c r="AU575" s="1">
        <v>5.1798999783127897E-7</v>
      </c>
      <c r="AV575" s="1">
        <v>0.23924921220258841</v>
      </c>
      <c r="AW575" s="1">
        <v>0.7607504289521928</v>
      </c>
      <c r="AX575" s="1">
        <v>1.7607662174137242</v>
      </c>
      <c r="AY575" s="2">
        <v>17.607662174137239</v>
      </c>
      <c r="BA575" s="2">
        <v>5.74</v>
      </c>
      <c r="BB575" s="1">
        <f t="shared" si="222"/>
        <v>1.8197008586099798E-6</v>
      </c>
      <c r="BC575" s="1">
        <f t="shared" si="218"/>
        <v>5.5503628259620188E-9</v>
      </c>
      <c r="BD575" s="1">
        <f t="shared" si="219"/>
        <v>5.5503628259312121E-12</v>
      </c>
      <c r="BE575" s="1">
        <f t="shared" si="220"/>
        <v>0.99999999999444966</v>
      </c>
      <c r="BF575" s="1">
        <f t="shared" si="221"/>
        <v>2.0000362833334826</v>
      </c>
      <c r="BG575" s="1">
        <f>(dpSAWB_Cb*dpSAWB_Vb) /(dpSAWB_Ca * BF575)</f>
        <v>24.999546466559316</v>
      </c>
      <c r="BI575" s="1">
        <v>6.44</v>
      </c>
      <c r="BJ575" s="1">
        <v>3.6307805477010047E-7</v>
      </c>
      <c r="BK575" s="1">
        <v>2.7817709903715546E-8</v>
      </c>
      <c r="BL575" s="1">
        <v>2.7817709902941719E-11</v>
      </c>
      <c r="BM575" s="1">
        <v>0.99999999997218236</v>
      </c>
      <c r="BN575" s="1">
        <v>2.0000067051903199</v>
      </c>
      <c r="BO575" s="1">
        <v>24.999916185401997</v>
      </c>
    </row>
    <row r="576" spans="1:67" ht="15" customHeight="1" x14ac:dyDescent="0.3">
      <c r="A576" s="2">
        <v>5.75</v>
      </c>
      <c r="B576" s="1">
        <f t="shared" si="223"/>
        <v>1.7782794100389193E-6</v>
      </c>
      <c r="C576" s="1">
        <f t="shared" si="224"/>
        <v>5.6796473844225367E-9</v>
      </c>
      <c r="D576" s="1">
        <f t="shared" si="225"/>
        <v>1.4682071756416729E-2</v>
      </c>
      <c r="E576" s="1">
        <f t="shared" si="226"/>
        <v>8.8632137393054498E-4</v>
      </c>
      <c r="F576" s="1">
        <f t="shared" si="227"/>
        <v>0.23194799683241624</v>
      </c>
      <c r="G576" s="1">
        <f t="shared" si="228"/>
        <v>0.23185525697854859</v>
      </c>
      <c r="H576" s="1">
        <f t="shared" si="236"/>
        <v>2.3185525697854859</v>
      </c>
      <c r="S576" s="2">
        <v>5.75</v>
      </c>
      <c r="T576" s="1">
        <f t="shared" si="229"/>
        <v>1.7782794100389193E-6</v>
      </c>
      <c r="U576" s="1">
        <f t="shared" si="230"/>
        <v>5.6796473844225367E-9</v>
      </c>
      <c r="V576" s="1">
        <f t="shared" si="231"/>
        <v>4.9357826464043179E-2</v>
      </c>
      <c r="W576" s="1">
        <f t="shared" si="232"/>
        <v>1.6880724511985606E-2</v>
      </c>
      <c r="X576" s="1">
        <f t="shared" si="233"/>
        <v>0.40615941640488218</v>
      </c>
      <c r="Y576" s="1">
        <f t="shared" si="234"/>
        <v>0.40618074238194646</v>
      </c>
      <c r="Z576" s="1">
        <f t="shared" si="235"/>
        <v>20.309037119097322</v>
      </c>
      <c r="AB576"/>
      <c r="AC576"/>
      <c r="AD576"/>
      <c r="AE576"/>
      <c r="AF576"/>
      <c r="AG576"/>
      <c r="AH576"/>
      <c r="AI576"/>
      <c r="AJ576" s="25"/>
      <c r="AK576" s="2">
        <v>5.75</v>
      </c>
      <c r="AL576" s="1">
        <f t="shared" si="237"/>
        <v>1.7782794100389193E-6</v>
      </c>
      <c r="AM576" s="1">
        <f t="shared" si="213"/>
        <v>5.6796473844225367E-9</v>
      </c>
      <c r="AN576" s="1">
        <f t="shared" si="214"/>
        <v>0.96618175184301514</v>
      </c>
      <c r="AO576" s="1">
        <f t="shared" si="215"/>
        <v>3.3686083455780377E-2</v>
      </c>
      <c r="AP576" s="1">
        <f t="shared" si="216"/>
        <v>1.033483608294431</v>
      </c>
      <c r="AQ576" s="1">
        <f t="shared" si="217"/>
        <v>10.334836082944308</v>
      </c>
      <c r="AR576" s="25"/>
      <c r="AS576" s="2">
        <v>7.72</v>
      </c>
      <c r="AT576" s="1">
        <v>1.9054607179632456E-8</v>
      </c>
      <c r="AU576" s="1">
        <v>5.3005553485227076E-7</v>
      </c>
      <c r="AV576" s="1">
        <v>0.23508349835978762</v>
      </c>
      <c r="AW576" s="1">
        <v>0.76491615706915728</v>
      </c>
      <c r="AX576" s="1">
        <v>1.7649323437238364</v>
      </c>
      <c r="AY576" s="2">
        <v>17.649323437238362</v>
      </c>
      <c r="BA576" s="2">
        <v>5.75</v>
      </c>
      <c r="BB576" s="1">
        <f t="shared" si="222"/>
        <v>1.7782794100389193E-6</v>
      </c>
      <c r="BC576" s="1">
        <f t="shared" si="218"/>
        <v>5.6796473844225367E-9</v>
      </c>
      <c r="BD576" s="1">
        <f t="shared" si="219"/>
        <v>5.6796473843902779E-12</v>
      </c>
      <c r="BE576" s="1">
        <f t="shared" si="220"/>
        <v>0.99999999999432043</v>
      </c>
      <c r="BF576" s="1">
        <f t="shared" si="221"/>
        <v>2.0000354523037873</v>
      </c>
      <c r="BG576" s="1">
        <f>(dpSAWB_Cb*dpSAWB_Vb) /(dpSAWB_Ca * BF576)</f>
        <v>24.999556854057928</v>
      </c>
      <c r="BI576" s="1">
        <v>6.45</v>
      </c>
      <c r="BJ576" s="1">
        <v>3.5481338923357463E-7</v>
      </c>
      <c r="BK576" s="1">
        <v>2.8465667605771049E-8</v>
      </c>
      <c r="BL576" s="1">
        <v>2.8465667604960754E-11</v>
      </c>
      <c r="BM576" s="1">
        <v>0.99999999997153421</v>
      </c>
      <c r="BN576" s="1">
        <v>2.000006526936617</v>
      </c>
      <c r="BO576" s="1">
        <v>24.999918413558539</v>
      </c>
    </row>
    <row r="577" spans="1:67" ht="15" customHeight="1" x14ac:dyDescent="0.3">
      <c r="A577" s="2">
        <v>5.76</v>
      </c>
      <c r="B577" s="1">
        <f t="shared" si="223"/>
        <v>1.7378008287493753E-6</v>
      </c>
      <c r="C577" s="1">
        <f t="shared" si="224"/>
        <v>5.8119433671052848E-9</v>
      </c>
      <c r="D577" s="1">
        <f t="shared" si="225"/>
        <v>1.4591627785665721E-2</v>
      </c>
      <c r="E577" s="1">
        <f t="shared" si="226"/>
        <v>9.0139536905571344E-4</v>
      </c>
      <c r="F577" s="1">
        <f t="shared" si="227"/>
        <v>0.23607530085516129</v>
      </c>
      <c r="G577" s="1">
        <f t="shared" si="228"/>
        <v>0.23598461418360331</v>
      </c>
      <c r="H577" s="1">
        <f t="shared" si="236"/>
        <v>2.3598461418360328</v>
      </c>
      <c r="S577" s="2">
        <v>5.76</v>
      </c>
      <c r="T577" s="1">
        <f t="shared" si="229"/>
        <v>1.7378008287493753E-6</v>
      </c>
      <c r="U577" s="1">
        <f t="shared" si="230"/>
        <v>5.8119433671052848E-9</v>
      </c>
      <c r="V577" s="1">
        <f t="shared" si="231"/>
        <v>4.9933483471729032E-2</v>
      </c>
      <c r="W577" s="1">
        <f t="shared" si="232"/>
        <v>1.668883884275699E-2</v>
      </c>
      <c r="X577" s="1">
        <f t="shared" si="233"/>
        <v>0.40061793921746242</v>
      </c>
      <c r="Y577" s="1">
        <f t="shared" si="234"/>
        <v>0.40063872861544131</v>
      </c>
      <c r="Z577" s="1">
        <f t="shared" si="235"/>
        <v>20.031936430772063</v>
      </c>
      <c r="AB577"/>
      <c r="AC577"/>
      <c r="AD577"/>
      <c r="AE577"/>
      <c r="AF577"/>
      <c r="AG577"/>
      <c r="AH577"/>
      <c r="AI577"/>
      <c r="AJ577" s="25"/>
      <c r="AK577" s="2">
        <v>5.76</v>
      </c>
      <c r="AL577" s="1">
        <f t="shared" si="237"/>
        <v>1.7378008287493753E-6</v>
      </c>
      <c r="AM577" s="1">
        <f t="shared" ref="AM577:AM640" si="238">Kw/AL577</f>
        <v>5.8119433671052848E-9</v>
      </c>
      <c r="AN577" s="1">
        <f t="shared" ref="AN577:AN640" si="239">(AL577*dpWASB_Ka1)/((AL577^2)+(AL577*dpWASB_Ka1)+(dpWASB_Ka1*dpWASB_Ka2))</f>
        <v>0.96542713417492354</v>
      </c>
      <c r="AO577" s="1">
        <f t="shared" ref="AO577:AO640" si="240">(dpWASB_Ka1*dpWASB_Ka2)/((AL577^2)+(AL577*dpWASB_Ka1)+(dpWASB_Ka1*dpWASB_Ka2))</f>
        <v>3.4443810434778961E-2</v>
      </c>
      <c r="AP577" s="1">
        <f t="shared" ref="AP577:AP640" si="241">(AN577+(2*AO577) - ((AL577-AM577)/dpWASB_Ca))/(1-((AL577-AM577)/dpWASB_Cb))</f>
        <v>1.0342460686271686</v>
      </c>
      <c r="AQ577" s="1">
        <f t="shared" ref="AQ577:AQ640" si="242">AP577*dpWASB_Ca*dpWASB_Va/dpWASB_Cb</f>
        <v>10.342460686271686</v>
      </c>
      <c r="AR577" s="25"/>
      <c r="AS577" s="2">
        <v>7.73</v>
      </c>
      <c r="AT577" s="1">
        <v>1.8620871366628593E-8</v>
      </c>
      <c r="AU577" s="1">
        <v>5.4240211433395759E-7</v>
      </c>
      <c r="AV577" s="1">
        <v>0.23096829506527583</v>
      </c>
      <c r="AW577" s="1">
        <v>0.76903137410157718</v>
      </c>
      <c r="AX577" s="1">
        <v>1.7690479663891514</v>
      </c>
      <c r="AY577" s="2">
        <v>17.690479663891512</v>
      </c>
      <c r="BA577" s="2">
        <v>5.76</v>
      </c>
      <c r="BB577" s="1">
        <f t="shared" si="222"/>
        <v>1.7378008287493753E-6</v>
      </c>
      <c r="BC577" s="1">
        <f t="shared" ref="BC577:BC640" si="243">Kw/BB577</f>
        <v>5.8119433671052848E-9</v>
      </c>
      <c r="BD577" s="1">
        <f t="shared" ref="BD577:BD640" si="244">(BB577*(Kw/dpSAWB_Kb1))/(BB577^2+(BB577*(Kw/dpSAWB_Kb1))+((Kw/dpSAWB_Kb1)*(Kw/dpSAWB_Kb2)))</f>
        <v>5.8119433670715056E-12</v>
      </c>
      <c r="BE577" s="1">
        <f t="shared" ref="BE577:BE640" si="245">BB577^2 / (BB577^2+(BB577*(Kw/dpSAWB_Kb1))+((Kw/dpSAWB_Kb1)*(Kw/dpSAWB_Kb2)))</f>
        <v>0.99999999999418809</v>
      </c>
      <c r="BF577" s="1">
        <f t="shared" ref="BF577:BF640" si="246">(BD577+(2*BE577)+((BB577-BC577)/dpSAWB_Cb))/(1-((BB577-BC577)/dpSAWB_Ca))</f>
        <v>2.0000346400718767</v>
      </c>
      <c r="BG577" s="1">
        <f>(dpSAWB_Cb*dpSAWB_Vb) /(dpSAWB_Ca * BF577)</f>
        <v>24.999567006601001</v>
      </c>
      <c r="BI577" s="1">
        <v>6.46</v>
      </c>
      <c r="BJ577" s="1">
        <v>3.4673685045253148E-7</v>
      </c>
      <c r="BK577" s="1">
        <v>2.9128718181578733E-8</v>
      </c>
      <c r="BL577" s="1">
        <v>2.9128718180730243E-11</v>
      </c>
      <c r="BM577" s="1">
        <v>0.9999999999708713</v>
      </c>
      <c r="BN577" s="1">
        <v>2.000006352143604</v>
      </c>
      <c r="BO577" s="1">
        <v>24.999920598457134</v>
      </c>
    </row>
    <row r="578" spans="1:67" ht="15" customHeight="1" x14ac:dyDescent="0.3">
      <c r="A578" s="2">
        <v>5.77</v>
      </c>
      <c r="B578" s="1">
        <f t="shared" si="223"/>
        <v>1.6982436524617446E-6</v>
      </c>
      <c r="C578" s="1">
        <f t="shared" si="224"/>
        <v>5.9473209190914476E-9</v>
      </c>
      <c r="D578" s="1">
        <f t="shared" si="225"/>
        <v>1.4500224584416814E-2</v>
      </c>
      <c r="E578" s="1">
        <f t="shared" si="226"/>
        <v>9.1662923593053083E-4</v>
      </c>
      <c r="F578" s="1">
        <f t="shared" si="227"/>
        <v>0.24025307335204202</v>
      </c>
      <c r="G578" s="1">
        <f t="shared" si="228"/>
        <v>0.24016439424223149</v>
      </c>
      <c r="H578" s="1">
        <f t="shared" si="236"/>
        <v>2.4016439424223148</v>
      </c>
      <c r="S578" s="2">
        <v>5.77</v>
      </c>
      <c r="T578" s="1">
        <f t="shared" si="229"/>
        <v>1.6982436524617446E-6</v>
      </c>
      <c r="U578" s="1">
        <f t="shared" si="230"/>
        <v>5.9473209190914476E-9</v>
      </c>
      <c r="V578" s="1">
        <f t="shared" si="231"/>
        <v>5.0509156620657747E-2</v>
      </c>
      <c r="W578" s="1">
        <f t="shared" si="232"/>
        <v>1.6496947793114086E-2</v>
      </c>
      <c r="X578" s="1">
        <f t="shared" si="233"/>
        <v>0.39510176476131242</v>
      </c>
      <c r="Y578" s="1">
        <f t="shared" si="234"/>
        <v>0.39512203104244603</v>
      </c>
      <c r="Z578" s="1">
        <f t="shared" si="235"/>
        <v>19.756101552122303</v>
      </c>
      <c r="AB578"/>
      <c r="AC578"/>
      <c r="AD578"/>
      <c r="AE578"/>
      <c r="AF578"/>
      <c r="AG578"/>
      <c r="AH578"/>
      <c r="AI578"/>
      <c r="AJ578" s="25"/>
      <c r="AK578" s="2">
        <v>5.77</v>
      </c>
      <c r="AL578" s="1">
        <f t="shared" si="237"/>
        <v>1.6982436524617446E-6</v>
      </c>
      <c r="AM578" s="1">
        <f t="shared" si="238"/>
        <v>5.9473209190914476E-9</v>
      </c>
      <c r="AN578" s="1">
        <f t="shared" si="239"/>
        <v>0.96465602504539594</v>
      </c>
      <c r="AO578" s="1">
        <f t="shared" si="240"/>
        <v>3.5217957956808453E-2</v>
      </c>
      <c r="AP578" s="1">
        <f t="shared" si="241"/>
        <v>1.0350248418298647</v>
      </c>
      <c r="AQ578" s="1">
        <f t="shared" si="242"/>
        <v>10.350248418298646</v>
      </c>
      <c r="AR578" s="25"/>
      <c r="AS578" s="2">
        <v>7.74</v>
      </c>
      <c r="AT578" s="1">
        <v>1.8197008586099822E-8</v>
      </c>
      <c r="AU578" s="1">
        <v>5.5503628259620117E-7</v>
      </c>
      <c r="AV578" s="1">
        <v>0.22690376021888672</v>
      </c>
      <c r="AW578" s="1">
        <v>0.77309592216806144</v>
      </c>
      <c r="AX578" s="1">
        <v>1.7731129277521414</v>
      </c>
      <c r="AY578" s="2">
        <v>17.731129277521411</v>
      </c>
      <c r="BA578" s="2">
        <v>5.77</v>
      </c>
      <c r="BB578" s="1">
        <f t="shared" ref="BB578:BB641" si="247">10^-BA578</f>
        <v>1.6982436524617446E-6</v>
      </c>
      <c r="BC578" s="1">
        <f t="shared" si="243"/>
        <v>5.9473209190914476E-9</v>
      </c>
      <c r="BD578" s="1">
        <f t="shared" si="244"/>
        <v>5.9473209190560763E-12</v>
      </c>
      <c r="BE578" s="1">
        <f t="shared" si="245"/>
        <v>0.99999999999405265</v>
      </c>
      <c r="BF578" s="1">
        <f t="shared" si="246"/>
        <v>2.0000338462070721</v>
      </c>
      <c r="BG578" s="1">
        <f>(dpSAWB_Cb*dpSAWB_Vb) /(dpSAWB_Ca * BF578)</f>
        <v>24.999576929571262</v>
      </c>
      <c r="BI578" s="1">
        <v>6.47</v>
      </c>
      <c r="BJ578" s="1">
        <v>3.3884415613920242E-7</v>
      </c>
      <c r="BK578" s="1">
        <v>2.9807213189330507E-8</v>
      </c>
      <c r="BL578" s="1">
        <v>2.980721318844203E-11</v>
      </c>
      <c r="BM578" s="1">
        <v>0.99999999997019284</v>
      </c>
      <c r="BN578" s="1">
        <v>2.0000061807186023</v>
      </c>
      <c r="BO578" s="1">
        <v>24.999922741256228</v>
      </c>
    </row>
    <row r="579" spans="1:67" ht="15" customHeight="1" x14ac:dyDescent="0.3">
      <c r="A579" s="2">
        <v>5.78</v>
      </c>
      <c r="B579" s="1">
        <f t="shared" ref="B579:B642" si="248">10^(-A579)</f>
        <v>1.6595869074375577E-6</v>
      </c>
      <c r="C579" s="1">
        <f t="shared" ref="C579:C642" si="249">Kw/B579</f>
        <v>6.0858518193510233E-9</v>
      </c>
      <c r="D579" s="1">
        <f t="shared" ref="D579:D642" si="250">((WASB_Ca*WASB_Va)-(WASB_Cb*H579))/(WASB_Va+H579)</f>
        <v>1.4407871344056798E-2</v>
      </c>
      <c r="E579" s="1">
        <f t="shared" ref="E579:E642" si="251">(WASB_Ca*H579)/(WASB_Va+H579)</f>
        <v>9.3202144265720028E-4</v>
      </c>
      <c r="F579" s="1">
        <f t="shared" ref="F579:F642" si="252">WASB_Ka/(B579+WASB_Ka)</f>
        <v>0.24448111792880337</v>
      </c>
      <c r="G579" s="1">
        <f t="shared" ref="G579:G642" si="253">(F579-((B579-C579)/WASB_Ca)) / (1 + ((B579-C579)/WASB_Cb))</f>
        <v>0.24439440181200864</v>
      </c>
      <c r="H579" s="1">
        <f t="shared" si="236"/>
        <v>2.4439440181200864</v>
      </c>
      <c r="S579" s="2">
        <v>5.78</v>
      </c>
      <c r="T579" s="1">
        <f t="shared" ref="T579:T642" si="254">10^-S579</f>
        <v>1.6595869074375577E-6</v>
      </c>
      <c r="U579" s="1">
        <f t="shared" ref="U579:U642" si="255">Kw/T579</f>
        <v>6.0858518193510233E-9</v>
      </c>
      <c r="V579" s="1">
        <f t="shared" ref="V579:V642" si="256">((SAWB_Cb*SAWB_Vb)-(SAWB_Ca*Z579))/(Z579+SAWB_Vb)</f>
        <v>5.1084693362112334E-2</v>
      </c>
      <c r="W579" s="1">
        <f t="shared" ref="W579:W642" si="257">(SAWB_Cb*Z579)/(Z579+SAWB_Vb)</f>
        <v>1.6305102212629222E-2</v>
      </c>
      <c r="X579" s="1">
        <f t="shared" ref="X579:X642" si="258">T579/(T579+SAWB_Ka)</f>
        <v>0.38961217214274813</v>
      </c>
      <c r="Y579" s="1">
        <f t="shared" ref="Y579:Y642" si="259">(X579+((T579-U579)/SAWB_Cb))/(1-((T579-U579)/SAWB_Ca))</f>
        <v>0.38963192843732919</v>
      </c>
      <c r="Z579" s="1">
        <f t="shared" ref="Z579:Z642" si="260">(Y579*SAWB_Cb*SAWB_Vb)/SAWB_Ca</f>
        <v>19.481596421866463</v>
      </c>
      <c r="AB579"/>
      <c r="AC579"/>
      <c r="AD579"/>
      <c r="AE579"/>
      <c r="AF579"/>
      <c r="AG579"/>
      <c r="AH579"/>
      <c r="AI579"/>
      <c r="AJ579" s="25"/>
      <c r="AK579" s="2">
        <v>5.78</v>
      </c>
      <c r="AL579" s="1">
        <f t="shared" si="237"/>
        <v>1.6595869074375577E-6</v>
      </c>
      <c r="AM579" s="1">
        <f t="shared" si="238"/>
        <v>6.0858518193510233E-9</v>
      </c>
      <c r="AN579" s="1">
        <f t="shared" si="239"/>
        <v>0.9638680984168484</v>
      </c>
      <c r="AO579" s="1">
        <f t="shared" si="240"/>
        <v>3.6008853669564793E-2</v>
      </c>
      <c r="AP579" s="1">
        <f t="shared" si="241"/>
        <v>1.0358202580020974</v>
      </c>
      <c r="AQ579" s="1">
        <f t="shared" si="242"/>
        <v>10.358202580020974</v>
      </c>
      <c r="AR579" s="25"/>
      <c r="AS579" s="2">
        <v>7.75</v>
      </c>
      <c r="AT579" s="1">
        <v>1.7782794100389218E-8</v>
      </c>
      <c r="AU579" s="1">
        <v>5.6796473844225284E-7</v>
      </c>
      <c r="AV579" s="1">
        <v>0.22289002132673205</v>
      </c>
      <c r="AW579" s="1">
        <v>0.77710967378039431</v>
      </c>
      <c r="AX579" s="1">
        <v>1.7771271005523024</v>
      </c>
      <c r="AY579" s="2">
        <v>17.771271005523023</v>
      </c>
      <c r="BA579" s="2">
        <v>5.78</v>
      </c>
      <c r="BB579" s="1">
        <f t="shared" si="247"/>
        <v>1.6595869074375577E-6</v>
      </c>
      <c r="BC579" s="1">
        <f t="shared" si="243"/>
        <v>6.0858518193510233E-9</v>
      </c>
      <c r="BD579" s="1">
        <f t="shared" si="244"/>
        <v>6.0858518193139853E-12</v>
      </c>
      <c r="BE579" s="1">
        <f t="shared" si="245"/>
        <v>0.9999999999939142</v>
      </c>
      <c r="BF579" s="1">
        <f t="shared" si="246"/>
        <v>2.0000330702884352</v>
      </c>
      <c r="BG579" s="1">
        <f>(dpSAWB_Cb*dpSAWB_Vb) /(dpSAWB_Ca * BF579)</f>
        <v>24.999586628229721</v>
      </c>
      <c r="BI579" s="1">
        <v>6.48</v>
      </c>
      <c r="BJ579" s="1">
        <v>3.3113112148259042E-7</v>
      </c>
      <c r="BK579" s="1">
        <v>3.0501512376060421E-8</v>
      </c>
      <c r="BL579" s="1">
        <v>3.0501512375130077E-11</v>
      </c>
      <c r="BM579" s="1">
        <v>0.99999999996949829</v>
      </c>
      <c r="BN579" s="1">
        <v>2.0000060125707182</v>
      </c>
      <c r="BO579" s="1">
        <v>24.999924843091964</v>
      </c>
    </row>
    <row r="580" spans="1:67" ht="15" customHeight="1" x14ac:dyDescent="0.3">
      <c r="A580" s="2">
        <v>5.79</v>
      </c>
      <c r="B580" s="1">
        <f t="shared" si="248"/>
        <v>1.6218100973589276E-6</v>
      </c>
      <c r="C580" s="1">
        <f t="shared" si="249"/>
        <v>6.2276095188009782E-9</v>
      </c>
      <c r="D580" s="1">
        <f t="shared" si="250"/>
        <v>1.4314577958869954E-2</v>
      </c>
      <c r="E580" s="1">
        <f t="shared" si="251"/>
        <v>9.4757034018834116E-4</v>
      </c>
      <c r="F580" s="1">
        <f t="shared" si="252"/>
        <v>0.24875920646628946</v>
      </c>
      <c r="G580" s="1">
        <f t="shared" si="253"/>
        <v>0.24867440980168098</v>
      </c>
      <c r="H580" s="1">
        <f t="shared" ref="H580:H643" si="261">G580*(WASB_Va * WASB_Ca)/WASB_Cb</f>
        <v>2.4867440980168096</v>
      </c>
      <c r="S580" s="2">
        <v>5.79</v>
      </c>
      <c r="T580" s="1">
        <f t="shared" si="254"/>
        <v>1.6218100973589276E-6</v>
      </c>
      <c r="U580" s="1">
        <f t="shared" si="255"/>
        <v>6.2276095188009782E-9</v>
      </c>
      <c r="V580" s="1">
        <f t="shared" si="256"/>
        <v>5.1659941290531024E-2</v>
      </c>
      <c r="W580" s="1">
        <f t="shared" si="257"/>
        <v>1.6113352903156325E-2</v>
      </c>
      <c r="X580" s="1">
        <f t="shared" si="258"/>
        <v>0.38415041414901557</v>
      </c>
      <c r="Y580" s="1">
        <f t="shared" si="259"/>
        <v>0.38416967326287638</v>
      </c>
      <c r="Z580" s="1">
        <f t="shared" si="260"/>
        <v>19.20848366314382</v>
      </c>
      <c r="AB580"/>
      <c r="AC580"/>
      <c r="AD580"/>
      <c r="AE580"/>
      <c r="AF580"/>
      <c r="AG580"/>
      <c r="AH580"/>
      <c r="AI580"/>
      <c r="AJ580" s="25"/>
      <c r="AK580" s="2">
        <v>5.79</v>
      </c>
      <c r="AL580" s="1">
        <f t="shared" ref="AL580:AL643" si="262">10^(-AK580)</f>
        <v>1.6218100973589276E-6</v>
      </c>
      <c r="AM580" s="1">
        <f t="shared" si="238"/>
        <v>6.2276095188009782E-9</v>
      </c>
      <c r="AN580" s="1">
        <f t="shared" si="239"/>
        <v>0.96306302295693036</v>
      </c>
      <c r="AO580" s="1">
        <f t="shared" si="240"/>
        <v>3.6816830478836944E-2</v>
      </c>
      <c r="AP580" s="1">
        <f t="shared" si="241"/>
        <v>1.0366326524458085</v>
      </c>
      <c r="AQ580" s="1">
        <f t="shared" si="242"/>
        <v>10.366326524458085</v>
      </c>
      <c r="AR580" s="25"/>
      <c r="AS580" s="2">
        <v>7.76</v>
      </c>
      <c r="AT580" s="1">
        <v>1.7378008287493747E-8</v>
      </c>
      <c r="AU580" s="1">
        <v>5.8119433671052875E-7</v>
      </c>
      <c r="AV580" s="1">
        <v>0.21892717613659629</v>
      </c>
      <c r="AW580" s="1">
        <v>0.78107253120815123</v>
      </c>
      <c r="AX580" s="1">
        <v>1.7810903872908925</v>
      </c>
      <c r="AY580" s="2">
        <v>17.810903872908924</v>
      </c>
      <c r="BA580" s="2">
        <v>5.79</v>
      </c>
      <c r="BB580" s="1">
        <f t="shared" si="247"/>
        <v>1.6218100973589276E-6</v>
      </c>
      <c r="BC580" s="1">
        <f t="shared" si="243"/>
        <v>6.2276095188009782E-9</v>
      </c>
      <c r="BD580" s="1">
        <f t="shared" si="244"/>
        <v>6.2276095187621943E-12</v>
      </c>
      <c r="BE580" s="1">
        <f t="shared" si="245"/>
        <v>0.99999999999377231</v>
      </c>
      <c r="BF580" s="1">
        <f t="shared" si="246"/>
        <v>2.0000323119045418</v>
      </c>
      <c r="BG580" s="1">
        <f>(dpSAWB_Cb*dpSAWB_Vb) /(dpSAWB_Ca * BF580)</f>
        <v>24.999596107718492</v>
      </c>
      <c r="BI580" s="1">
        <v>6.49</v>
      </c>
      <c r="BJ580" s="1">
        <v>3.2359365692962763E-7</v>
      </c>
      <c r="BK580" s="1">
        <v>3.1211983868387323E-8</v>
      </c>
      <c r="BL580" s="1">
        <v>3.1211983867413129E-11</v>
      </c>
      <c r="BM580" s="1">
        <v>0.99999999996878786</v>
      </c>
      <c r="BN580" s="1">
        <v>2.0000058476107974</v>
      </c>
      <c r="BO580" s="1">
        <v>24.999926905078748</v>
      </c>
    </row>
    <row r="581" spans="1:67" ht="15" customHeight="1" x14ac:dyDescent="0.3">
      <c r="A581" s="2">
        <v>5.8</v>
      </c>
      <c r="B581" s="1">
        <f t="shared" si="248"/>
        <v>1.5848931924611111E-6</v>
      </c>
      <c r="C581" s="1">
        <f t="shared" si="249"/>
        <v>6.3726691792499607E-9</v>
      </c>
      <c r="D581" s="1">
        <f t="shared" si="250"/>
        <v>1.4220355030999042E-2</v>
      </c>
      <c r="E581" s="1">
        <f t="shared" si="251"/>
        <v>9.6327416150015946E-4</v>
      </c>
      <c r="F581" s="1">
        <f t="shared" si="252"/>
        <v>0.25308707857105694</v>
      </c>
      <c r="G581" s="1">
        <f t="shared" si="253"/>
        <v>0.25300415882232108</v>
      </c>
      <c r="H581" s="1">
        <f t="shared" si="261"/>
        <v>2.5300415882232108</v>
      </c>
      <c r="S581" s="2">
        <v>5.8</v>
      </c>
      <c r="T581" s="1">
        <f t="shared" si="254"/>
        <v>1.5848931924611111E-6</v>
      </c>
      <c r="U581" s="1">
        <f t="shared" si="255"/>
        <v>6.3726691792499607E-9</v>
      </c>
      <c r="V581" s="1">
        <f t="shared" si="256"/>
        <v>5.2234748304907763E-2</v>
      </c>
      <c r="W581" s="1">
        <f t="shared" si="257"/>
        <v>1.592175056503075E-2</v>
      </c>
      <c r="X581" s="1">
        <f t="shared" si="258"/>
        <v>0.37871771621704031</v>
      </c>
      <c r="Y581" s="1">
        <f t="shared" si="259"/>
        <v>0.37873649063889003</v>
      </c>
      <c r="Z581" s="1">
        <f t="shared" si="260"/>
        <v>18.936824531944502</v>
      </c>
      <c r="AB581"/>
      <c r="AC581"/>
      <c r="AD581"/>
      <c r="AE581"/>
      <c r="AF581"/>
      <c r="AG581"/>
      <c r="AH581"/>
      <c r="AI581"/>
      <c r="AJ581" s="25"/>
      <c r="AK581" s="2">
        <v>5.8</v>
      </c>
      <c r="AL581" s="1">
        <f t="shared" si="262"/>
        <v>1.5848931924611111E-6</v>
      </c>
      <c r="AM581" s="1">
        <f t="shared" si="238"/>
        <v>6.3726691792499607E-9</v>
      </c>
      <c r="AN581" s="1">
        <f t="shared" si="239"/>
        <v>0.96224046201468549</v>
      </c>
      <c r="AO581" s="1">
        <f t="shared" si="240"/>
        <v>3.7642226573179227E-2</v>
      </c>
      <c r="AP581" s="1">
        <f t="shared" si="241"/>
        <v>1.0374623656912436</v>
      </c>
      <c r="AQ581" s="1">
        <f t="shared" si="242"/>
        <v>10.374623656912435</v>
      </c>
      <c r="AR581" s="25"/>
      <c r="AS581" s="2">
        <v>7.77</v>
      </c>
      <c r="AT581" s="1">
        <v>1.6982436524617439E-8</v>
      </c>
      <c r="AU581" s="1">
        <v>5.9473209190914497E-7</v>
      </c>
      <c r="AV581" s="1">
        <v>0.21501529329549901</v>
      </c>
      <c r="AW581" s="1">
        <v>0.78498442582114947</v>
      </c>
      <c r="AX581" s="1">
        <v>1.7850027195735061</v>
      </c>
      <c r="AY581" s="2">
        <v>17.850027195735059</v>
      </c>
      <c r="BA581" s="2">
        <v>5.8</v>
      </c>
      <c r="BB581" s="1">
        <f t="shared" si="247"/>
        <v>1.5848931924611111E-6</v>
      </c>
      <c r="BC581" s="1">
        <f t="shared" si="243"/>
        <v>6.3726691792499607E-9</v>
      </c>
      <c r="BD581" s="1">
        <f t="shared" si="244"/>
        <v>6.3726691792093502E-12</v>
      </c>
      <c r="BE581" s="1">
        <f t="shared" si="245"/>
        <v>0.99999999999362743</v>
      </c>
      <c r="BF581" s="1">
        <f t="shared" si="246"/>
        <v>2.0000315706532676</v>
      </c>
      <c r="BG581" s="1">
        <f>(dpSAWB_Cb*dpSAWB_Vb) /(dpSAWB_Ca * BF581)</f>
        <v>24.999605373063467</v>
      </c>
      <c r="BI581" s="1">
        <v>6.5</v>
      </c>
      <c r="BJ581" s="1">
        <v>3.1622776601683734E-7</v>
      </c>
      <c r="BK581" s="1">
        <v>3.1939004367700689E-8</v>
      </c>
      <c r="BL581" s="1">
        <v>3.1939004366680579E-11</v>
      </c>
      <c r="BM581" s="1">
        <v>0.99999999996806088</v>
      </c>
      <c r="BN581" s="1">
        <v>2.0000056857513755</v>
      </c>
      <c r="BO581" s="1">
        <v>24.999928928309853</v>
      </c>
    </row>
    <row r="582" spans="1:67" ht="15" customHeight="1" x14ac:dyDescent="0.3">
      <c r="A582" s="2">
        <v>5.81</v>
      </c>
      <c r="B582" s="1">
        <f t="shared" si="248"/>
        <v>1.5488166189124819E-6</v>
      </c>
      <c r="C582" s="1">
        <f t="shared" si="249"/>
        <v>6.5211077132500178E-9</v>
      </c>
      <c r="D582" s="1">
        <f t="shared" si="250"/>
        <v>1.41252138744746E-2</v>
      </c>
      <c r="E582" s="1">
        <f t="shared" si="251"/>
        <v>9.7913102092090005E-4</v>
      </c>
      <c r="F582" s="1">
        <f t="shared" si="252"/>
        <v>0.25746444105693</v>
      </c>
      <c r="G582" s="1">
        <f t="shared" si="253"/>
        <v>0.25738335666941359</v>
      </c>
      <c r="H582" s="1">
        <f t="shared" si="261"/>
        <v>2.5738335666941357</v>
      </c>
      <c r="S582" s="2">
        <v>5.81</v>
      </c>
      <c r="T582" s="1">
        <f t="shared" si="254"/>
        <v>1.5488166189124819E-6</v>
      </c>
      <c r="U582" s="1">
        <f t="shared" si="255"/>
        <v>6.5211077132500178E-9</v>
      </c>
      <c r="V582" s="1">
        <f t="shared" si="256"/>
        <v>5.2808962769506015E-2</v>
      </c>
      <c r="W582" s="1">
        <f t="shared" si="257"/>
        <v>1.5730345743497992E-2</v>
      </c>
      <c r="X582" s="1">
        <f t="shared" si="258"/>
        <v>0.37331527545762411</v>
      </c>
      <c r="Y582" s="1">
        <f t="shared" si="259"/>
        <v>0.37333357736623884</v>
      </c>
      <c r="Z582" s="1">
        <f t="shared" si="260"/>
        <v>18.666678868311941</v>
      </c>
      <c r="AB582"/>
      <c r="AC582"/>
      <c r="AD582"/>
      <c r="AE582"/>
      <c r="AF582"/>
      <c r="AG582"/>
      <c r="AH582"/>
      <c r="AI582"/>
      <c r="AJ582" s="25"/>
      <c r="AK582" s="2">
        <v>5.81</v>
      </c>
      <c r="AL582" s="1">
        <f t="shared" si="262"/>
        <v>1.5488166189124819E-6</v>
      </c>
      <c r="AM582" s="1">
        <f t="shared" si="238"/>
        <v>6.5211077132500178E-9</v>
      </c>
      <c r="AN582" s="1">
        <f t="shared" si="239"/>
        <v>0.96140007359981106</v>
      </c>
      <c r="AO582" s="1">
        <f t="shared" si="240"/>
        <v>3.8485385445464704E-2</v>
      </c>
      <c r="AP582" s="1">
        <f t="shared" si="241"/>
        <v>1.038309743519747</v>
      </c>
      <c r="AQ582" s="1">
        <f t="shared" si="242"/>
        <v>10.38309743519747</v>
      </c>
      <c r="AR582" s="25"/>
      <c r="AS582" s="2">
        <v>7.78</v>
      </c>
      <c r="AT582" s="1">
        <v>1.6595869074375541E-8</v>
      </c>
      <c r="AU582" s="1">
        <v>6.0858518193510364E-7</v>
      </c>
      <c r="AV582" s="1">
        <v>0.21115441302741136</v>
      </c>
      <c r="AW582" s="1">
        <v>0.78884531741174313</v>
      </c>
      <c r="AX582" s="1">
        <v>1.788864057432499</v>
      </c>
      <c r="AY582" s="2">
        <v>17.888640574324992</v>
      </c>
      <c r="BA582" s="2">
        <v>5.81</v>
      </c>
      <c r="BB582" s="1">
        <f t="shared" si="247"/>
        <v>1.5488166189124819E-6</v>
      </c>
      <c r="BC582" s="1">
        <f t="shared" si="243"/>
        <v>6.5211077132500178E-9</v>
      </c>
      <c r="BD582" s="1">
        <f t="shared" si="244"/>
        <v>6.5211077132074928E-12</v>
      </c>
      <c r="BE582" s="1">
        <f t="shared" si="245"/>
        <v>0.99999999999347899</v>
      </c>
      <c r="BF582" s="1">
        <f t="shared" si="246"/>
        <v>2.0000308461415726</v>
      </c>
      <c r="BG582" s="1">
        <f>(dpSAWB_Cb*dpSAWB_Vb) /(dpSAWB_Ca * BF582)</f>
        <v>24.999614429177026</v>
      </c>
      <c r="BI582" s="1">
        <v>6.51</v>
      </c>
      <c r="BJ582" s="1">
        <v>3.090295432513585E-7</v>
      </c>
      <c r="BK582" s="1">
        <v>3.2682959349892508E-8</v>
      </c>
      <c r="BL582" s="1">
        <v>3.2682959348824332E-11</v>
      </c>
      <c r="BM582" s="1">
        <v>0.99999999996731692</v>
      </c>
      <c r="BN582" s="1">
        <v>2.0000055269066315</v>
      </c>
      <c r="BO582" s="1">
        <v>24.999930913858019</v>
      </c>
    </row>
    <row r="583" spans="1:67" ht="15" customHeight="1" x14ac:dyDescent="0.3">
      <c r="A583" s="2">
        <v>5.82</v>
      </c>
      <c r="B583" s="1">
        <f t="shared" si="248"/>
        <v>1.5135612484362063E-6</v>
      </c>
      <c r="C583" s="1">
        <f t="shared" si="249"/>
        <v>6.6730038248767273E-9</v>
      </c>
      <c r="D583" s="1">
        <f t="shared" si="250"/>
        <v>1.4029166518277264E-2</v>
      </c>
      <c r="E583" s="1">
        <f t="shared" si="251"/>
        <v>9.9513891362045599E-4</v>
      </c>
      <c r="F583" s="1">
        <f t="shared" si="252"/>
        <v>0.26189096745958146</v>
      </c>
      <c r="G583" s="1">
        <f t="shared" si="253"/>
        <v>0.26181167783795456</v>
      </c>
      <c r="H583" s="1">
        <f t="shared" si="261"/>
        <v>2.6181167783795454</v>
      </c>
      <c r="S583" s="2">
        <v>5.82</v>
      </c>
      <c r="T583" s="1">
        <f t="shared" si="254"/>
        <v>1.5135612484362063E-6</v>
      </c>
      <c r="U583" s="1">
        <f t="shared" si="255"/>
        <v>6.6730038248767273E-9</v>
      </c>
      <c r="V583" s="1">
        <f t="shared" si="256"/>
        <v>5.3382433673526374E-2</v>
      </c>
      <c r="W583" s="1">
        <f t="shared" si="257"/>
        <v>1.5539188775491212E-2</v>
      </c>
      <c r="X583" s="1">
        <f t="shared" si="258"/>
        <v>0.36794425973640116</v>
      </c>
      <c r="Y583" s="1">
        <f t="shared" si="259"/>
        <v>0.36796210100766963</v>
      </c>
      <c r="Z583" s="1">
        <f t="shared" si="260"/>
        <v>18.398105050383482</v>
      </c>
      <c r="AB583"/>
      <c r="AC583"/>
      <c r="AD583"/>
      <c r="AE583"/>
      <c r="AF583"/>
      <c r="AG583"/>
      <c r="AH583"/>
      <c r="AI583"/>
      <c r="AJ583" s="25"/>
      <c r="AK583" s="2">
        <v>5.82</v>
      </c>
      <c r="AL583" s="1">
        <f t="shared" si="262"/>
        <v>1.5135612484362063E-6</v>
      </c>
      <c r="AM583" s="1">
        <f t="shared" si="238"/>
        <v>6.6730038248767273E-9</v>
      </c>
      <c r="AN583" s="1">
        <f t="shared" si="239"/>
        <v>0.96054151036520619</v>
      </c>
      <c r="AO583" s="1">
        <f t="shared" si="240"/>
        <v>3.9346655911131991E-2</v>
      </c>
      <c r="AP583" s="1">
        <f t="shared" si="241"/>
        <v>1.0391751369832196</v>
      </c>
      <c r="AQ583" s="1">
        <f t="shared" si="242"/>
        <v>10.391751369832196</v>
      </c>
      <c r="AR583" s="25"/>
      <c r="AS583" s="2">
        <v>7.79</v>
      </c>
      <c r="AT583" s="1">
        <v>1.6218100973589297E-8</v>
      </c>
      <c r="AU583" s="1">
        <v>6.227609518800971E-7</v>
      </c>
      <c r="AV583" s="1">
        <v>0.20734454782913075</v>
      </c>
      <c r="AW583" s="1">
        <v>0.79265519349896063</v>
      </c>
      <c r="AX583" s="1">
        <v>1.7926743886312531</v>
      </c>
      <c r="AY583" s="2">
        <v>17.926743886312533</v>
      </c>
      <c r="BA583" s="2">
        <v>5.82</v>
      </c>
      <c r="BB583" s="1">
        <f t="shared" si="247"/>
        <v>1.5135612484362063E-6</v>
      </c>
      <c r="BC583" s="1">
        <f t="shared" si="243"/>
        <v>6.6730038248767273E-9</v>
      </c>
      <c r="BD583" s="1">
        <f t="shared" si="244"/>
        <v>6.6730038248321972E-12</v>
      </c>
      <c r="BE583" s="1">
        <f t="shared" si="245"/>
        <v>0.99999999999332689</v>
      </c>
      <c r="BF583" s="1">
        <f t="shared" si="246"/>
        <v>2.0000301379852918</v>
      </c>
      <c r="BG583" s="1">
        <f>(dpSAWB_Cb*dpSAWB_Vb) /(dpSAWB_Ca * BF583)</f>
        <v>24.999623280860629</v>
      </c>
      <c r="BI583" s="1">
        <v>6.52</v>
      </c>
      <c r="BJ583" s="1">
        <v>3.0199517204020165E-7</v>
      </c>
      <c r="BK583" s="1">
        <v>3.3444243269741692E-8</v>
      </c>
      <c r="BL583" s="1">
        <v>3.3444243268623165E-11</v>
      </c>
      <c r="BM583" s="1">
        <v>0.99999999996655564</v>
      </c>
      <c r="BN583" s="1">
        <v>2.0000053709923424</v>
      </c>
      <c r="BO583" s="1">
        <v>24.999932862776014</v>
      </c>
    </row>
    <row r="584" spans="1:67" ht="15" customHeight="1" x14ac:dyDescent="0.3">
      <c r="A584" s="2">
        <v>5.83</v>
      </c>
      <c r="B584" s="1">
        <f t="shared" si="248"/>
        <v>1.4791083881682056E-6</v>
      </c>
      <c r="C584" s="1">
        <f t="shared" si="249"/>
        <v>6.828438051459024E-9</v>
      </c>
      <c r="D584" s="1">
        <f t="shared" si="250"/>
        <v>1.3932225708399953E-2</v>
      </c>
      <c r="E584" s="1">
        <f t="shared" si="251"/>
        <v>1.0112957152666746E-3</v>
      </c>
      <c r="F584" s="1">
        <f t="shared" si="252"/>
        <v>0.26636629758619274</v>
      </c>
      <c r="G584" s="1">
        <f t="shared" si="253"/>
        <v>0.26628876307261878</v>
      </c>
      <c r="H584" s="1">
        <f t="shared" si="261"/>
        <v>2.6628876307261877</v>
      </c>
      <c r="S584" s="2">
        <v>5.83</v>
      </c>
      <c r="T584" s="1">
        <f t="shared" si="254"/>
        <v>1.4791083881682056E-6</v>
      </c>
      <c r="U584" s="1">
        <f t="shared" si="255"/>
        <v>6.828438051459024E-9</v>
      </c>
      <c r="V584" s="1">
        <f t="shared" si="256"/>
        <v>5.3955010789370386E-2</v>
      </c>
      <c r="W584" s="1">
        <f t="shared" si="257"/>
        <v>1.534832973687654E-2</v>
      </c>
      <c r="X584" s="1">
        <f t="shared" si="258"/>
        <v>0.36260580681270521</v>
      </c>
      <c r="Y584" s="1">
        <f t="shared" si="259"/>
        <v>0.36262319902653323</v>
      </c>
      <c r="Z584" s="1">
        <f t="shared" si="260"/>
        <v>18.131159951326659</v>
      </c>
      <c r="AB584"/>
      <c r="AC584"/>
      <c r="AD584"/>
      <c r="AE584"/>
      <c r="AF584"/>
      <c r="AG584"/>
      <c r="AH584"/>
      <c r="AI584"/>
      <c r="AJ584" s="25"/>
      <c r="AK584" s="2">
        <v>5.83</v>
      </c>
      <c r="AL584" s="1">
        <f t="shared" si="262"/>
        <v>1.4791083881682056E-6</v>
      </c>
      <c r="AM584" s="1">
        <f t="shared" si="238"/>
        <v>6.828438051459024E-9</v>
      </c>
      <c r="AN584" s="1">
        <f t="shared" si="239"/>
        <v>0.95966441959300663</v>
      </c>
      <c r="AO584" s="1">
        <f t="shared" si="240"/>
        <v>4.0226392122928119E-2</v>
      </c>
      <c r="AP584" s="1">
        <f t="shared" si="241"/>
        <v>1.0400589024200466</v>
      </c>
      <c r="AQ584" s="1">
        <f t="shared" si="242"/>
        <v>10.400589024200466</v>
      </c>
      <c r="AR584" s="25"/>
      <c r="AS584" s="2">
        <v>7.8</v>
      </c>
      <c r="AT584" s="1">
        <v>1.5848931924611133E-8</v>
      </c>
      <c r="AU584" s="1">
        <v>6.3726691792499521E-7</v>
      </c>
      <c r="AV584" s="1">
        <v>0.20358568318233658</v>
      </c>
      <c r="AW584" s="1">
        <v>0.7964140686164608</v>
      </c>
      <c r="AX584" s="1">
        <v>1.7964337279522662</v>
      </c>
      <c r="AY584" s="2">
        <v>17.96433727952266</v>
      </c>
      <c r="BA584" s="2">
        <v>5.83</v>
      </c>
      <c r="BB584" s="1">
        <f t="shared" si="247"/>
        <v>1.4791083881682056E-6</v>
      </c>
      <c r="BC584" s="1">
        <f t="shared" si="243"/>
        <v>6.828438051459024E-9</v>
      </c>
      <c r="BD584" s="1">
        <f t="shared" si="244"/>
        <v>6.8284380514123976E-12</v>
      </c>
      <c r="BE584" s="1">
        <f t="shared" si="245"/>
        <v>0.99999999999317157</v>
      </c>
      <c r="BF584" s="1">
        <f t="shared" si="246"/>
        <v>2.0000294458089365</v>
      </c>
      <c r="BG584" s="1">
        <f>(dpSAWB_Cb*dpSAWB_Vb) /(dpSAWB_Ca * BF584)</f>
        <v>24.999631932807311</v>
      </c>
      <c r="BI584" s="1">
        <v>6.53</v>
      </c>
      <c r="BJ584" s="1">
        <v>2.9512092266663814E-7</v>
      </c>
      <c r="BK584" s="1">
        <v>3.4223259770059504E-8</v>
      </c>
      <c r="BL584" s="1">
        <v>3.4223259768888271E-11</v>
      </c>
      <c r="BM584" s="1">
        <v>0.9999999999657766</v>
      </c>
      <c r="BN584" s="1">
        <v>2.0000052179258412</v>
      </c>
      <c r="BO584" s="1">
        <v>24.999934776097152</v>
      </c>
    </row>
    <row r="585" spans="1:67" ht="15" customHeight="1" x14ac:dyDescent="0.3">
      <c r="A585" s="2">
        <v>5.84</v>
      </c>
      <c r="B585" s="1">
        <f t="shared" si="248"/>
        <v>1.445439770745926E-6</v>
      </c>
      <c r="C585" s="1">
        <f t="shared" si="249"/>
        <v>6.9874928062812654E-9</v>
      </c>
      <c r="D585" s="1">
        <f t="shared" si="250"/>
        <v>1.3834404908877889E-2</v>
      </c>
      <c r="E585" s="1">
        <f t="shared" si="251"/>
        <v>1.0275991818536852E-3</v>
      </c>
      <c r="F585" s="1">
        <f t="shared" si="252"/>
        <v>0.27089003710224752</v>
      </c>
      <c r="G585" s="1">
        <f t="shared" si="253"/>
        <v>0.27081421895504898</v>
      </c>
      <c r="H585" s="1">
        <f t="shared" si="261"/>
        <v>2.7081421895504896</v>
      </c>
      <c r="S585" s="2">
        <v>5.84</v>
      </c>
      <c r="T585" s="1">
        <f t="shared" si="254"/>
        <v>1.445439770745926E-6</v>
      </c>
      <c r="U585" s="1">
        <f t="shared" si="255"/>
        <v>6.9874928062812654E-9</v>
      </c>
      <c r="V585" s="1">
        <f t="shared" si="256"/>
        <v>5.4526544829151827E-2</v>
      </c>
      <c r="W585" s="1">
        <f t="shared" si="257"/>
        <v>1.5157818390282723E-2</v>
      </c>
      <c r="X585" s="1">
        <f t="shared" si="258"/>
        <v>0.35730102353727683</v>
      </c>
      <c r="Y585" s="1">
        <f t="shared" si="259"/>
        <v>0.35731797798435311</v>
      </c>
      <c r="Z585" s="1">
        <f t="shared" si="260"/>
        <v>17.865898899217655</v>
      </c>
      <c r="AB585"/>
      <c r="AC585"/>
      <c r="AD585"/>
      <c r="AE585"/>
      <c r="AF585"/>
      <c r="AG585"/>
      <c r="AH585"/>
      <c r="AI585"/>
      <c r="AJ585" s="25"/>
      <c r="AK585" s="2">
        <v>5.84</v>
      </c>
      <c r="AL585" s="1">
        <f t="shared" si="262"/>
        <v>1.445439770745926E-6</v>
      </c>
      <c r="AM585" s="1">
        <f t="shared" si="238"/>
        <v>6.9874928062812654E-9</v>
      </c>
      <c r="AN585" s="1">
        <f t="shared" si="239"/>
        <v>0.95876844318430521</v>
      </c>
      <c r="AO585" s="1">
        <f t="shared" si="240"/>
        <v>4.1124953581947413E-2</v>
      </c>
      <c r="AP585" s="1">
        <f t="shared" si="241"/>
        <v>1.0409614014672948</v>
      </c>
      <c r="AQ585" s="1">
        <f t="shared" si="242"/>
        <v>10.409614014672947</v>
      </c>
      <c r="AR585" s="25"/>
      <c r="AS585" s="2">
        <v>7.81</v>
      </c>
      <c r="AT585" s="1">
        <v>1.5488166189124814E-8</v>
      </c>
      <c r="AU585" s="1">
        <v>6.5211077132500196E-7</v>
      </c>
      <c r="AV585" s="1">
        <v>0.19987777827992584</v>
      </c>
      <c r="AW585" s="1">
        <v>0.8001219835862089</v>
      </c>
      <c r="AX585" s="1">
        <v>1.8001421164709623</v>
      </c>
      <c r="AY585" s="2">
        <v>18.001421164709623</v>
      </c>
      <c r="BA585" s="2">
        <v>5.84</v>
      </c>
      <c r="BB585" s="1">
        <f t="shared" si="247"/>
        <v>1.445439770745926E-6</v>
      </c>
      <c r="BC585" s="1">
        <f t="shared" si="243"/>
        <v>6.9874928062812654E-9</v>
      </c>
      <c r="BD585" s="1">
        <f t="shared" si="244"/>
        <v>6.9874928062324393E-12</v>
      </c>
      <c r="BE585" s="1">
        <f t="shared" si="245"/>
        <v>0.99999999999301259</v>
      </c>
      <c r="BF585" s="1">
        <f t="shared" si="246"/>
        <v>2.0000287692454877</v>
      </c>
      <c r="BG585" s="1">
        <f>(dpSAWB_Cb*dpSAWB_Vb) /(dpSAWB_Ca * BF585)</f>
        <v>24.999640389604263</v>
      </c>
      <c r="BI585" s="1">
        <v>6.54</v>
      </c>
      <c r="BJ585" s="1">
        <v>2.8840315031266014E-7</v>
      </c>
      <c r="BK585" s="1">
        <v>3.5020421895705747E-8</v>
      </c>
      <c r="BL585" s="1">
        <v>3.5020421894479313E-11</v>
      </c>
      <c r="BM585" s="1">
        <v>0.99999999996497946</v>
      </c>
      <c r="BN585" s="1">
        <v>2.0000050676259682</v>
      </c>
      <c r="BO585" s="1">
        <v>24.999936654835899</v>
      </c>
    </row>
    <row r="586" spans="1:67" ht="15" customHeight="1" x14ac:dyDescent="0.3">
      <c r="A586" s="2">
        <v>5.85</v>
      </c>
      <c r="B586" s="1">
        <f t="shared" si="248"/>
        <v>1.4125375446227531E-6</v>
      </c>
      <c r="C586" s="1">
        <f t="shared" si="249"/>
        <v>7.1502524222797985E-9</v>
      </c>
      <c r="D586" s="1">
        <f t="shared" si="250"/>
        <v>1.3735718301756976E-2</v>
      </c>
      <c r="E586" s="1">
        <f t="shared" si="251"/>
        <v>1.0440469497071702E-3</v>
      </c>
      <c r="F586" s="1">
        <f t="shared" si="252"/>
        <v>0.27546175715746402</v>
      </c>
      <c r="G586" s="1">
        <f t="shared" si="253"/>
        <v>0.27538761753027291</v>
      </c>
      <c r="H586" s="1">
        <f t="shared" si="261"/>
        <v>2.7538761753027288</v>
      </c>
      <c r="S586" s="2">
        <v>5.85</v>
      </c>
      <c r="T586" s="1">
        <f t="shared" si="254"/>
        <v>1.4125375446227531E-6</v>
      </c>
      <c r="U586" s="1">
        <f t="shared" si="255"/>
        <v>7.1502524222797985E-9</v>
      </c>
      <c r="V586" s="1">
        <f t="shared" si="256"/>
        <v>5.5096887599109565E-2</v>
      </c>
      <c r="W586" s="1">
        <f t="shared" si="257"/>
        <v>1.4967704133630145E-2</v>
      </c>
      <c r="X586" s="1">
        <f t="shared" si="258"/>
        <v>0.35203098510958747</v>
      </c>
      <c r="Y586" s="1">
        <f t="shared" si="259"/>
        <v>0.35204751279801322</v>
      </c>
      <c r="Z586" s="1">
        <f t="shared" si="260"/>
        <v>17.602375639900661</v>
      </c>
      <c r="AB586"/>
      <c r="AC586"/>
      <c r="AD586"/>
      <c r="AE586"/>
      <c r="AF586"/>
      <c r="AG586"/>
      <c r="AH586"/>
      <c r="AI586"/>
      <c r="AJ586" s="25"/>
      <c r="AK586" s="2">
        <v>5.85</v>
      </c>
      <c r="AL586" s="1">
        <f t="shared" si="262"/>
        <v>1.4125375446227531E-6</v>
      </c>
      <c r="AM586" s="1">
        <f t="shared" si="238"/>
        <v>7.1502524222797985E-9</v>
      </c>
      <c r="AN586" s="1">
        <f t="shared" si="239"/>
        <v>0.95785321765276943</v>
      </c>
      <c r="AO586" s="1">
        <f t="shared" si="240"/>
        <v>4.204270514475577E-2</v>
      </c>
      <c r="AP586" s="1">
        <f t="shared" si="241"/>
        <v>1.0418830010689675</v>
      </c>
      <c r="AQ586" s="1">
        <f t="shared" si="242"/>
        <v>10.418830010689675</v>
      </c>
      <c r="AR586" s="25"/>
      <c r="AS586" s="2">
        <v>7.82</v>
      </c>
      <c r="AT586" s="1">
        <v>1.5135612484362029E-8</v>
      </c>
      <c r="AU586" s="1">
        <v>6.673003824876742E-7</v>
      </c>
      <c r="AV586" s="1">
        <v>0.19622076676472391</v>
      </c>
      <c r="AW586" s="1">
        <v>0.80377900477977715</v>
      </c>
      <c r="AX586" s="1">
        <v>1.8037996208171301</v>
      </c>
      <c r="AY586" s="2">
        <v>18.0379962081713</v>
      </c>
      <c r="BA586" s="2">
        <v>5.85</v>
      </c>
      <c r="BB586" s="1">
        <f t="shared" si="247"/>
        <v>1.4125375446227531E-6</v>
      </c>
      <c r="BC586" s="1">
        <f t="shared" si="243"/>
        <v>7.1502524222797985E-9</v>
      </c>
      <c r="BD586" s="1">
        <f t="shared" si="244"/>
        <v>7.1502524222286723E-12</v>
      </c>
      <c r="BE586" s="1">
        <f t="shared" si="245"/>
        <v>0.99999999999284983</v>
      </c>
      <c r="BF586" s="1">
        <f t="shared" si="246"/>
        <v>2.000028107936207</v>
      </c>
      <c r="BG586" s="1">
        <f>(dpSAWB_Cb*dpSAWB_Vb) /(dpSAWB_Ca * BF586)</f>
        <v>24.999648655735193</v>
      </c>
      <c r="BI586" s="1">
        <v>6.55</v>
      </c>
      <c r="BJ586" s="1">
        <v>2.8183829312644502E-7</v>
      </c>
      <c r="BK586" s="1">
        <v>3.5836152312591163E-8</v>
      </c>
      <c r="BL586" s="1">
        <v>3.5836152311306927E-11</v>
      </c>
      <c r="BM586" s="1">
        <v>0.99999999996416378</v>
      </c>
      <c r="BN586" s="1">
        <v>2.0000049200130321</v>
      </c>
      <c r="BO586" s="1">
        <v>24.999938499988389</v>
      </c>
    </row>
    <row r="587" spans="1:67" ht="15" customHeight="1" x14ac:dyDescent="0.3">
      <c r="A587" s="2">
        <v>5.86</v>
      </c>
      <c r="B587" s="1">
        <f t="shared" si="248"/>
        <v>1.3803842646028812E-6</v>
      </c>
      <c r="C587" s="1">
        <f t="shared" si="249"/>
        <v>7.3168031967574185E-9</v>
      </c>
      <c r="D587" s="1">
        <f t="shared" si="250"/>
        <v>1.3636180785972795E-2</v>
      </c>
      <c r="E587" s="1">
        <f t="shared" si="251"/>
        <v>1.060636535671201E-3</v>
      </c>
      <c r="F587" s="1">
        <f t="shared" si="252"/>
        <v>0.28008099405284853</v>
      </c>
      <c r="G587" s="1">
        <f t="shared" si="253"/>
        <v>0.28000849597423083</v>
      </c>
      <c r="H587" s="1">
        <f t="shared" si="261"/>
        <v>2.8000849597423083</v>
      </c>
      <c r="S587" s="2">
        <v>5.86</v>
      </c>
      <c r="T587" s="1">
        <f t="shared" si="254"/>
        <v>1.3803842646028812E-6</v>
      </c>
      <c r="U587" s="1">
        <f t="shared" si="255"/>
        <v>7.3168031967574185E-9</v>
      </c>
      <c r="V587" s="1">
        <f t="shared" si="256"/>
        <v>5.5665892151586953E-2</v>
      </c>
      <c r="W587" s="1">
        <f t="shared" si="257"/>
        <v>1.4778035949471016E-2</v>
      </c>
      <c r="X587" s="1">
        <f t="shared" si="258"/>
        <v>0.34679673439534126</v>
      </c>
      <c r="Y587" s="1">
        <f t="shared" si="259"/>
        <v>0.34681284605712592</v>
      </c>
      <c r="Z587" s="1">
        <f t="shared" si="260"/>
        <v>17.340642302856295</v>
      </c>
      <c r="AB587"/>
      <c r="AC587"/>
      <c r="AD587"/>
      <c r="AE587"/>
      <c r="AF587"/>
      <c r="AG587"/>
      <c r="AH587"/>
      <c r="AI587"/>
      <c r="AJ587" s="25"/>
      <c r="AK587" s="2">
        <v>5.86</v>
      </c>
      <c r="AL587" s="1">
        <f t="shared" si="262"/>
        <v>1.3803842646028812E-6</v>
      </c>
      <c r="AM587" s="1">
        <f t="shared" si="238"/>
        <v>7.3168031967574185E-9</v>
      </c>
      <c r="AN587" s="1">
        <f t="shared" si="239"/>
        <v>0.95691837412237191</v>
      </c>
      <c r="AO587" s="1">
        <f t="shared" si="240"/>
        <v>4.2980017026385924E-2</v>
      </c>
      <c r="AP587" s="1">
        <f t="shared" si="241"/>
        <v>1.042824073480106</v>
      </c>
      <c r="AQ587" s="1">
        <f t="shared" si="242"/>
        <v>10.42824073480106</v>
      </c>
      <c r="AR587" s="25"/>
      <c r="AS587" s="2">
        <v>7.83</v>
      </c>
      <c r="AT587" s="1">
        <v>1.4791083881682026E-8</v>
      </c>
      <c r="AU587" s="1">
        <v>6.8284380514590378E-7</v>
      </c>
      <c r="AV587" s="1">
        <v>0.19261455747875381</v>
      </c>
      <c r="AW587" s="1">
        <v>0.80738522336908636</v>
      </c>
      <c r="AX587" s="1">
        <v>1.8074063324258018</v>
      </c>
      <c r="AY587" s="2">
        <v>18.074063324258017</v>
      </c>
      <c r="BA587" s="2">
        <v>5.86</v>
      </c>
      <c r="BB587" s="1">
        <f t="shared" si="247"/>
        <v>1.3803842646028812E-6</v>
      </c>
      <c r="BC587" s="1">
        <f t="shared" si="243"/>
        <v>7.3168031967574185E-9</v>
      </c>
      <c r="BD587" s="1">
        <f t="shared" si="244"/>
        <v>7.3168031967038823E-12</v>
      </c>
      <c r="BE587" s="1">
        <f t="shared" si="245"/>
        <v>0.9999999999926833</v>
      </c>
      <c r="BF587" s="1">
        <f t="shared" si="246"/>
        <v>2.0000274615304439</v>
      </c>
      <c r="BG587" s="1">
        <f>(dpSAWB_Cb*dpSAWB_Vb) /(dpSAWB_Ca * BF587)</f>
        <v>24.999656735582732</v>
      </c>
      <c r="BI587" s="1">
        <v>6.56</v>
      </c>
      <c r="BJ587" s="1">
        <v>2.7542287033381632E-7</v>
      </c>
      <c r="BK587" s="1">
        <v>3.6670883531780278E-8</v>
      </c>
      <c r="BL587" s="1">
        <v>3.6670883530435507E-11</v>
      </c>
      <c r="BM587" s="1">
        <v>0.99999999996332889</v>
      </c>
      <c r="BN587" s="1">
        <v>2.0000047750087648</v>
      </c>
      <c r="BO587" s="1">
        <v>24.999940312532942</v>
      </c>
    </row>
    <row r="588" spans="1:67" ht="15" customHeight="1" x14ac:dyDescent="0.3">
      <c r="A588" s="2">
        <v>5.87</v>
      </c>
      <c r="B588" s="1">
        <f t="shared" si="248"/>
        <v>1.3489628825916527E-6</v>
      </c>
      <c r="C588" s="1">
        <f t="shared" si="249"/>
        <v>7.4872334371392707E-9</v>
      </c>
      <c r="D588" s="1">
        <f t="shared" si="250"/>
        <v>1.3535807975114899E-2</v>
      </c>
      <c r="E588" s="1">
        <f t="shared" si="251"/>
        <v>1.07736533748085E-3</v>
      </c>
      <c r="F588" s="1">
        <f t="shared" si="252"/>
        <v>0.28474724895080145</v>
      </c>
      <c r="G588" s="1">
        <f t="shared" si="253"/>
        <v>0.28467635630434496</v>
      </c>
      <c r="H588" s="1">
        <f t="shared" si="261"/>
        <v>2.8467635630434494</v>
      </c>
      <c r="S588" s="2">
        <v>5.87</v>
      </c>
      <c r="T588" s="1">
        <f t="shared" si="254"/>
        <v>1.3489628825916527E-6</v>
      </c>
      <c r="U588" s="1">
        <f t="shared" si="255"/>
        <v>7.4872334371392707E-9</v>
      </c>
      <c r="V588" s="1">
        <f t="shared" si="256"/>
        <v>5.6233412934250326E-2</v>
      </c>
      <c r="W588" s="1">
        <f t="shared" si="257"/>
        <v>1.4588862355249891E-2</v>
      </c>
      <c r="X588" s="1">
        <f t="shared" si="258"/>
        <v>0.34159928130454997</v>
      </c>
      <c r="Y588" s="1">
        <f t="shared" si="259"/>
        <v>0.34161498740197643</v>
      </c>
      <c r="Z588" s="1">
        <f t="shared" si="260"/>
        <v>17.080749370098822</v>
      </c>
      <c r="AB588"/>
      <c r="AC588"/>
      <c r="AD588"/>
      <c r="AE588"/>
      <c r="AF588"/>
      <c r="AG588"/>
      <c r="AH588"/>
      <c r="AI588"/>
      <c r="AJ588" s="25"/>
      <c r="AK588" s="2">
        <v>5.87</v>
      </c>
      <c r="AL588" s="1">
        <f t="shared" si="262"/>
        <v>1.3489628825916527E-6</v>
      </c>
      <c r="AM588" s="1">
        <f t="shared" si="238"/>
        <v>7.4872334371392707E-9</v>
      </c>
      <c r="AN588" s="1">
        <f t="shared" si="239"/>
        <v>0.95596353832945602</v>
      </c>
      <c r="AO588" s="1">
        <f t="shared" si="240"/>
        <v>4.3937264798981079E-2</v>
      </c>
      <c r="AP588" s="1">
        <f t="shared" si="241"/>
        <v>1.0437849962665149</v>
      </c>
      <c r="AQ588" s="1">
        <f t="shared" si="242"/>
        <v>10.437849962665148</v>
      </c>
      <c r="AR588" s="25"/>
      <c r="AS588" s="2">
        <v>7.84</v>
      </c>
      <c r="AT588" s="1">
        <v>1.4454397707459279E-8</v>
      </c>
      <c r="AU588" s="1">
        <v>6.9874928062812556E-7</v>
      </c>
      <c r="AV588" s="1">
        <v>0.18905903522126769</v>
      </c>
      <c r="AW588" s="1">
        <v>0.81094075456838732</v>
      </c>
      <c r="AX588" s="1">
        <v>1.8109623667793813</v>
      </c>
      <c r="AY588" s="2">
        <v>18.109623667793809</v>
      </c>
      <c r="BA588" s="2">
        <v>5.87</v>
      </c>
      <c r="BB588" s="1">
        <f t="shared" si="247"/>
        <v>1.3489628825916527E-6</v>
      </c>
      <c r="BC588" s="1">
        <f t="shared" si="243"/>
        <v>7.4872334371392707E-9</v>
      </c>
      <c r="BD588" s="1">
        <f t="shared" si="244"/>
        <v>7.4872334370832118E-12</v>
      </c>
      <c r="BE588" s="1">
        <f t="shared" si="245"/>
        <v>0.99999999999251266</v>
      </c>
      <c r="BF588" s="1">
        <f t="shared" si="246"/>
        <v>2.0000268296854524</v>
      </c>
      <c r="BG588" s="1">
        <f>(dpSAWB_Cb*dpSAWB_Vb) /(dpSAWB_Ca * BF588)</f>
        <v>24.999664633430733</v>
      </c>
      <c r="BI588" s="1">
        <v>6.57</v>
      </c>
      <c r="BJ588" s="1">
        <v>2.691534803926908E-7</v>
      </c>
      <c r="BK588" s="1">
        <v>3.7525058138814531E-8</v>
      </c>
      <c r="BL588" s="1">
        <v>3.7525058137406399E-11</v>
      </c>
      <c r="BM588" s="1">
        <v>0.99999999996247468</v>
      </c>
      <c r="BN588" s="1">
        <v>2.0000046325362848</v>
      </c>
      <c r="BO588" s="1">
        <v>24.999942093430565</v>
      </c>
    </row>
    <row r="589" spans="1:67" ht="15" customHeight="1" x14ac:dyDescent="0.3">
      <c r="A589" s="2">
        <v>5.88</v>
      </c>
      <c r="B589" s="1">
        <f t="shared" si="248"/>
        <v>1.3182567385564063E-6</v>
      </c>
      <c r="C589" s="1">
        <f t="shared" si="249"/>
        <v>7.6616335077947595E-9</v>
      </c>
      <c r="D589" s="1">
        <f t="shared" si="250"/>
        <v>1.3434616194053475E-2</v>
      </c>
      <c r="E589" s="1">
        <f t="shared" si="251"/>
        <v>1.094230634324421E-3</v>
      </c>
      <c r="F589" s="1">
        <f t="shared" si="252"/>
        <v>0.28945998763016223</v>
      </c>
      <c r="G589" s="1">
        <f t="shared" si="253"/>
        <v>0.2893906651350181</v>
      </c>
      <c r="H589" s="1">
        <f t="shared" si="261"/>
        <v>2.8939066513501808</v>
      </c>
      <c r="S589" s="2">
        <v>5.88</v>
      </c>
      <c r="T589" s="1">
        <f t="shared" si="254"/>
        <v>1.3182567385564063E-6</v>
      </c>
      <c r="U589" s="1">
        <f t="shared" si="255"/>
        <v>7.6616335077947595E-9</v>
      </c>
      <c r="V589" s="1">
        <f t="shared" si="256"/>
        <v>5.6799305936231323E-2</v>
      </c>
      <c r="W589" s="1">
        <f t="shared" si="257"/>
        <v>1.4400231354589557E-2</v>
      </c>
      <c r="X589" s="1">
        <f t="shared" si="258"/>
        <v>0.33643960223037561</v>
      </c>
      <c r="Y589" s="1">
        <f t="shared" si="259"/>
        <v>0.33645491296223606</v>
      </c>
      <c r="Z589" s="1">
        <f t="shared" si="260"/>
        <v>16.822745648111802</v>
      </c>
      <c r="AB589"/>
      <c r="AC589"/>
      <c r="AD589"/>
      <c r="AE589"/>
      <c r="AF589"/>
      <c r="AG589"/>
      <c r="AH589"/>
      <c r="AI589"/>
      <c r="AJ589" s="25"/>
      <c r="AK589" s="2">
        <v>5.88</v>
      </c>
      <c r="AL589" s="1">
        <f t="shared" si="262"/>
        <v>1.3182567385564063E-6</v>
      </c>
      <c r="AM589" s="1">
        <f t="shared" si="238"/>
        <v>7.6616335077947595E-9</v>
      </c>
      <c r="AN589" s="1">
        <f t="shared" si="239"/>
        <v>0.95498833062936384</v>
      </c>
      <c r="AO589" s="1">
        <f t="shared" si="240"/>
        <v>4.491482938585948E-2</v>
      </c>
      <c r="AP589" s="1">
        <f t="shared" si="241"/>
        <v>1.0447661522998815</v>
      </c>
      <c r="AQ589" s="1">
        <f t="shared" si="242"/>
        <v>10.447661522998814</v>
      </c>
      <c r="AR589" s="25"/>
      <c r="AS589" s="2">
        <v>7.85</v>
      </c>
      <c r="AT589" s="1">
        <v>1.4125375446227547E-8</v>
      </c>
      <c r="AU589" s="1">
        <v>7.1502524222797904E-7</v>
      </c>
      <c r="AV589" s="1">
        <v>0.18555406151382015</v>
      </c>
      <c r="AW589" s="1">
        <v>0.8144457368691963</v>
      </c>
      <c r="AX589" s="1">
        <v>1.8144678626427198</v>
      </c>
      <c r="AY589" s="2">
        <v>18.144678626427197</v>
      </c>
      <c r="BA589" s="2">
        <v>5.88</v>
      </c>
      <c r="BB589" s="1">
        <f t="shared" si="247"/>
        <v>1.3182567385564063E-6</v>
      </c>
      <c r="BC589" s="1">
        <f t="shared" si="243"/>
        <v>7.6616335077947595E-9</v>
      </c>
      <c r="BD589" s="1">
        <f t="shared" si="244"/>
        <v>7.66163350773606E-12</v>
      </c>
      <c r="BE589" s="1">
        <f t="shared" si="245"/>
        <v>0.99999999999233835</v>
      </c>
      <c r="BF589" s="1">
        <f t="shared" si="246"/>
        <v>2.000026212066206</v>
      </c>
      <c r="BG589" s="1">
        <f>(dpSAWB_Cb*dpSAWB_Vb) /(dpSAWB_Ca * BF589)</f>
        <v>24.999672353466572</v>
      </c>
      <c r="BI589" s="1">
        <v>6.58</v>
      </c>
      <c r="BJ589" s="1">
        <v>2.6302679918953789E-7</v>
      </c>
      <c r="BK589" s="1">
        <v>3.8399129028376719E-8</v>
      </c>
      <c r="BL589" s="1">
        <v>3.839912902690222E-11</v>
      </c>
      <c r="BM589" s="1">
        <v>0.99999999996160072</v>
      </c>
      <c r="BN589" s="1">
        <v>2.0000044925200493</v>
      </c>
      <c r="BO589" s="1">
        <v>24.999943843625523</v>
      </c>
    </row>
    <row r="590" spans="1:67" ht="15" customHeight="1" x14ac:dyDescent="0.3">
      <c r="A590" s="2">
        <v>5.89</v>
      </c>
      <c r="B590" s="1">
        <f t="shared" si="248"/>
        <v>1.2882495516931333E-6</v>
      </c>
      <c r="C590" s="1">
        <f t="shared" si="249"/>
        <v>7.8400958779497904E-9</v>
      </c>
      <c r="D590" s="1">
        <f t="shared" si="250"/>
        <v>1.3332622474408307E-2</v>
      </c>
      <c r="E590" s="1">
        <f t="shared" si="251"/>
        <v>1.1112295875986154E-3</v>
      </c>
      <c r="F590" s="1">
        <f t="shared" si="252"/>
        <v>0.29421864028799749</v>
      </c>
      <c r="G590" s="1">
        <f t="shared" si="253"/>
        <v>0.29415085347986442</v>
      </c>
      <c r="H590" s="1">
        <f t="shared" si="261"/>
        <v>2.9415085347986438</v>
      </c>
      <c r="S590" s="2">
        <v>5.89</v>
      </c>
      <c r="T590" s="1">
        <f t="shared" si="254"/>
        <v>1.2882495516931333E-6</v>
      </c>
      <c r="U590" s="1">
        <f t="shared" si="255"/>
        <v>7.8400958779497904E-9</v>
      </c>
      <c r="V590" s="1">
        <f t="shared" si="256"/>
        <v>5.7363428830886617E-2</v>
      </c>
      <c r="W590" s="1">
        <f t="shared" si="257"/>
        <v>1.4212190389704463E-2</v>
      </c>
      <c r="X590" s="1">
        <f t="shared" si="258"/>
        <v>0.33131863954878277</v>
      </c>
      <c r="Y590" s="1">
        <f t="shared" si="259"/>
        <v>0.33133356485648829</v>
      </c>
      <c r="Z590" s="1">
        <f t="shared" si="260"/>
        <v>16.566678242824413</v>
      </c>
      <c r="AB590"/>
      <c r="AC590"/>
      <c r="AD590"/>
      <c r="AE590"/>
      <c r="AF590"/>
      <c r="AG590"/>
      <c r="AH590"/>
      <c r="AI590"/>
      <c r="AJ590" s="25"/>
      <c r="AK590" s="2">
        <v>5.89</v>
      </c>
      <c r="AL590" s="1">
        <f t="shared" si="262"/>
        <v>1.2882495516931333E-6</v>
      </c>
      <c r="AM590" s="1">
        <f t="shared" si="238"/>
        <v>7.8400958779497904E-9</v>
      </c>
      <c r="AN590" s="1">
        <f t="shared" si="239"/>
        <v>0.9539923660078663</v>
      </c>
      <c r="AO590" s="1">
        <f t="shared" si="240"/>
        <v>4.5913097050762186E-2</v>
      </c>
      <c r="AP590" s="1">
        <f t="shared" si="241"/>
        <v>1.045767929748058</v>
      </c>
      <c r="AQ590" s="1">
        <f t="shared" si="242"/>
        <v>10.457679297480579</v>
      </c>
      <c r="AR590" s="25"/>
      <c r="AS590" s="2">
        <v>7.86</v>
      </c>
      <c r="AT590" s="1">
        <v>1.3803842646028805E-8</v>
      </c>
      <c r="AU590" s="1">
        <v>7.3168031967574223E-7</v>
      </c>
      <c r="AV590" s="1">
        <v>0.18209947537071067</v>
      </c>
      <c r="AW590" s="1">
        <v>0.81790033126986583</v>
      </c>
      <c r="AX590" s="1">
        <v>1.8179229812928406</v>
      </c>
      <c r="AY590" s="2">
        <v>18.179229812928405</v>
      </c>
      <c r="BA590" s="2">
        <v>5.89</v>
      </c>
      <c r="BB590" s="1">
        <f t="shared" si="247"/>
        <v>1.2882495516931333E-6</v>
      </c>
      <c r="BC590" s="1">
        <f t="shared" si="243"/>
        <v>7.8400958779497904E-9</v>
      </c>
      <c r="BD590" s="1">
        <f t="shared" si="244"/>
        <v>7.840095877888321E-12</v>
      </c>
      <c r="BE590" s="1">
        <f t="shared" si="245"/>
        <v>0.99999999999215994</v>
      </c>
      <c r="BF590" s="1">
        <f t="shared" si="246"/>
        <v>2.0000256083452221</v>
      </c>
      <c r="BG590" s="1">
        <f>(dpSAWB_Cb*dpSAWB_Vb) /(dpSAWB_Ca * BF590)</f>
        <v>24.999679899783342</v>
      </c>
      <c r="BI590" s="1">
        <v>6.59</v>
      </c>
      <c r="BJ590" s="1">
        <v>2.5703957827688611E-7</v>
      </c>
      <c r="BK590" s="1">
        <v>3.9293559644422378E-8</v>
      </c>
      <c r="BL590" s="1">
        <v>3.9293559642878388E-11</v>
      </c>
      <c r="BM590" s="1">
        <v>0.99999999996070632</v>
      </c>
      <c r="BN590" s="1">
        <v>2.00000435488582</v>
      </c>
      <c r="BO590" s="1">
        <v>24.999945564045781</v>
      </c>
    </row>
    <row r="591" spans="1:67" ht="15" customHeight="1" x14ac:dyDescent="0.3">
      <c r="A591" s="2">
        <v>5.9</v>
      </c>
      <c r="B591" s="1">
        <f t="shared" si="248"/>
        <v>1.2589254117941642E-6</v>
      </c>
      <c r="C591" s="1">
        <f t="shared" si="249"/>
        <v>8.0227151707152622E-9</v>
      </c>
      <c r="D591" s="1">
        <f t="shared" si="250"/>
        <v>1.3229844548842353E-2</v>
      </c>
      <c r="E591" s="1">
        <f t="shared" si="251"/>
        <v>1.1283592418596074E-3</v>
      </c>
      <c r="F591" s="1">
        <f t="shared" si="252"/>
        <v>0.2990226013898924</v>
      </c>
      <c r="G591" s="1">
        <f t="shared" si="253"/>
        <v>0.2989563166024351</v>
      </c>
      <c r="H591" s="1">
        <f t="shared" si="261"/>
        <v>2.9895631660243507</v>
      </c>
      <c r="S591" s="2">
        <v>5.9</v>
      </c>
      <c r="T591" s="1">
        <f t="shared" si="254"/>
        <v>1.2589254117941642E-6</v>
      </c>
      <c r="U591" s="1">
        <f t="shared" si="255"/>
        <v>8.0227151707152622E-9</v>
      </c>
      <c r="V591" s="1">
        <f t="shared" si="256"/>
        <v>5.7925641114884352E-2</v>
      </c>
      <c r="W591" s="1">
        <f t="shared" si="257"/>
        <v>1.4024786295038548E-2</v>
      </c>
      <c r="X591" s="1">
        <f t="shared" si="258"/>
        <v>0.32623730117883804</v>
      </c>
      <c r="Y591" s="1">
        <f t="shared" si="259"/>
        <v>0.3262518507524037</v>
      </c>
      <c r="Z591" s="1">
        <f t="shared" si="260"/>
        <v>16.312592537620183</v>
      </c>
      <c r="AB591"/>
      <c r="AC591"/>
      <c r="AD591"/>
      <c r="AE591"/>
      <c r="AF591"/>
      <c r="AG591"/>
      <c r="AH591"/>
      <c r="AI591"/>
      <c r="AJ591" s="25"/>
      <c r="AK591" s="2">
        <v>5.9</v>
      </c>
      <c r="AL591" s="1">
        <f t="shared" si="262"/>
        <v>1.2589254117941642E-6</v>
      </c>
      <c r="AM591" s="1">
        <f t="shared" si="238"/>
        <v>8.0227151707152622E-9</v>
      </c>
      <c r="AN591" s="1">
        <f t="shared" si="239"/>
        <v>0.95297525409763284</v>
      </c>
      <c r="AO591" s="1">
        <f t="shared" si="240"/>
        <v>4.6932459382044489E-2</v>
      </c>
      <c r="AP591" s="1">
        <f t="shared" si="241"/>
        <v>1.0467907220602608</v>
      </c>
      <c r="AQ591" s="1">
        <f t="shared" si="242"/>
        <v>10.467907220602607</v>
      </c>
      <c r="AR591" s="25"/>
      <c r="AS591" s="2">
        <v>7.87</v>
      </c>
      <c r="AT591" s="1">
        <v>1.3489628825916498E-8</v>
      </c>
      <c r="AU591" s="1">
        <v>7.4872334371392871E-7</v>
      </c>
      <c r="AV591" s="1">
        <v>0.17869509407317713</v>
      </c>
      <c r="AW591" s="1">
        <v>0.82130472050140035</v>
      </c>
      <c r="AX591" s="1">
        <v>1.8213279057449006</v>
      </c>
      <c r="AY591" s="2">
        <v>18.213279057449004</v>
      </c>
      <c r="BA591" s="2">
        <v>5.9</v>
      </c>
      <c r="BB591" s="1">
        <f t="shared" si="247"/>
        <v>1.2589254117941642E-6</v>
      </c>
      <c r="BC591" s="1">
        <f t="shared" si="243"/>
        <v>8.0227151707152622E-9</v>
      </c>
      <c r="BD591" s="1">
        <f t="shared" si="244"/>
        <v>8.0227151706508972E-12</v>
      </c>
      <c r="BE591" s="1">
        <f t="shared" si="245"/>
        <v>0.99999999999197731</v>
      </c>
      <c r="BF591" s="1">
        <f t="shared" si="246"/>
        <v>2.0000250182023862</v>
      </c>
      <c r="BG591" s="1">
        <f>(dpSAWB_Cb*dpSAWB_Vb) /(dpSAWB_Ca * BF591)</f>
        <v>24.999687276382062</v>
      </c>
      <c r="BI591" s="1">
        <v>6.6</v>
      </c>
      <c r="BJ591" s="1">
        <v>2.511886431509578E-7</v>
      </c>
      <c r="BK591" s="1">
        <v>4.0208824225903253E-8</v>
      </c>
      <c r="BL591" s="1">
        <v>4.0208824224286503E-11</v>
      </c>
      <c r="BM591" s="1">
        <v>0.99999999995979105</v>
      </c>
      <c r="BN591" s="1">
        <v>2.0000042195606205</v>
      </c>
      <c r="BO591" s="1">
        <v>24.999947255603523</v>
      </c>
    </row>
    <row r="592" spans="1:67" ht="15" customHeight="1" x14ac:dyDescent="0.3">
      <c r="A592" s="2">
        <v>5.91</v>
      </c>
      <c r="B592" s="1">
        <f t="shared" si="248"/>
        <v>1.230268770812379E-6</v>
      </c>
      <c r="C592" s="1">
        <f t="shared" si="249"/>
        <v>8.2095882132574187E-9</v>
      </c>
      <c r="D592" s="1">
        <f t="shared" si="250"/>
        <v>1.3126300844165592E-2</v>
      </c>
      <c r="E592" s="1">
        <f t="shared" si="251"/>
        <v>1.1456165259724014E-3</v>
      </c>
      <c r="F592" s="1">
        <f t="shared" si="252"/>
        <v>0.30387122957040053</v>
      </c>
      <c r="G592" s="1">
        <f t="shared" si="253"/>
        <v>0.30380641391709196</v>
      </c>
      <c r="H592" s="1">
        <f t="shared" si="261"/>
        <v>3.0380641391709196</v>
      </c>
      <c r="S592" s="2">
        <v>5.91</v>
      </c>
      <c r="T592" s="1">
        <f t="shared" si="254"/>
        <v>1.230268770812379E-6</v>
      </c>
      <c r="U592" s="1">
        <f t="shared" si="255"/>
        <v>8.2095882132574187E-9</v>
      </c>
      <c r="V592" s="1">
        <f t="shared" si="256"/>
        <v>5.8485804243337804E-2</v>
      </c>
      <c r="W592" s="1">
        <f t="shared" si="257"/>
        <v>1.383806525222073E-2</v>
      </c>
      <c r="X592" s="1">
        <f t="shared" si="258"/>
        <v>0.32119646020335163</v>
      </c>
      <c r="Y592" s="1">
        <f t="shared" si="259"/>
        <v>0.32121064348725975</v>
      </c>
      <c r="Z592" s="1">
        <f t="shared" si="260"/>
        <v>16.060532174362987</v>
      </c>
      <c r="AB592"/>
      <c r="AC592"/>
      <c r="AD592"/>
      <c r="AE592"/>
      <c r="AF592"/>
      <c r="AG592"/>
      <c r="AH592"/>
      <c r="AI592"/>
      <c r="AJ592" s="25"/>
      <c r="AK592" s="2">
        <v>5.91</v>
      </c>
      <c r="AL592" s="1">
        <f t="shared" si="262"/>
        <v>1.230268770812379E-6</v>
      </c>
      <c r="AM592" s="1">
        <f t="shared" si="238"/>
        <v>8.2095882132574187E-9</v>
      </c>
      <c r="AN592" s="1">
        <f t="shared" si="239"/>
        <v>0.95193659919999429</v>
      </c>
      <c r="AO592" s="1">
        <f t="shared" si="240"/>
        <v>4.7973313271560271E-2</v>
      </c>
      <c r="AP592" s="1">
        <f t="shared" si="241"/>
        <v>1.0478349279469403</v>
      </c>
      <c r="AQ592" s="1">
        <f t="shared" si="242"/>
        <v>10.478349279469402</v>
      </c>
      <c r="AR592" s="25"/>
      <c r="AS592" s="2">
        <v>7.88</v>
      </c>
      <c r="AT592" s="1">
        <v>1.3182567385564031E-8</v>
      </c>
      <c r="AU592" s="1">
        <v>7.6616335077947784E-7</v>
      </c>
      <c r="AV592" s="1">
        <v>0.17534071394578918</v>
      </c>
      <c r="AW592" s="1">
        <v>0.82465910825107425</v>
      </c>
      <c r="AX592" s="1">
        <v>1.8246828399759645</v>
      </c>
      <c r="AY592" s="2">
        <v>18.246828399759643</v>
      </c>
      <c r="BA592" s="2">
        <v>5.91</v>
      </c>
      <c r="BB592" s="1">
        <f t="shared" si="247"/>
        <v>1.230268770812379E-6</v>
      </c>
      <c r="BC592" s="1">
        <f t="shared" si="243"/>
        <v>8.2095882132574187E-9</v>
      </c>
      <c r="BD592" s="1">
        <f t="shared" si="244"/>
        <v>8.2095882131900198E-12</v>
      </c>
      <c r="BE592" s="1">
        <f t="shared" si="245"/>
        <v>0.99999999999179046</v>
      </c>
      <c r="BF592" s="1">
        <f t="shared" si="246"/>
        <v>2.0000244413247863</v>
      </c>
      <c r="BG592" s="1">
        <f>(dpSAWB_Cb*dpSAWB_Vb) /(dpSAWB_Ca * BF592)</f>
        <v>24.999694487173738</v>
      </c>
      <c r="BI592" s="1">
        <v>6.61</v>
      </c>
      <c r="BJ592" s="1">
        <v>2.454708915685024E-7</v>
      </c>
      <c r="BK592" s="1">
        <v>4.1145408058215489E-8</v>
      </c>
      <c r="BL592" s="1">
        <v>4.1145408056522531E-11</v>
      </c>
      <c r="BM592" s="1">
        <v>0.99999999995885436</v>
      </c>
      <c r="BN592" s="1">
        <v>2.0000040864726989</v>
      </c>
      <c r="BO592" s="1">
        <v>24.999948919195635</v>
      </c>
    </row>
    <row r="593" spans="1:67" ht="15" customHeight="1" x14ac:dyDescent="0.3">
      <c r="A593" s="2">
        <v>5.92</v>
      </c>
      <c r="B593" s="1">
        <f t="shared" si="248"/>
        <v>1.2022644346174125E-6</v>
      </c>
      <c r="C593" s="1">
        <f t="shared" si="249"/>
        <v>8.4008140881369799E-9</v>
      </c>
      <c r="D593" s="1">
        <f t="shared" si="250"/>
        <v>1.3022010473237484E-2</v>
      </c>
      <c r="E593" s="1">
        <f t="shared" si="251"/>
        <v>1.1629982544604193E-3</v>
      </c>
      <c r="F593" s="1">
        <f t="shared" si="252"/>
        <v>0.30876384758523689</v>
      </c>
      <c r="G593" s="1">
        <f t="shared" si="253"/>
        <v>0.3087004689416154</v>
      </c>
      <c r="H593" s="1">
        <f t="shared" si="261"/>
        <v>3.0870046894161538</v>
      </c>
      <c r="S593" s="2">
        <v>5.92</v>
      </c>
      <c r="T593" s="1">
        <f t="shared" si="254"/>
        <v>1.2022644346174125E-6</v>
      </c>
      <c r="U593" s="1">
        <f t="shared" si="255"/>
        <v>8.4008140881369799E-9</v>
      </c>
      <c r="V593" s="1">
        <f t="shared" si="256"/>
        <v>5.904378176072294E-2</v>
      </c>
      <c r="W593" s="1">
        <f t="shared" si="257"/>
        <v>1.365207274642569E-2</v>
      </c>
      <c r="X593" s="1">
        <f t="shared" si="258"/>
        <v>0.31619695454937119</v>
      </c>
      <c r="Y593" s="1">
        <f t="shared" si="259"/>
        <v>0.31621078074831427</v>
      </c>
      <c r="Z593" s="1">
        <f t="shared" si="260"/>
        <v>15.810539037415714</v>
      </c>
      <c r="AB593"/>
      <c r="AC593"/>
      <c r="AD593"/>
      <c r="AE593"/>
      <c r="AF593"/>
      <c r="AG593"/>
      <c r="AH593"/>
      <c r="AI593"/>
      <c r="AJ593" s="25"/>
      <c r="AK593" s="2">
        <v>5.92</v>
      </c>
      <c r="AL593" s="1">
        <f t="shared" si="262"/>
        <v>1.2022644346174125E-6</v>
      </c>
      <c r="AM593" s="1">
        <f t="shared" si="238"/>
        <v>8.4008140881369799E-9</v>
      </c>
      <c r="AN593" s="1">
        <f t="shared" si="239"/>
        <v>0.95087600031225183</v>
      </c>
      <c r="AO593" s="1">
        <f t="shared" si="240"/>
        <v>4.9036060887986087E-2</v>
      </c>
      <c r="AP593" s="1">
        <f t="shared" si="241"/>
        <v>1.0489009513540712</v>
      </c>
      <c r="AQ593" s="1">
        <f t="shared" si="242"/>
        <v>10.489009513540712</v>
      </c>
      <c r="AR593" s="25"/>
      <c r="AS593" s="2">
        <v>7.89</v>
      </c>
      <c r="AT593" s="1">
        <v>1.288249551693135E-8</v>
      </c>
      <c r="AU593" s="1">
        <v>7.8400958779497798E-7</v>
      </c>
      <c r="AV593" s="1">
        <v>0.17203611113356138</v>
      </c>
      <c r="AW593" s="1">
        <v>0.82796371838532856</v>
      </c>
      <c r="AX593" s="1">
        <v>1.8279880081480582</v>
      </c>
      <c r="AY593" s="2">
        <v>18.279880081480581</v>
      </c>
      <c r="BA593" s="2">
        <v>5.92</v>
      </c>
      <c r="BB593" s="1">
        <f t="shared" si="247"/>
        <v>1.2022644346174125E-6</v>
      </c>
      <c r="BC593" s="1">
        <f t="shared" si="243"/>
        <v>8.4008140881369799E-9</v>
      </c>
      <c r="BD593" s="1">
        <f t="shared" si="244"/>
        <v>8.4008140880664038E-12</v>
      </c>
      <c r="BE593" s="1">
        <f t="shared" si="245"/>
        <v>0.99999999999159916</v>
      </c>
      <c r="BF593" s="1">
        <f t="shared" si="246"/>
        <v>2.0000238774065418</v>
      </c>
      <c r="BG593" s="1">
        <f>(dpSAWB_Cb*dpSAWB_Vb) /(dpSAWB_Ca * BF593)</f>
        <v>24.999701535981501</v>
      </c>
      <c r="BI593" s="1">
        <v>6.62</v>
      </c>
      <c r="BJ593" s="1">
        <v>2.3988329190194845E-7</v>
      </c>
      <c r="BK593" s="1">
        <v>4.2103807730503977E-8</v>
      </c>
      <c r="BL593" s="1">
        <v>4.2103807728731233E-11</v>
      </c>
      <c r="BM593" s="1">
        <v>0.9999999999578959</v>
      </c>
      <c r="BN593" s="1">
        <v>2.0000039555514908</v>
      </c>
      <c r="BO593" s="1">
        <v>24.999950555704153</v>
      </c>
    </row>
    <row r="594" spans="1:67" ht="15" customHeight="1" x14ac:dyDescent="0.3">
      <c r="A594" s="2">
        <v>5.93</v>
      </c>
      <c r="B594" s="1">
        <f t="shared" si="248"/>
        <v>1.1748975549395291E-6</v>
      </c>
      <c r="C594" s="1">
        <f t="shared" si="249"/>
        <v>8.5964941858440049E-9</v>
      </c>
      <c r="D594" s="1">
        <f t="shared" si="250"/>
        <v>1.2916993225659966E-2</v>
      </c>
      <c r="E594" s="1">
        <f t="shared" si="251"/>
        <v>1.1805011290566721E-3</v>
      </c>
      <c r="F594" s="1">
        <f t="shared" si="252"/>
        <v>0.31369974231668751</v>
      </c>
      <c r="G594" s="1">
        <f t="shared" si="253"/>
        <v>0.31363776930301956</v>
      </c>
      <c r="H594" s="1">
        <f t="shared" si="261"/>
        <v>3.1363776930301954</v>
      </c>
      <c r="S594" s="2">
        <v>5.93</v>
      </c>
      <c r="T594" s="1">
        <f t="shared" si="254"/>
        <v>1.1748975549395291E-6</v>
      </c>
      <c r="U594" s="1">
        <f t="shared" si="255"/>
        <v>8.5964941858440049E-9</v>
      </c>
      <c r="V594" s="1">
        <f t="shared" si="256"/>
        <v>5.9599439427330758E-2</v>
      </c>
      <c r="W594" s="1">
        <f t="shared" si="257"/>
        <v>1.3466853524223081E-2</v>
      </c>
      <c r="X594" s="1">
        <f t="shared" si="258"/>
        <v>0.31123958672789731</v>
      </c>
      <c r="Y594" s="1">
        <f t="shared" si="259"/>
        <v>0.31125306481240306</v>
      </c>
      <c r="Z594" s="1">
        <f t="shared" si="260"/>
        <v>15.562653240620152</v>
      </c>
      <c r="AB594"/>
      <c r="AC594"/>
      <c r="AD594"/>
      <c r="AE594"/>
      <c r="AF594"/>
      <c r="AG594"/>
      <c r="AH594"/>
      <c r="AI594"/>
      <c r="AJ594" s="25"/>
      <c r="AK594" s="2">
        <v>5.93</v>
      </c>
      <c r="AL594" s="1">
        <f t="shared" si="262"/>
        <v>1.1748975549395291E-6</v>
      </c>
      <c r="AM594" s="1">
        <f t="shared" si="238"/>
        <v>8.5964941858440049E-9</v>
      </c>
      <c r="AN594" s="1">
        <f t="shared" si="239"/>
        <v>0.94979305116079349</v>
      </c>
      <c r="AO594" s="1">
        <f t="shared" si="240"/>
        <v>5.0121109644321329E-2</v>
      </c>
      <c r="AP594" s="1">
        <f t="shared" si="241"/>
        <v>1.0499892014315926</v>
      </c>
      <c r="AQ594" s="1">
        <f t="shared" si="242"/>
        <v>10.499892014315925</v>
      </c>
      <c r="AR594" s="25"/>
      <c r="AS594" s="2">
        <v>7.9</v>
      </c>
      <c r="AT594" s="1">
        <v>1.2589254117941638E-8</v>
      </c>
      <c r="AU594" s="1">
        <v>8.0227151707152647E-7</v>
      </c>
      <c r="AV594" s="1">
        <v>0.16878104237835109</v>
      </c>
      <c r="AW594" s="1">
        <v>0.83121879417338473</v>
      </c>
      <c r="AX594" s="1">
        <v>1.8312436538319423</v>
      </c>
      <c r="AY594" s="2">
        <v>18.312436538319425</v>
      </c>
      <c r="BA594" s="2">
        <v>5.93</v>
      </c>
      <c r="BB594" s="1">
        <f t="shared" si="247"/>
        <v>1.1748975549395291E-6</v>
      </c>
      <c r="BC594" s="1">
        <f t="shared" si="243"/>
        <v>8.5964941858440049E-9</v>
      </c>
      <c r="BD594" s="1">
        <f t="shared" si="244"/>
        <v>8.5964941857701043E-12</v>
      </c>
      <c r="BE594" s="1">
        <f t="shared" si="245"/>
        <v>0.99999999999140354</v>
      </c>
      <c r="BF594" s="1">
        <f t="shared" si="246"/>
        <v>2.0000233261486455</v>
      </c>
      <c r="BG594" s="1">
        <f>(dpSAWB_Cb*dpSAWB_Vb) /(dpSAWB_Ca * BF594)</f>
        <v>24.999708426542576</v>
      </c>
      <c r="BI594" s="1">
        <v>6.63</v>
      </c>
      <c r="BJ594" s="1">
        <v>2.3442288153199206E-7</v>
      </c>
      <c r="BK594" s="1">
        <v>4.308453139896088E-8</v>
      </c>
      <c r="BL594" s="1">
        <v>4.3084531397104603E-11</v>
      </c>
      <c r="BM594" s="1">
        <v>0.99999999995691524</v>
      </c>
      <c r="BN594" s="1">
        <v>2.0000038267275788</v>
      </c>
      <c r="BO594" s="1">
        <v>24.999952165996788</v>
      </c>
    </row>
    <row r="595" spans="1:67" ht="15" customHeight="1" x14ac:dyDescent="0.3">
      <c r="A595" s="2">
        <v>5.94</v>
      </c>
      <c r="B595" s="1">
        <f t="shared" si="248"/>
        <v>1.1481536214968806E-6</v>
      </c>
      <c r="C595" s="1">
        <f t="shared" si="249"/>
        <v>8.7967322585564298E-9</v>
      </c>
      <c r="D595" s="1">
        <f t="shared" si="250"/>
        <v>1.2811269557255959E-2</v>
      </c>
      <c r="E595" s="1">
        <f t="shared" si="251"/>
        <v>1.1981217404573403E-3</v>
      </c>
      <c r="F595" s="1">
        <f t="shared" si="252"/>
        <v>0.31867816483360661</v>
      </c>
      <c r="G595" s="1">
        <f t="shared" si="253"/>
        <v>0.31861756679794706</v>
      </c>
      <c r="H595" s="1">
        <f t="shared" si="261"/>
        <v>3.1861756679794704</v>
      </c>
      <c r="S595" s="2">
        <v>5.94</v>
      </c>
      <c r="T595" s="1">
        <f t="shared" si="254"/>
        <v>1.1481536214968806E-6</v>
      </c>
      <c r="U595" s="1">
        <f t="shared" si="255"/>
        <v>8.7967322585564298E-9</v>
      </c>
      <c r="V595" s="1">
        <f t="shared" si="256"/>
        <v>6.0152645341021785E-2</v>
      </c>
      <c r="W595" s="1">
        <f t="shared" si="257"/>
        <v>1.3282451552992736E-2</v>
      </c>
      <c r="X595" s="1">
        <f t="shared" si="258"/>
        <v>0.30632512363203207</v>
      </c>
      <c r="Y595" s="1">
        <f t="shared" si="259"/>
        <v>0.30633826234397266</v>
      </c>
      <c r="Z595" s="1">
        <f t="shared" si="260"/>
        <v>15.316913117198633</v>
      </c>
      <c r="AB595"/>
      <c r="AC595"/>
      <c r="AD595"/>
      <c r="AE595"/>
      <c r="AF595"/>
      <c r="AG595"/>
      <c r="AH595"/>
      <c r="AI595"/>
      <c r="AJ595" s="25"/>
      <c r="AK595" s="2">
        <v>5.94</v>
      </c>
      <c r="AL595" s="1">
        <f t="shared" si="262"/>
        <v>1.1481536214968806E-6</v>
      </c>
      <c r="AM595" s="1">
        <f t="shared" si="238"/>
        <v>8.7967322585564298E-9</v>
      </c>
      <c r="AN595" s="1">
        <f t="shared" si="239"/>
        <v>0.94868734024029</v>
      </c>
      <c r="AO595" s="1">
        <f t="shared" si="240"/>
        <v>5.1228872159297355E-2</v>
      </c>
      <c r="AP595" s="1">
        <f t="shared" si="241"/>
        <v>1.0511000924957394</v>
      </c>
      <c r="AQ595" s="1">
        <f t="shared" si="242"/>
        <v>10.511000924957393</v>
      </c>
      <c r="AR595" s="25"/>
      <c r="AS595" s="2">
        <v>7.91</v>
      </c>
      <c r="AT595" s="1">
        <v>1.2302687708123783E-8</v>
      </c>
      <c r="AU595" s="1">
        <v>8.2095882132574237E-7</v>
      </c>
      <c r="AV595" s="1">
        <v>0.16557524579319788</v>
      </c>
      <c r="AW595" s="1">
        <v>0.83442459751291442</v>
      </c>
      <c r="AX595" s="1">
        <v>1.8344500392329475</v>
      </c>
      <c r="AY595" s="2">
        <v>18.344500392329472</v>
      </c>
      <c r="BA595" s="2">
        <v>5.94</v>
      </c>
      <c r="BB595" s="1">
        <f t="shared" si="247"/>
        <v>1.1481536214968806E-6</v>
      </c>
      <c r="BC595" s="1">
        <f t="shared" si="243"/>
        <v>8.7967322585564298E-9</v>
      </c>
      <c r="BD595" s="1">
        <f t="shared" si="244"/>
        <v>8.7967322584790475E-12</v>
      </c>
      <c r="BE595" s="1">
        <f t="shared" si="245"/>
        <v>0.99999999999120337</v>
      </c>
      <c r="BF595" s="1">
        <f t="shared" si="246"/>
        <v>2.0000227872588021</v>
      </c>
      <c r="BG595" s="1">
        <f>(dpSAWB_Cb*dpSAWB_Vb) /(dpSAWB_Ca * BF595)</f>
        <v>24.999715162510306</v>
      </c>
      <c r="BI595" s="1">
        <v>6.64</v>
      </c>
      <c r="BJ595" s="1">
        <v>2.2908676527677716E-7</v>
      </c>
      <c r="BK595" s="1">
        <v>4.4088099056256784E-8</v>
      </c>
      <c r="BL595" s="1">
        <v>4.4088099054313016E-11</v>
      </c>
      <c r="BM595" s="1">
        <v>0.99999999995591171</v>
      </c>
      <c r="BN595" s="1">
        <v>2.0000036999326585</v>
      </c>
      <c r="BO595" s="1">
        <v>24.999953750927325</v>
      </c>
    </row>
    <row r="596" spans="1:67" ht="15" customHeight="1" x14ac:dyDescent="0.3">
      <c r="A596" s="2">
        <v>5.95</v>
      </c>
      <c r="B596" s="1">
        <f t="shared" si="248"/>
        <v>1.1220184543019616E-6</v>
      </c>
      <c r="C596" s="1">
        <f t="shared" si="249"/>
        <v>9.0016344751508437E-9</v>
      </c>
      <c r="D596" s="1">
        <f t="shared" si="250"/>
        <v>1.2704860578331815E-2</v>
      </c>
      <c r="E596" s="1">
        <f t="shared" si="251"/>
        <v>1.2158565702780309E-3</v>
      </c>
      <c r="F596" s="1">
        <f t="shared" si="252"/>
        <v>0.32369833050726338</v>
      </c>
      <c r="G596" s="1">
        <f t="shared" si="253"/>
        <v>0.32363907750890386</v>
      </c>
      <c r="H596" s="1">
        <f t="shared" si="261"/>
        <v>3.2363907750890384</v>
      </c>
      <c r="S596" s="2">
        <v>5.95</v>
      </c>
      <c r="T596" s="1">
        <f t="shared" si="254"/>
        <v>1.1220184543019616E-6</v>
      </c>
      <c r="U596" s="1">
        <f t="shared" si="255"/>
        <v>9.0016344751508437E-9</v>
      </c>
      <c r="V596" s="1">
        <f t="shared" si="256"/>
        <v>6.0703270054067594E-2</v>
      </c>
      <c r="W596" s="1">
        <f t="shared" si="257"/>
        <v>1.3098909981977467E-2</v>
      </c>
      <c r="X596" s="1">
        <f t="shared" si="258"/>
        <v>0.3014542963926245</v>
      </c>
      <c r="Y596" s="1">
        <f t="shared" si="259"/>
        <v>0.30146710425061102</v>
      </c>
      <c r="Z596" s="1">
        <f t="shared" si="260"/>
        <v>15.073355212530553</v>
      </c>
      <c r="AB596"/>
      <c r="AC596"/>
      <c r="AD596"/>
      <c r="AE596"/>
      <c r="AF596"/>
      <c r="AG596"/>
      <c r="AH596"/>
      <c r="AI596"/>
      <c r="AJ596" s="25"/>
      <c r="AK596" s="2">
        <v>5.95</v>
      </c>
      <c r="AL596" s="1">
        <f t="shared" si="262"/>
        <v>1.1220184543019616E-6</v>
      </c>
      <c r="AM596" s="1">
        <f t="shared" si="238"/>
        <v>9.0016344751508437E-9</v>
      </c>
      <c r="AN596" s="1">
        <f t="shared" si="239"/>
        <v>0.94755845085924084</v>
      </c>
      <c r="AO596" s="1">
        <f t="shared" si="240"/>
        <v>5.2359766212421222E-2</v>
      </c>
      <c r="AP596" s="1">
        <f t="shared" si="241"/>
        <v>1.0522340439849855</v>
      </c>
      <c r="AQ596" s="1">
        <f t="shared" si="242"/>
        <v>10.522340439849854</v>
      </c>
      <c r="AR596" s="25"/>
      <c r="AS596" s="2">
        <v>7.92</v>
      </c>
      <c r="AT596" s="1">
        <v>1.2022644346174099E-8</v>
      </c>
      <c r="AU596" s="1">
        <v>8.4008140881369978E-7</v>
      </c>
      <c r="AV596" s="1">
        <v>0.16241844163329475</v>
      </c>
      <c r="AW596" s="1">
        <v>0.83758140815907756</v>
      </c>
      <c r="AX596" s="1">
        <v>1.8376074444201733</v>
      </c>
      <c r="AY596" s="2">
        <v>18.376074444201731</v>
      </c>
      <c r="BA596" s="2">
        <v>5.95</v>
      </c>
      <c r="BB596" s="1">
        <f t="shared" si="247"/>
        <v>1.1220184543019616E-6</v>
      </c>
      <c r="BC596" s="1">
        <f t="shared" si="243"/>
        <v>9.0016344751508437E-9</v>
      </c>
      <c r="BD596" s="1">
        <f t="shared" si="244"/>
        <v>9.0016344750698148E-12</v>
      </c>
      <c r="BE596" s="1">
        <f t="shared" si="245"/>
        <v>0.99999999999099842</v>
      </c>
      <c r="BF596" s="1">
        <f t="shared" si="246"/>
        <v>2.0000222604512765</v>
      </c>
      <c r="BG596" s="1">
        <f>(dpSAWB_Cb*dpSAWB_Vb) /(dpSAWB_Ca * BF596)</f>
        <v>24.999721747456057</v>
      </c>
      <c r="BI596" s="1">
        <v>6.65</v>
      </c>
      <c r="BJ596" s="1">
        <v>2.2387211385683346E-7</v>
      </c>
      <c r="BK596" s="1">
        <v>4.511504280724737E-8</v>
      </c>
      <c r="BL596" s="1">
        <v>4.511504280521199E-11</v>
      </c>
      <c r="BM596" s="1">
        <v>0.99999999995488464</v>
      </c>
      <c r="BN596" s="1">
        <v>2.0000035750995004</v>
      </c>
      <c r="BO596" s="1">
        <v>24.999955311336127</v>
      </c>
    </row>
    <row r="597" spans="1:67" ht="15" customHeight="1" x14ac:dyDescent="0.3">
      <c r="A597" s="2">
        <v>5.96</v>
      </c>
      <c r="B597" s="1">
        <f t="shared" si="248"/>
        <v>1.0964781961431832E-6</v>
      </c>
      <c r="C597" s="1">
        <f t="shared" si="249"/>
        <v>9.2113094774947035E-9</v>
      </c>
      <c r="D597" s="1">
        <f t="shared" si="250"/>
        <v>1.2597788040725777E-2</v>
      </c>
      <c r="E597" s="1">
        <f t="shared" si="251"/>
        <v>1.2337019932123707E-3</v>
      </c>
      <c r="F597" s="1">
        <f t="shared" si="252"/>
        <v>0.3287594191841684</v>
      </c>
      <c r="G597" s="1">
        <f t="shared" si="253"/>
        <v>0.32870148197746563</v>
      </c>
      <c r="H597" s="1">
        <f t="shared" si="261"/>
        <v>3.2870148197746563</v>
      </c>
      <c r="S597" s="2">
        <v>5.96</v>
      </c>
      <c r="T597" s="1">
        <f t="shared" si="254"/>
        <v>1.0964781961431832E-6</v>
      </c>
      <c r="U597" s="1">
        <f t="shared" si="255"/>
        <v>9.2113094774947035E-9</v>
      </c>
      <c r="V597" s="1">
        <f t="shared" si="256"/>
        <v>6.1251186684880513E-2</v>
      </c>
      <c r="W597" s="1">
        <f t="shared" si="257"/>
        <v>1.2916271105039829E-2</v>
      </c>
      <c r="X597" s="1">
        <f t="shared" si="258"/>
        <v>0.29662780029034724</v>
      </c>
      <c r="Y597" s="1">
        <f t="shared" si="259"/>
        <v>0.29664028559501282</v>
      </c>
      <c r="Z597" s="1">
        <f t="shared" si="260"/>
        <v>14.832014279750641</v>
      </c>
      <c r="AB597"/>
      <c r="AC597"/>
      <c r="AD597"/>
      <c r="AE597"/>
      <c r="AF597"/>
      <c r="AG597"/>
      <c r="AH597"/>
      <c r="AI597"/>
      <c r="AJ597" s="25"/>
      <c r="AK597" s="2">
        <v>5.96</v>
      </c>
      <c r="AL597" s="1">
        <f t="shared" si="262"/>
        <v>1.0964781961431832E-6</v>
      </c>
      <c r="AM597" s="1">
        <f t="shared" si="238"/>
        <v>9.2113094774947035E-9</v>
      </c>
      <c r="AN597" s="1">
        <f t="shared" si="239"/>
        <v>0.94640596119215292</v>
      </c>
      <c r="AO597" s="1">
        <f t="shared" si="240"/>
        <v>5.3514214692374183E-2</v>
      </c>
      <c r="AP597" s="1">
        <f t="shared" si="241"/>
        <v>1.0533914804093214</v>
      </c>
      <c r="AQ597" s="1">
        <f t="shared" si="242"/>
        <v>10.533914804093213</v>
      </c>
      <c r="AR597" s="25"/>
      <c r="AS597" s="2">
        <v>7.93</v>
      </c>
      <c r="AT597" s="1">
        <v>1.1748975549395268E-8</v>
      </c>
      <c r="AU597" s="1">
        <v>8.5964941858440223E-7</v>
      </c>
      <c r="AV597" s="1">
        <v>0.15931033306238579</v>
      </c>
      <c r="AW597" s="1">
        <v>0.84068952295813659</v>
      </c>
      <c r="AX597" s="1">
        <v>1.8407161665602794</v>
      </c>
      <c r="AY597" s="2">
        <v>18.407161665602793</v>
      </c>
      <c r="BA597" s="2">
        <v>5.96</v>
      </c>
      <c r="BB597" s="1">
        <f t="shared" si="247"/>
        <v>1.0964781961431832E-6</v>
      </c>
      <c r="BC597" s="1">
        <f t="shared" si="243"/>
        <v>9.2113094774947035E-9</v>
      </c>
      <c r="BD597" s="1">
        <f t="shared" si="244"/>
        <v>9.2113094774098537E-12</v>
      </c>
      <c r="BE597" s="1">
        <f t="shared" si="245"/>
        <v>0.9999999999907887</v>
      </c>
      <c r="BF597" s="1">
        <f t="shared" si="246"/>
        <v>2.0000217454467375</v>
      </c>
      <c r="BG597" s="1">
        <f>(dpSAWB_Cb*dpSAWB_Vb) /(dpSAWB_Ca * BF597)</f>
        <v>24.999728184871152</v>
      </c>
      <c r="BI597" s="1">
        <v>6.66</v>
      </c>
      <c r="BJ597" s="1">
        <v>2.1877616239495479E-7</v>
      </c>
      <c r="BK597" s="1">
        <v>4.616590715110247E-8</v>
      </c>
      <c r="BL597" s="1">
        <v>4.6165907148971167E-11</v>
      </c>
      <c r="BM597" s="1">
        <v>0.99999999995383382</v>
      </c>
      <c r="BN597" s="1">
        <v>2.0000034521619177</v>
      </c>
      <c r="BO597" s="1">
        <v>24.999956848050513</v>
      </c>
    </row>
    <row r="598" spans="1:67" ht="15" customHeight="1" x14ac:dyDescent="0.3">
      <c r="A598" s="2">
        <v>5.97</v>
      </c>
      <c r="B598" s="1">
        <f t="shared" si="248"/>
        <v>1.0715193052376047E-6</v>
      </c>
      <c r="C598" s="1">
        <f t="shared" si="249"/>
        <v>9.4258684380496238E-9</v>
      </c>
      <c r="D598" s="1">
        <f t="shared" si="250"/>
        <v>1.2490074323648055E-2</v>
      </c>
      <c r="E598" s="1">
        <f t="shared" si="251"/>
        <v>1.2516542793919907E-3</v>
      </c>
      <c r="F598" s="1">
        <f t="shared" si="252"/>
        <v>0.33386057541687814</v>
      </c>
      <c r="G598" s="1">
        <f t="shared" si="253"/>
        <v>0.33380392543545429</v>
      </c>
      <c r="H598" s="1">
        <f t="shared" si="261"/>
        <v>3.3380392543545425</v>
      </c>
      <c r="S598" s="2">
        <v>5.97</v>
      </c>
      <c r="T598" s="1">
        <f t="shared" si="254"/>
        <v>1.0715193052376047E-6</v>
      </c>
      <c r="U598" s="1">
        <f t="shared" si="255"/>
        <v>9.4258684380496238E-9</v>
      </c>
      <c r="V598" s="1">
        <f t="shared" si="256"/>
        <v>6.1796271024450997E-2</v>
      </c>
      <c r="W598" s="1">
        <f t="shared" si="257"/>
        <v>1.2734576325183003E-2</v>
      </c>
      <c r="X598" s="1">
        <f t="shared" si="258"/>
        <v>0.29184629472301266</v>
      </c>
      <c r="Y598" s="1">
        <f t="shared" si="259"/>
        <v>0.29185846556218437</v>
      </c>
      <c r="Z598" s="1">
        <f t="shared" si="260"/>
        <v>14.592923278109216</v>
      </c>
      <c r="AB598"/>
      <c r="AC598"/>
      <c r="AD598"/>
      <c r="AE598"/>
      <c r="AF598"/>
      <c r="AG598"/>
      <c r="AH598"/>
      <c r="AI598"/>
      <c r="AJ598" s="25"/>
      <c r="AK598" s="2">
        <v>5.97</v>
      </c>
      <c r="AL598" s="1">
        <f t="shared" si="262"/>
        <v>1.0715193052376047E-6</v>
      </c>
      <c r="AM598" s="1">
        <f t="shared" si="238"/>
        <v>9.4258684380496238E-9</v>
      </c>
      <c r="AN598" s="1">
        <f t="shared" si="239"/>
        <v>0.94522944433863909</v>
      </c>
      <c r="AO598" s="1">
        <f t="shared" si="240"/>
        <v>5.469264553847715E-2</v>
      </c>
      <c r="AP598" s="1">
        <f t="shared" si="241"/>
        <v>1.0545728312925811</v>
      </c>
      <c r="AQ598" s="1">
        <f t="shared" si="242"/>
        <v>10.54572831292581</v>
      </c>
      <c r="AR598" s="25"/>
      <c r="AS598" s="2">
        <v>7.94</v>
      </c>
      <c r="AT598" s="1">
        <v>1.14815362149688E-8</v>
      </c>
      <c r="AU598" s="1">
        <v>8.7967322585564345E-7</v>
      </c>
      <c r="AV598" s="1">
        <v>0.15625060691342171</v>
      </c>
      <c r="AW598" s="1">
        <v>0.84374925508680887</v>
      </c>
      <c r="AX598" s="1">
        <v>1.8437765191570066</v>
      </c>
      <c r="AY598" s="2">
        <v>18.437765191570065</v>
      </c>
      <c r="BA598" s="2">
        <v>5.97</v>
      </c>
      <c r="BB598" s="1">
        <f t="shared" si="247"/>
        <v>1.0715193052376047E-6</v>
      </c>
      <c r="BC598" s="1">
        <f t="shared" si="243"/>
        <v>9.4258684380496238E-9</v>
      </c>
      <c r="BD598" s="1">
        <f t="shared" si="244"/>
        <v>9.4258684379607752E-12</v>
      </c>
      <c r="BE598" s="1">
        <f t="shared" si="245"/>
        <v>0.9999999999905741</v>
      </c>
      <c r="BF598" s="1">
        <f t="shared" si="246"/>
        <v>2.0000212419721151</v>
      </c>
      <c r="BG598" s="1">
        <f>(dpSAWB_Cb*dpSAWB_Vb) /(dpSAWB_Ca * BF598)</f>
        <v>24.999734478168662</v>
      </c>
      <c r="BI598" s="1">
        <v>6.67</v>
      </c>
      <c r="BJ598" s="1">
        <v>2.1379620895022279E-7</v>
      </c>
      <c r="BK598" s="1">
        <v>4.7241249270007107E-8</v>
      </c>
      <c r="BL598" s="1">
        <v>4.7241249267775361E-11</v>
      </c>
      <c r="BM598" s="1">
        <v>0.99999999995275857</v>
      </c>
      <c r="BN598" s="1">
        <v>2.0000033310547263</v>
      </c>
      <c r="BO598" s="1">
        <v>24.99995836188527</v>
      </c>
    </row>
    <row r="599" spans="1:67" ht="15" customHeight="1" x14ac:dyDescent="0.3">
      <c r="A599" s="2">
        <v>5.98</v>
      </c>
      <c r="B599" s="1">
        <f t="shared" si="248"/>
        <v>1.0471285480508979E-6</v>
      </c>
      <c r="C599" s="1">
        <f t="shared" si="249"/>
        <v>9.6454251188165172E-9</v>
      </c>
      <c r="D599" s="1">
        <f t="shared" si="250"/>
        <v>1.238174241832176E-2</v>
      </c>
      <c r="E599" s="1">
        <f t="shared" si="251"/>
        <v>1.2697095969463736E-3</v>
      </c>
      <c r="F599" s="1">
        <f t="shared" si="252"/>
        <v>0.33900090875364197</v>
      </c>
      <c r="G599" s="1">
        <f t="shared" si="253"/>
        <v>0.33894551809494922</v>
      </c>
      <c r="H599" s="1">
        <f t="shared" si="261"/>
        <v>3.3894551809494922</v>
      </c>
      <c r="S599" s="2">
        <v>5.98</v>
      </c>
      <c r="T599" s="1">
        <f t="shared" si="254"/>
        <v>1.0471285480508979E-6</v>
      </c>
      <c r="U599" s="1">
        <f t="shared" si="255"/>
        <v>9.6454251188165172E-9</v>
      </c>
      <c r="V599" s="1">
        <f t="shared" si="256"/>
        <v>6.2338401637330412E-2</v>
      </c>
      <c r="W599" s="1">
        <f t="shared" si="257"/>
        <v>1.2553866120889861E-2</v>
      </c>
      <c r="X599" s="1">
        <f t="shared" si="258"/>
        <v>0.28711040322680847</v>
      </c>
      <c r="Y599" s="1">
        <f t="shared" si="259"/>
        <v>0.28712226748057146</v>
      </c>
      <c r="Z599" s="1">
        <f t="shared" si="260"/>
        <v>14.356113374028574</v>
      </c>
      <c r="AB599"/>
      <c r="AC599"/>
      <c r="AD599"/>
      <c r="AE599"/>
      <c r="AF599"/>
      <c r="AG599"/>
      <c r="AH599"/>
      <c r="AI599"/>
      <c r="AJ599" s="25"/>
      <c r="AK599" s="2">
        <v>5.98</v>
      </c>
      <c r="AL599" s="1">
        <f t="shared" si="262"/>
        <v>1.0471285480508979E-6</v>
      </c>
      <c r="AM599" s="1">
        <f t="shared" si="238"/>
        <v>9.6454251188165172E-9</v>
      </c>
      <c r="AN599" s="1">
        <f t="shared" si="239"/>
        <v>0.94402846838972732</v>
      </c>
      <c r="AO599" s="1">
        <f t="shared" si="240"/>
        <v>5.589549167493247E-2</v>
      </c>
      <c r="AP599" s="1">
        <f t="shared" si="241"/>
        <v>1.0557785311075214</v>
      </c>
      <c r="AQ599" s="1">
        <f t="shared" si="242"/>
        <v>10.557785311075213</v>
      </c>
      <c r="AR599" s="25"/>
      <c r="AS599" s="2">
        <v>7.95</v>
      </c>
      <c r="AT599" s="1">
        <v>1.1220184543019609E-8</v>
      </c>
      <c r="AU599" s="1">
        <v>9.0016344751508502E-7</v>
      </c>
      <c r="AV599" s="1">
        <v>0.15323893444238873</v>
      </c>
      <c r="AW599" s="1">
        <v>0.84676093329844782</v>
      </c>
      <c r="AX599" s="1">
        <v>1.8467888312975358</v>
      </c>
      <c r="AY599" s="2">
        <v>18.467888312975358</v>
      </c>
      <c r="BA599" s="2">
        <v>5.98</v>
      </c>
      <c r="BB599" s="1">
        <f t="shared" si="247"/>
        <v>1.0471285480508979E-6</v>
      </c>
      <c r="BC599" s="1">
        <f t="shared" si="243"/>
        <v>9.6454251188165172E-9</v>
      </c>
      <c r="BD599" s="1">
        <f t="shared" si="244"/>
        <v>9.6454251187234828E-12</v>
      </c>
      <c r="BE599" s="1">
        <f t="shared" si="245"/>
        <v>0.99999999999035449</v>
      </c>
      <c r="BF599" s="1">
        <f t="shared" si="246"/>
        <v>2.0000207497604503</v>
      </c>
      <c r="BG599" s="1">
        <f>(dpSAWB_Cb*dpSAWB_Vb) /(dpSAWB_Ca * BF599)</f>
        <v>24.999740630685295</v>
      </c>
      <c r="BI599" s="1">
        <v>6.68</v>
      </c>
      <c r="BJ599" s="1">
        <v>2.089296130854039E-7</v>
      </c>
      <c r="BK599" s="1">
        <v>4.8341639324586477E-8</v>
      </c>
      <c r="BL599" s="1">
        <v>4.8341639322249547E-11</v>
      </c>
      <c r="BM599" s="1">
        <v>0.999999999951658</v>
      </c>
      <c r="BN599" s="1">
        <v>2.0000032117137114</v>
      </c>
      <c r="BO599" s="1">
        <v>24.999959853643077</v>
      </c>
    </row>
    <row r="600" spans="1:67" ht="15" customHeight="1" x14ac:dyDescent="0.3">
      <c r="A600" s="2">
        <v>5.99</v>
      </c>
      <c r="B600" s="1">
        <f t="shared" si="248"/>
        <v>1.0232929922807527E-6</v>
      </c>
      <c r="C600" s="1">
        <f t="shared" si="249"/>
        <v>9.8700959316537015E-9</v>
      </c>
      <c r="D600" s="1">
        <f t="shared" si="250"/>
        <v>1.2272815911437727E-2</v>
      </c>
      <c r="E600" s="1">
        <f t="shared" si="251"/>
        <v>1.2878640147603788E-3</v>
      </c>
      <c r="F600" s="1">
        <f t="shared" si="252"/>
        <v>0.34417949408760518</v>
      </c>
      <c r="G600" s="1">
        <f t="shared" si="253"/>
        <v>0.34412533549784563</v>
      </c>
      <c r="H600" s="1">
        <f t="shared" si="261"/>
        <v>3.4412533549784561</v>
      </c>
      <c r="S600" s="2">
        <v>5.99</v>
      </c>
      <c r="T600" s="1">
        <f t="shared" si="254"/>
        <v>1.0232929922807527E-6</v>
      </c>
      <c r="U600" s="1">
        <f t="shared" si="255"/>
        <v>9.8700959316537015E-9</v>
      </c>
      <c r="V600" s="1">
        <f t="shared" si="256"/>
        <v>6.2877459957015616E-2</v>
      </c>
      <c r="W600" s="1">
        <f t="shared" si="257"/>
        <v>1.2374180014328131E-2</v>
      </c>
      <c r="X600" s="1">
        <f t="shared" si="258"/>
        <v>0.28242071355002973</v>
      </c>
      <c r="Y600" s="1">
        <f t="shared" si="259"/>
        <v>0.28243227889568379</v>
      </c>
      <c r="Z600" s="1">
        <f t="shared" si="260"/>
        <v>14.12161394478419</v>
      </c>
      <c r="AB600"/>
      <c r="AC600"/>
      <c r="AD600"/>
      <c r="AE600"/>
      <c r="AF600"/>
      <c r="AG600"/>
      <c r="AH600"/>
      <c r="AI600"/>
      <c r="AJ600" s="25"/>
      <c r="AK600" s="2">
        <v>5.99</v>
      </c>
      <c r="AL600" s="1">
        <f t="shared" si="262"/>
        <v>1.0232929922807527E-6</v>
      </c>
      <c r="AM600" s="1">
        <f t="shared" si="238"/>
        <v>9.8700959316537015E-9</v>
      </c>
      <c r="AN600" s="1">
        <f t="shared" si="239"/>
        <v>0.94280259650167875</v>
      </c>
      <c r="AO600" s="1">
        <f t="shared" si="240"/>
        <v>5.7123190937543915E-2</v>
      </c>
      <c r="AP600" s="1">
        <f t="shared" si="241"/>
        <v>1.0570090192033661</v>
      </c>
      <c r="AQ600" s="1">
        <f t="shared" si="242"/>
        <v>10.570090192033661</v>
      </c>
      <c r="AR600" s="25"/>
      <c r="AS600" s="2">
        <v>7.96</v>
      </c>
      <c r="AT600" s="1">
        <v>1.0964781961431828E-8</v>
      </c>
      <c r="AU600" s="1">
        <v>9.2113094774947062E-7</v>
      </c>
      <c r="AV600" s="1">
        <v>0.15027497207428744</v>
      </c>
      <c r="AW600" s="1">
        <v>0.84972490117707378</v>
      </c>
      <c r="AX600" s="1">
        <v>1.8497534469067001</v>
      </c>
      <c r="AY600" s="2">
        <v>18.497534469066998</v>
      </c>
      <c r="BA600" s="2">
        <v>5.99</v>
      </c>
      <c r="BB600" s="1">
        <f t="shared" si="247"/>
        <v>1.0232929922807527E-6</v>
      </c>
      <c r="BC600" s="1">
        <f t="shared" si="243"/>
        <v>9.8700959316537015E-9</v>
      </c>
      <c r="BD600" s="1">
        <f t="shared" si="244"/>
        <v>9.8700959315562822E-12</v>
      </c>
      <c r="BE600" s="1">
        <f t="shared" si="245"/>
        <v>0.9999999999901299</v>
      </c>
      <c r="BF600" s="1">
        <f t="shared" si="246"/>
        <v>2.00002026855076</v>
      </c>
      <c r="BG600" s="1">
        <f>(dpSAWB_Cb*dpSAWB_Vb) /(dpSAWB_Ca * BF600)</f>
        <v>24.999746645683061</v>
      </c>
      <c r="BI600" s="1">
        <v>6.69</v>
      </c>
      <c r="BJ600" s="1">
        <v>2.0417379446695257E-7</v>
      </c>
      <c r="BK600" s="1">
        <v>4.9467660756213149E-8</v>
      </c>
      <c r="BL600" s="1">
        <v>4.9467660753766082E-11</v>
      </c>
      <c r="BM600" s="1">
        <v>0.99999999995053201</v>
      </c>
      <c r="BN600" s="1">
        <v>2.0000030940755993</v>
      </c>
      <c r="BO600" s="1">
        <v>24.999961324114839</v>
      </c>
    </row>
    <row r="601" spans="1:67" ht="15" customHeight="1" x14ac:dyDescent="0.3">
      <c r="A601" s="2">
        <v>6</v>
      </c>
      <c r="B601" s="1">
        <f t="shared" si="248"/>
        <v>9.9999999999999995E-7</v>
      </c>
      <c r="C601" s="1">
        <f t="shared" si="249"/>
        <v>1.0099999999999999E-8</v>
      </c>
      <c r="D601" s="1">
        <f t="shared" si="250"/>
        <v>1.2163318967439924E-2</v>
      </c>
      <c r="E601" s="1">
        <f t="shared" si="251"/>
        <v>1.3061135054266797E-3</v>
      </c>
      <c r="F601" s="1">
        <f t="shared" si="252"/>
        <v>0.34939537206612731</v>
      </c>
      <c r="G601" s="1">
        <f t="shared" si="253"/>
        <v>0.34934241892552237</v>
      </c>
      <c r="H601" s="1">
        <f t="shared" si="261"/>
        <v>3.4934241892552236</v>
      </c>
      <c r="S601" s="2">
        <v>6</v>
      </c>
      <c r="T601" s="1">
        <f t="shared" si="254"/>
        <v>9.9999999999999995E-7</v>
      </c>
      <c r="U601" s="1">
        <f t="shared" si="255"/>
        <v>1.0099999999999999E-8</v>
      </c>
      <c r="V601" s="1">
        <f t="shared" si="256"/>
        <v>6.3413330375609755E-2</v>
      </c>
      <c r="W601" s="1">
        <f t="shared" si="257"/>
        <v>1.2195556541463414E-2</v>
      </c>
      <c r="X601" s="1">
        <f t="shared" si="258"/>
        <v>0.27777777777777773</v>
      </c>
      <c r="Y601" s="1">
        <f t="shared" si="259"/>
        <v>0.27778905169468909</v>
      </c>
      <c r="Z601" s="1">
        <f t="shared" si="260"/>
        <v>13.889452584734455</v>
      </c>
      <c r="AB601"/>
      <c r="AC601"/>
      <c r="AD601"/>
      <c r="AE601"/>
      <c r="AF601"/>
      <c r="AG601"/>
      <c r="AH601"/>
      <c r="AI601"/>
      <c r="AJ601" s="25"/>
      <c r="AK601" s="2">
        <v>6</v>
      </c>
      <c r="AL601" s="1">
        <f t="shared" si="262"/>
        <v>9.9999999999999995E-7</v>
      </c>
      <c r="AM601" s="1">
        <f t="shared" si="238"/>
        <v>1.0099999999999999E-8</v>
      </c>
      <c r="AN601" s="1">
        <f t="shared" si="239"/>
        <v>0.94155138697761998</v>
      </c>
      <c r="AO601" s="1">
        <f t="shared" si="240"/>
        <v>5.8376185992612441E-2</v>
      </c>
      <c r="AP601" s="1">
        <f t="shared" si="241"/>
        <v>1.0582647397255034</v>
      </c>
      <c r="AQ601" s="1">
        <f t="shared" si="242"/>
        <v>10.582647397255034</v>
      </c>
      <c r="AR601" s="25"/>
      <c r="AS601" s="2">
        <v>7.97</v>
      </c>
      <c r="AT601" s="1">
        <v>1.0715193052376043E-8</v>
      </c>
      <c r="AU601" s="1">
        <v>9.4258684380496273E-7</v>
      </c>
      <c r="AV601" s="1">
        <v>0.14735836214030501</v>
      </c>
      <c r="AW601" s="1">
        <v>0.85264151640021046</v>
      </c>
      <c r="AX601" s="1">
        <v>1.8526707240100044</v>
      </c>
      <c r="AY601" s="2">
        <v>18.526707240100045</v>
      </c>
      <c r="BA601" s="2">
        <v>6</v>
      </c>
      <c r="BB601" s="1">
        <f t="shared" si="247"/>
        <v>9.9999999999999995E-7</v>
      </c>
      <c r="BC601" s="1">
        <f t="shared" si="243"/>
        <v>1.0099999999999999E-8</v>
      </c>
      <c r="BD601" s="1">
        <f t="shared" si="244"/>
        <v>1.0099999999897988E-11</v>
      </c>
      <c r="BE601" s="1">
        <f t="shared" si="245"/>
        <v>0.99999999998989997</v>
      </c>
      <c r="BF601" s="1">
        <f t="shared" si="246"/>
        <v>2.0000197980878904</v>
      </c>
      <c r="BG601" s="1">
        <f>(dpSAWB_Cb*dpSAWB_Vb) /(dpSAWB_Ca * BF601)</f>
        <v>24.99975252635112</v>
      </c>
      <c r="BI601" s="1">
        <v>6.7</v>
      </c>
      <c r="BJ601" s="1">
        <v>1.9952623149688761E-7</v>
      </c>
      <c r="BK601" s="1">
        <v>5.0619910596354589E-8</v>
      </c>
      <c r="BL601" s="1">
        <v>5.061991059379218E-11</v>
      </c>
      <c r="BM601" s="1">
        <v>0.99999999994937971</v>
      </c>
      <c r="BN601" s="1">
        <v>2.0000029780780144</v>
      </c>
      <c r="BO601" s="1">
        <v>24.999962774080249</v>
      </c>
    </row>
    <row r="602" spans="1:67" ht="15" customHeight="1" x14ac:dyDescent="0.3">
      <c r="A602" s="2">
        <v>6.01</v>
      </c>
      <c r="B602" s="1">
        <f t="shared" si="248"/>
        <v>9.7723722095580961E-7</v>
      </c>
      <c r="C602" s="1">
        <f t="shared" si="249"/>
        <v>1.0335259222035628E-8</v>
      </c>
      <c r="D602" s="1">
        <f t="shared" si="250"/>
        <v>1.2053276309661994E-2</v>
      </c>
      <c r="E602" s="1">
        <f t="shared" si="251"/>
        <v>1.3244539483896673E-3</v>
      </c>
      <c r="F602" s="1">
        <f t="shared" si="252"/>
        <v>0.35464754956061767</v>
      </c>
      <c r="G602" s="1">
        <f t="shared" si="253"/>
        <v>0.3545957758690178</v>
      </c>
      <c r="H602" s="1">
        <f t="shared" si="261"/>
        <v>3.5459577586901778</v>
      </c>
      <c r="S602" s="2">
        <v>6.01</v>
      </c>
      <c r="T602" s="1">
        <f t="shared" si="254"/>
        <v>9.7723722095580961E-7</v>
      </c>
      <c r="U602" s="1">
        <f t="shared" si="255"/>
        <v>1.0335259222035628E-8</v>
      </c>
      <c r="V602" s="1">
        <f t="shared" si="256"/>
        <v>6.3945900327653793E-2</v>
      </c>
      <c r="W602" s="1">
        <f t="shared" si="257"/>
        <v>1.2018033224115404E-2</v>
      </c>
      <c r="X602" s="1">
        <f t="shared" si="258"/>
        <v>0.27318211250600244</v>
      </c>
      <c r="Y602" s="1">
        <f t="shared" si="259"/>
        <v>0.27319310228035243</v>
      </c>
      <c r="Z602" s="1">
        <f t="shared" si="260"/>
        <v>13.659655114017621</v>
      </c>
      <c r="AB602"/>
      <c r="AC602"/>
      <c r="AD602"/>
      <c r="AE602"/>
      <c r="AF602"/>
      <c r="AG602"/>
      <c r="AH602"/>
      <c r="AI602"/>
      <c r="AJ602" s="25"/>
      <c r="AK602" s="2">
        <v>6.01</v>
      </c>
      <c r="AL602" s="1">
        <f t="shared" si="262"/>
        <v>9.7723722095580961E-7</v>
      </c>
      <c r="AM602" s="1">
        <f t="shared" si="238"/>
        <v>1.0335259222035628E-8</v>
      </c>
      <c r="AN602" s="1">
        <f t="shared" si="239"/>
        <v>0.9402743933572919</v>
      </c>
      <c r="AO602" s="1">
        <f t="shared" si="240"/>
        <v>5.9654924247700414E-2</v>
      </c>
      <c r="AP602" s="1">
        <f t="shared" si="241"/>
        <v>1.059546141527034</v>
      </c>
      <c r="AQ602" s="1">
        <f t="shared" si="242"/>
        <v>10.595461415270339</v>
      </c>
      <c r="AR602" s="25"/>
      <c r="AS602" s="2">
        <v>7.98</v>
      </c>
      <c r="AT602" s="1">
        <v>1.0471285480508974E-8</v>
      </c>
      <c r="AU602" s="1">
        <v>9.6454251188165223E-7</v>
      </c>
      <c r="AV602" s="1">
        <v>0.1444887336052918</v>
      </c>
      <c r="AW602" s="1">
        <v>0.85551115001141753</v>
      </c>
      <c r="AX602" s="1">
        <v>1.8555410340063474</v>
      </c>
      <c r="AY602" s="2">
        <v>18.555410340063474</v>
      </c>
      <c r="BA602" s="2">
        <v>6.01</v>
      </c>
      <c r="BB602" s="1">
        <f t="shared" si="247"/>
        <v>9.7723722095580961E-7</v>
      </c>
      <c r="BC602" s="1">
        <f t="shared" si="243"/>
        <v>1.0335259222035628E-8</v>
      </c>
      <c r="BD602" s="1">
        <f t="shared" si="244"/>
        <v>1.033525922192881E-11</v>
      </c>
      <c r="BE602" s="1">
        <f t="shared" si="245"/>
        <v>0.99999999998966482</v>
      </c>
      <c r="BF602" s="1">
        <f t="shared" si="246"/>
        <v>2.0000193381223901</v>
      </c>
      <c r="BG602" s="1">
        <f>(dpSAWB_Cb*dpSAWB_Vb) /(dpSAWB_Ca * BF602)</f>
        <v>24.99975827580737</v>
      </c>
      <c r="BI602" s="1">
        <v>6.71</v>
      </c>
      <c r="BJ602" s="1">
        <v>1.9498445997580421E-7</v>
      </c>
      <c r="BK602" s="1">
        <v>5.1798999783127934E-8</v>
      </c>
      <c r="BL602" s="1">
        <v>5.1798999780444774E-11</v>
      </c>
      <c r="BM602" s="1">
        <v>0.99999999994820066</v>
      </c>
      <c r="BN602" s="1">
        <v>2.0000028636594545</v>
      </c>
      <c r="BO602" s="1">
        <v>24.999964204308071</v>
      </c>
    </row>
    <row r="603" spans="1:67" ht="15" customHeight="1" x14ac:dyDescent="0.3">
      <c r="A603" s="2">
        <v>6.02</v>
      </c>
      <c r="B603" s="1">
        <f t="shared" si="248"/>
        <v>9.5499258602143498E-7</v>
      </c>
      <c r="C603" s="1">
        <f t="shared" si="249"/>
        <v>1.0575998335314095E-8</v>
      </c>
      <c r="D603" s="1">
        <f t="shared" si="250"/>
        <v>1.1942713200339281E-2</v>
      </c>
      <c r="E603" s="1">
        <f t="shared" si="251"/>
        <v>1.3428811332767865E-3</v>
      </c>
      <c r="F603" s="1">
        <f t="shared" si="252"/>
        <v>0.359935000197115</v>
      </c>
      <c r="G603" s="1">
        <f t="shared" si="253"/>
        <v>0.35988438055994421</v>
      </c>
      <c r="H603" s="1">
        <f t="shared" si="261"/>
        <v>3.5988438055994418</v>
      </c>
      <c r="S603" s="2">
        <v>6.02</v>
      </c>
      <c r="T603" s="1">
        <f t="shared" si="254"/>
        <v>9.5499258602143498E-7</v>
      </c>
      <c r="U603" s="1">
        <f t="shared" si="255"/>
        <v>1.0575998335314095E-8</v>
      </c>
      <c r="V603" s="1">
        <f t="shared" si="256"/>
        <v>6.4475060368040252E-2</v>
      </c>
      <c r="W603" s="1">
        <f t="shared" si="257"/>
        <v>1.1841646543986586E-2</v>
      </c>
      <c r="X603" s="1">
        <f t="shared" si="258"/>
        <v>0.2686341990631867</v>
      </c>
      <c r="Y603" s="1">
        <f t="shared" si="259"/>
        <v>0.26864491179261801</v>
      </c>
      <c r="Z603" s="1">
        <f t="shared" si="260"/>
        <v>13.432245589630902</v>
      </c>
      <c r="AB603"/>
      <c r="AC603"/>
      <c r="AD603"/>
      <c r="AE603"/>
      <c r="AF603"/>
      <c r="AG603"/>
      <c r="AH603"/>
      <c r="AI603"/>
      <c r="AJ603" s="25"/>
      <c r="AK603" s="2">
        <v>6.02</v>
      </c>
      <c r="AL603" s="1">
        <f t="shared" si="262"/>
        <v>9.5499258602143498E-7</v>
      </c>
      <c r="AM603" s="1">
        <f t="shared" si="238"/>
        <v>1.0575998335314095E-8</v>
      </c>
      <c r="AN603" s="1">
        <f t="shared" si="239"/>
        <v>0.93897116451523366</v>
      </c>
      <c r="AO603" s="1">
        <f t="shared" si="240"/>
        <v>6.0959857753950991E-2</v>
      </c>
      <c r="AP603" s="1">
        <f t="shared" si="241"/>
        <v>1.0608536780718583</v>
      </c>
      <c r="AQ603" s="1">
        <f t="shared" si="242"/>
        <v>10.608536780718582</v>
      </c>
      <c r="AR603" s="25"/>
      <c r="AS603" s="2">
        <v>7.99</v>
      </c>
      <c r="AT603" s="1">
        <v>1.0232929922807522E-8</v>
      </c>
      <c r="AU603" s="1">
        <v>9.8700959316537048E-7</v>
      </c>
      <c r="AV603" s="1">
        <v>0.14166570278471591</v>
      </c>
      <c r="AW603" s="1">
        <v>0.85833418570334485</v>
      </c>
      <c r="AX603" s="1">
        <v>1.8583647609512648</v>
      </c>
      <c r="AY603" s="2">
        <v>18.583647609512646</v>
      </c>
      <c r="BA603" s="2">
        <v>6.02</v>
      </c>
      <c r="BB603" s="1">
        <f t="shared" si="247"/>
        <v>9.5499258602143498E-7</v>
      </c>
      <c r="BC603" s="1">
        <f t="shared" si="243"/>
        <v>1.0575998335314095E-8</v>
      </c>
      <c r="BD603" s="1">
        <f t="shared" si="244"/>
        <v>1.0575998335202242E-11</v>
      </c>
      <c r="BE603" s="1">
        <f t="shared" si="245"/>
        <v>0.99999999998942402</v>
      </c>
      <c r="BF603" s="1">
        <f t="shared" si="246"/>
        <v>2.0000188884103705</v>
      </c>
      <c r="BG603" s="1">
        <f>(dpSAWB_Cb*dpSAWB_Vb) /(dpSAWB_Ca * BF603)</f>
        <v>24.99976389710017</v>
      </c>
      <c r="BI603" s="1">
        <v>6.72</v>
      </c>
      <c r="BJ603" s="1">
        <v>1.9054607179632443E-7</v>
      </c>
      <c r="BK603" s="1">
        <v>5.300555348522711E-8</v>
      </c>
      <c r="BL603" s="1">
        <v>5.3005553482417496E-11</v>
      </c>
      <c r="BM603" s="1">
        <v>0.99999999994699407</v>
      </c>
      <c r="BN603" s="1">
        <v>2.0000027507592519</v>
      </c>
      <c r="BO603" s="1">
        <v>24.99996561555664</v>
      </c>
    </row>
    <row r="604" spans="1:67" ht="15" customHeight="1" x14ac:dyDescent="0.3">
      <c r="A604" s="2">
        <v>6.03</v>
      </c>
      <c r="B604" s="1">
        <f t="shared" si="248"/>
        <v>9.3325430079699009E-7</v>
      </c>
      <c r="C604" s="1">
        <f t="shared" si="249"/>
        <v>1.0822344982899836E-8</v>
      </c>
      <c r="D604" s="1">
        <f t="shared" si="250"/>
        <v>1.1831655419524193E-2</v>
      </c>
      <c r="E604" s="1">
        <f t="shared" si="251"/>
        <v>1.3613907634126344E-3</v>
      </c>
      <c r="F604" s="1">
        <f t="shared" si="252"/>
        <v>0.36525666494768333</v>
      </c>
      <c r="G604" s="1">
        <f t="shared" si="253"/>
        <v>0.36520717456220952</v>
      </c>
      <c r="H604" s="1">
        <f t="shared" si="261"/>
        <v>3.652071745622095</v>
      </c>
      <c r="S604" s="2">
        <v>6.03</v>
      </c>
      <c r="T604" s="1">
        <f t="shared" si="254"/>
        <v>9.3325430079699009E-7</v>
      </c>
      <c r="U604" s="1">
        <f t="shared" si="255"/>
        <v>1.0822344982899836E-8</v>
      </c>
      <c r="V604" s="1">
        <f t="shared" si="256"/>
        <v>6.5000704243942026E-2</v>
      </c>
      <c r="W604" s="1">
        <f t="shared" si="257"/>
        <v>1.166643191868599E-2</v>
      </c>
      <c r="X604" s="1">
        <f t="shared" si="258"/>
        <v>0.26413448377788079</v>
      </c>
      <c r="Y604" s="1">
        <f t="shared" si="259"/>
        <v>0.2641449263760442</v>
      </c>
      <c r="Z604" s="1">
        <f t="shared" si="260"/>
        <v>13.207246318802209</v>
      </c>
      <c r="AB604"/>
      <c r="AC604"/>
      <c r="AD604"/>
      <c r="AE604"/>
      <c r="AF604"/>
      <c r="AG604"/>
      <c r="AH604"/>
      <c r="AI604"/>
      <c r="AJ604" s="25"/>
      <c r="AK604" s="2">
        <v>6.03</v>
      </c>
      <c r="AL604" s="1">
        <f t="shared" si="262"/>
        <v>9.3325430079699009E-7</v>
      </c>
      <c r="AM604" s="1">
        <f t="shared" si="238"/>
        <v>1.0822344982899836E-8</v>
      </c>
      <c r="AN604" s="1">
        <f t="shared" si="239"/>
        <v>0.93764124476771393</v>
      </c>
      <c r="AO604" s="1">
        <f t="shared" si="240"/>
        <v>6.2291443099648819E-2</v>
      </c>
      <c r="AP604" s="1">
        <f t="shared" si="241"/>
        <v>1.0621878073289863</v>
      </c>
      <c r="AQ604" s="1">
        <f t="shared" si="242"/>
        <v>10.621878073289862</v>
      </c>
      <c r="AR604" s="25"/>
      <c r="AS604" s="2">
        <v>8</v>
      </c>
      <c r="AT604" s="1">
        <v>1E-8</v>
      </c>
      <c r="AU604" s="1">
        <v>1.0099999999999999E-6</v>
      </c>
      <c r="AV604" s="1">
        <v>0.13888887405033398</v>
      </c>
      <c r="AW604" s="1">
        <v>0.86111101911207055</v>
      </c>
      <c r="AX604" s="1">
        <v>1.8611423008514665</v>
      </c>
      <c r="AY604" s="2">
        <v>18.611423008514667</v>
      </c>
      <c r="BA604" s="2">
        <v>6.03</v>
      </c>
      <c r="BB604" s="1">
        <f t="shared" si="247"/>
        <v>9.3325430079699009E-7</v>
      </c>
      <c r="BC604" s="1">
        <f t="shared" si="243"/>
        <v>1.0822344982899836E-8</v>
      </c>
      <c r="BD604" s="1">
        <f t="shared" si="244"/>
        <v>1.0822344982782712E-11</v>
      </c>
      <c r="BE604" s="1">
        <f t="shared" si="245"/>
        <v>0.99999999998917766</v>
      </c>
      <c r="BF604" s="1">
        <f t="shared" si="246"/>
        <v>2.0000184487133827</v>
      </c>
      <c r="BG604" s="1">
        <f>(dpSAWB_Cb*dpSAWB_Vb) /(dpSAWB_Ca * BF604)</f>
        <v>24.999769393209913</v>
      </c>
      <c r="BI604" s="1">
        <v>6.73</v>
      </c>
      <c r="BJ604" s="1">
        <v>1.8620871366628614E-7</v>
      </c>
      <c r="BK604" s="1">
        <v>5.4240211433395696E-8</v>
      </c>
      <c r="BL604" s="1">
        <v>5.4240211430453679E-11</v>
      </c>
      <c r="BM604" s="1">
        <v>0.99999999994575939</v>
      </c>
      <c r="BN604" s="1">
        <v>2.000002639317545</v>
      </c>
      <c r="BO604" s="1">
        <v>24.999967008574224</v>
      </c>
    </row>
    <row r="605" spans="1:67" ht="15" customHeight="1" x14ac:dyDescent="0.3">
      <c r="A605" s="2">
        <v>6.04</v>
      </c>
      <c r="B605" s="1">
        <f t="shared" si="248"/>
        <v>9.12010839355909E-7</v>
      </c>
      <c r="C605" s="1">
        <f t="shared" si="249"/>
        <v>1.1074429781046177E-8</v>
      </c>
      <c r="D605" s="1">
        <f t="shared" si="250"/>
        <v>1.1720129242936842E-2</v>
      </c>
      <c r="E605" s="1">
        <f t="shared" si="251"/>
        <v>1.3799784595105267E-3</v>
      </c>
      <c r="F605" s="1">
        <f t="shared" si="252"/>
        <v>0.3706114527824978</v>
      </c>
      <c r="G605" s="1">
        <f t="shared" si="253"/>
        <v>0.37056306742442424</v>
      </c>
      <c r="H605" s="1">
        <f t="shared" si="261"/>
        <v>3.7056306742442424</v>
      </c>
      <c r="S605" s="2">
        <v>6.04</v>
      </c>
      <c r="T605" s="1">
        <f t="shared" si="254"/>
        <v>9.12010839355909E-7</v>
      </c>
      <c r="U605" s="1">
        <f t="shared" si="255"/>
        <v>1.1074429781046177E-8</v>
      </c>
      <c r="V605" s="1">
        <f t="shared" si="256"/>
        <v>6.5522728960704893E-2</v>
      </c>
      <c r="W605" s="1">
        <f t="shared" si="257"/>
        <v>1.1492423679765034E-2</v>
      </c>
      <c r="X605" s="1">
        <f t="shared" si="258"/>
        <v>0.25968337829024712</v>
      </c>
      <c r="Y605" s="1">
        <f t="shared" si="259"/>
        <v>0.25969355749124923</v>
      </c>
      <c r="Z605" s="1">
        <f t="shared" si="260"/>
        <v>12.984677874562461</v>
      </c>
      <c r="AB605"/>
      <c r="AC605"/>
      <c r="AD605"/>
      <c r="AE605"/>
      <c r="AF605"/>
      <c r="AG605"/>
      <c r="AH605"/>
      <c r="AI605"/>
      <c r="AJ605" s="25"/>
      <c r="AK605" s="2">
        <v>6.04</v>
      </c>
      <c r="AL605" s="1">
        <f t="shared" si="262"/>
        <v>9.12010839355909E-7</v>
      </c>
      <c r="AM605" s="1">
        <f t="shared" si="238"/>
        <v>1.1074429781046177E-8</v>
      </c>
      <c r="AN605" s="1">
        <f t="shared" si="239"/>
        <v>0.93628417398873132</v>
      </c>
      <c r="AO605" s="1">
        <f t="shared" si="240"/>
        <v>6.3650141294699758E-2</v>
      </c>
      <c r="AP605" s="1">
        <f t="shared" si="241"/>
        <v>1.0635489916577519</v>
      </c>
      <c r="AQ605" s="1">
        <f t="shared" si="242"/>
        <v>10.635489916577518</v>
      </c>
      <c r="AR605" s="25"/>
      <c r="AS605" s="2">
        <v>8.01</v>
      </c>
      <c r="AT605" s="1">
        <v>9.7723722095580911E-9</v>
      </c>
      <c r="AU605" s="1">
        <v>1.0335259222035633E-6</v>
      </c>
      <c r="AV605" s="1">
        <v>0.13615784052387786</v>
      </c>
      <c r="AW605" s="1">
        <v>0.86384205712342244</v>
      </c>
      <c r="AX605" s="1">
        <v>1.8638740609713558</v>
      </c>
      <c r="AY605" s="2">
        <v>18.638740609713558</v>
      </c>
      <c r="BA605" s="2">
        <v>6.04</v>
      </c>
      <c r="BB605" s="1">
        <f t="shared" si="247"/>
        <v>9.12010839355909E-7</v>
      </c>
      <c r="BC605" s="1">
        <f t="shared" si="243"/>
        <v>1.1074429781046177E-8</v>
      </c>
      <c r="BD605" s="1">
        <f t="shared" si="244"/>
        <v>1.1074429780923533E-11</v>
      </c>
      <c r="BE605" s="1">
        <f t="shared" si="245"/>
        <v>0.99999999998892564</v>
      </c>
      <c r="BF605" s="1">
        <f t="shared" si="246"/>
        <v>2.0000180187982859</v>
      </c>
      <c r="BG605" s="1">
        <f>(dpSAWB_Cb*dpSAWB_Vb) /(dpSAWB_Ca * BF605)</f>
        <v>24.999774767050639</v>
      </c>
      <c r="BI605" s="1">
        <v>6.74</v>
      </c>
      <c r="BJ605" s="1">
        <v>1.8197008586099811E-7</v>
      </c>
      <c r="BK605" s="1">
        <v>5.550362825962015E-8</v>
      </c>
      <c r="BL605" s="1">
        <v>5.5503628256539471E-11</v>
      </c>
      <c r="BM605" s="1">
        <v>0.99999999994449595</v>
      </c>
      <c r="BN605" s="1">
        <v>2.000002529275247</v>
      </c>
      <c r="BO605" s="1">
        <v>24.999968384099393</v>
      </c>
    </row>
    <row r="606" spans="1:67" ht="15" customHeight="1" x14ac:dyDescent="0.3">
      <c r="A606" s="2">
        <v>6.05</v>
      </c>
      <c r="B606" s="1">
        <f t="shared" si="248"/>
        <v>8.9125093813374487E-7</v>
      </c>
      <c r="C606" s="1">
        <f t="shared" si="249"/>
        <v>1.1332386388449838E-8</v>
      </c>
      <c r="D606" s="1">
        <f t="shared" si="250"/>
        <v>1.1608161418786261E-2</v>
      </c>
      <c r="E606" s="1">
        <f t="shared" si="251"/>
        <v>1.3986397635356233E-3</v>
      </c>
      <c r="F606" s="1">
        <f t="shared" si="252"/>
        <v>0.3759982413823329</v>
      </c>
      <c r="G606" s="1">
        <f t="shared" si="253"/>
        <v>0.37595093739270202</v>
      </c>
      <c r="H606" s="1">
        <f t="shared" si="261"/>
        <v>3.75950937392702</v>
      </c>
      <c r="S606" s="2">
        <v>6.05</v>
      </c>
      <c r="T606" s="1">
        <f t="shared" si="254"/>
        <v>8.9125093813374487E-7</v>
      </c>
      <c r="U606" s="1">
        <f t="shared" si="255"/>
        <v>1.1332386388449838E-8</v>
      </c>
      <c r="V606" s="1">
        <f t="shared" si="256"/>
        <v>6.6041034841672924E-2</v>
      </c>
      <c r="W606" s="1">
        <f t="shared" si="257"/>
        <v>1.131965505277569E-2</v>
      </c>
      <c r="X606" s="1">
        <f t="shared" si="258"/>
        <v>0.25528125990570155</v>
      </c>
      <c r="Y606" s="1">
        <f t="shared" si="259"/>
        <v>0.25529118226845587</v>
      </c>
      <c r="Z606" s="1">
        <f t="shared" si="260"/>
        <v>12.764559113422793</v>
      </c>
      <c r="AB606"/>
      <c r="AC606"/>
      <c r="AD606"/>
      <c r="AE606"/>
      <c r="AF606"/>
      <c r="AG606"/>
      <c r="AH606"/>
      <c r="AI606"/>
      <c r="AJ606" s="25"/>
      <c r="AK606" s="2">
        <v>6.05</v>
      </c>
      <c r="AL606" s="1">
        <f t="shared" si="262"/>
        <v>8.9125093813374487E-7</v>
      </c>
      <c r="AM606" s="1">
        <f t="shared" si="238"/>
        <v>1.1332386388449838E-8</v>
      </c>
      <c r="AN606" s="1">
        <f t="shared" si="239"/>
        <v>0.93489948773540699</v>
      </c>
      <c r="AO606" s="1">
        <f t="shared" si="240"/>
        <v>6.5036417645707931E-2</v>
      </c>
      <c r="AP606" s="1">
        <f t="shared" si="241"/>
        <v>1.064937697683602</v>
      </c>
      <c r="AQ606" s="1">
        <f t="shared" si="242"/>
        <v>10.64937697683602</v>
      </c>
      <c r="AR606" s="25"/>
      <c r="AS606" s="2">
        <v>8.02</v>
      </c>
      <c r="AT606" s="1">
        <v>9.5499258602143453E-9</v>
      </c>
      <c r="AU606" s="1">
        <v>1.05759983353141E-6</v>
      </c>
      <c r="AV606" s="1">
        <v>0.13347218475812264</v>
      </c>
      <c r="AW606" s="1">
        <v>0.86652771719191823</v>
      </c>
      <c r="AX606" s="1">
        <v>1.8665604591521738</v>
      </c>
      <c r="AY606" s="2">
        <v>18.665604591521738</v>
      </c>
      <c r="BA606" s="2">
        <v>6.05</v>
      </c>
      <c r="BB606" s="1">
        <f t="shared" si="247"/>
        <v>8.9125093813374487E-7</v>
      </c>
      <c r="BC606" s="1">
        <f t="shared" si="243"/>
        <v>1.1332386388449838E-8</v>
      </c>
      <c r="BD606" s="1">
        <f t="shared" si="244"/>
        <v>1.1332386388321414E-11</v>
      </c>
      <c r="BE606" s="1">
        <f t="shared" si="245"/>
        <v>0.99999999998866762</v>
      </c>
      <c r="BF606" s="1">
        <f t="shared" si="246"/>
        <v>2.0000175984371289</v>
      </c>
      <c r="BG606" s="1">
        <f>(dpSAWB_Cb*dpSAWB_Vb) /(dpSAWB_Ca * BF606)</f>
        <v>24.999780021471526</v>
      </c>
      <c r="BI606" s="1">
        <v>6.75</v>
      </c>
      <c r="BJ606" s="1">
        <v>1.7782794100389206E-7</v>
      </c>
      <c r="BK606" s="1">
        <v>5.6796473844225327E-8</v>
      </c>
      <c r="BL606" s="1">
        <v>5.6796473840999466E-11</v>
      </c>
      <c r="BM606" s="1">
        <v>0.99999999994320321</v>
      </c>
      <c r="BN606" s="1">
        <v>2.000002420574011</v>
      </c>
      <c r="BO606" s="1">
        <v>24.999969742861481</v>
      </c>
    </row>
    <row r="607" spans="1:67" ht="15" customHeight="1" x14ac:dyDescent="0.3">
      <c r="A607" s="2">
        <v>6.06</v>
      </c>
      <c r="B607" s="1">
        <f t="shared" si="248"/>
        <v>8.7096358995607992E-7</v>
      </c>
      <c r="C607" s="1">
        <f t="shared" si="249"/>
        <v>1.1596351577118525E-8</v>
      </c>
      <c r="D607" s="1">
        <f t="shared" si="250"/>
        <v>1.1495779143601215E-2</v>
      </c>
      <c r="E607" s="1">
        <f t="shared" si="251"/>
        <v>1.4173701427331307E-3</v>
      </c>
      <c r="F607" s="1">
        <f t="shared" si="252"/>
        <v>0.38141587791096926</v>
      </c>
      <c r="G607" s="1">
        <f t="shared" si="253"/>
        <v>0.38136963218337422</v>
      </c>
      <c r="H607" s="1">
        <f t="shared" si="261"/>
        <v>3.8136963218337421</v>
      </c>
      <c r="S607" s="2">
        <v>6.06</v>
      </c>
      <c r="T607" s="1">
        <f t="shared" si="254"/>
        <v>8.7096358995607992E-7</v>
      </c>
      <c r="U607" s="1">
        <f t="shared" si="255"/>
        <v>1.1596351577118525E-8</v>
      </c>
      <c r="V607" s="1">
        <f t="shared" si="256"/>
        <v>6.6555525581933228E-2</v>
      </c>
      <c r="W607" s="1">
        <f t="shared" si="257"/>
        <v>1.1148158139355595E-2</v>
      </c>
      <c r="X607" s="1">
        <f t="shared" si="258"/>
        <v>0.25092847198869656</v>
      </c>
      <c r="Y607" s="1">
        <f t="shared" si="259"/>
        <v>0.25093814390117902</v>
      </c>
      <c r="Z607" s="1">
        <f t="shared" si="260"/>
        <v>12.546907195058951</v>
      </c>
      <c r="AB607"/>
      <c r="AC607"/>
      <c r="AD607"/>
      <c r="AE607"/>
      <c r="AF607"/>
      <c r="AG607"/>
      <c r="AH607"/>
      <c r="AI607"/>
      <c r="AJ607" s="25"/>
      <c r="AK607" s="2">
        <v>6.06</v>
      </c>
      <c r="AL607" s="1">
        <f t="shared" si="262"/>
        <v>8.7096358995607992E-7</v>
      </c>
      <c r="AM607" s="1">
        <f t="shared" si="238"/>
        <v>1.1596351577118525E-8</v>
      </c>
      <c r="AN607" s="1">
        <f t="shared" si="239"/>
        <v>0.93348671738309563</v>
      </c>
      <c r="AO607" s="1">
        <f t="shared" si="240"/>
        <v>6.6450741621323625E-2</v>
      </c>
      <c r="AP607" s="1">
        <f t="shared" si="241"/>
        <v>1.0663543961641495</v>
      </c>
      <c r="AQ607" s="1">
        <f t="shared" si="242"/>
        <v>10.663543961641494</v>
      </c>
      <c r="AR607" s="25"/>
      <c r="AS607" s="2">
        <v>8.0299999999999994</v>
      </c>
      <c r="AT607" s="1">
        <v>9.3325430079698966E-9</v>
      </c>
      <c r="AU607" s="1">
        <v>1.082234498289984E-6</v>
      </c>
      <c r="AV607" s="1">
        <v>0.1308314794047496</v>
      </c>
      <c r="AW607" s="1">
        <v>0.86916842667291128</v>
      </c>
      <c r="AX607" s="1">
        <v>1.8692019231443548</v>
      </c>
      <c r="AY607" s="2">
        <v>18.692019231443549</v>
      </c>
      <c r="BA607" s="2">
        <v>6.06</v>
      </c>
      <c r="BB607" s="1">
        <f t="shared" si="247"/>
        <v>8.7096358995607992E-7</v>
      </c>
      <c r="BC607" s="1">
        <f t="shared" si="243"/>
        <v>1.1596351577118525E-8</v>
      </c>
      <c r="BD607" s="1">
        <f t="shared" si="244"/>
        <v>1.1596351576984046E-11</v>
      </c>
      <c r="BE607" s="1">
        <f t="shared" si="245"/>
        <v>0.99999999998840361</v>
      </c>
      <c r="BF607" s="1">
        <f t="shared" si="246"/>
        <v>2.0000171874070225</v>
      </c>
      <c r="BG607" s="1">
        <f>(dpSAWB_Cb*dpSAWB_Vb) /(dpSAWB_Ca * BF607)</f>
        <v>24.999785159258494</v>
      </c>
      <c r="BI607" s="1">
        <v>6.76</v>
      </c>
      <c r="BJ607" s="1">
        <v>1.7378008287493735E-7</v>
      </c>
      <c r="BK607" s="1">
        <v>5.8119433671052907E-8</v>
      </c>
      <c r="BL607" s="1">
        <v>5.8119433667675011E-11</v>
      </c>
      <c r="BM607" s="1">
        <v>0.99999999994188016</v>
      </c>
      <c r="BN607" s="1">
        <v>2.0000023131562017</v>
      </c>
      <c r="BO607" s="1">
        <v>24.999971085580921</v>
      </c>
    </row>
    <row r="608" spans="1:67" ht="15" customHeight="1" x14ac:dyDescent="0.3">
      <c r="A608" s="2">
        <v>6.07</v>
      </c>
      <c r="B608" s="1">
        <f t="shared" si="248"/>
        <v>8.511380382023744E-7</v>
      </c>
      <c r="C608" s="1">
        <f t="shared" si="249"/>
        <v>1.1866465304889276E-8</v>
      </c>
      <c r="D608" s="1">
        <f t="shared" si="250"/>
        <v>1.1383010037113077E-2</v>
      </c>
      <c r="E608" s="1">
        <f t="shared" si="251"/>
        <v>1.4361649938144871E-3</v>
      </c>
      <c r="F608" s="1">
        <f t="shared" si="252"/>
        <v>0.38686317984685742</v>
      </c>
      <c r="G608" s="1">
        <f t="shared" si="253"/>
        <v>0.38681796981495298</v>
      </c>
      <c r="H608" s="1">
        <f t="shared" si="261"/>
        <v>3.8681796981495298</v>
      </c>
      <c r="S608" s="2">
        <v>6.07</v>
      </c>
      <c r="T608" s="1">
        <f t="shared" si="254"/>
        <v>8.511380382023744E-7</v>
      </c>
      <c r="U608" s="1">
        <f t="shared" si="255"/>
        <v>1.1866465304889276E-8</v>
      </c>
      <c r="V608" s="1">
        <f t="shared" si="256"/>
        <v>6.7066108295983862E-2</v>
      </c>
      <c r="W608" s="1">
        <f t="shared" si="257"/>
        <v>1.0977963901338714E-2</v>
      </c>
      <c r="X608" s="1">
        <f t="shared" si="258"/>
        <v>0.24662532439464938</v>
      </c>
      <c r="Y608" s="1">
        <f t="shared" si="259"/>
        <v>0.2466347520780599</v>
      </c>
      <c r="Z608" s="1">
        <f t="shared" si="260"/>
        <v>12.331737603902996</v>
      </c>
      <c r="AB608"/>
      <c r="AC608"/>
      <c r="AD608"/>
      <c r="AE608"/>
      <c r="AF608"/>
      <c r="AG608"/>
      <c r="AH608"/>
      <c r="AI608"/>
      <c r="AJ608" s="25"/>
      <c r="AK608" s="2">
        <v>6.07</v>
      </c>
      <c r="AL608" s="1">
        <f t="shared" si="262"/>
        <v>8.511380382023744E-7</v>
      </c>
      <c r="AM608" s="1">
        <f t="shared" si="238"/>
        <v>1.1866465304889276E-8</v>
      </c>
      <c r="AN608" s="1">
        <f t="shared" si="239"/>
        <v>0.93204539027054312</v>
      </c>
      <c r="AO608" s="1">
        <f t="shared" si="240"/>
        <v>6.7893586707534453E-2</v>
      </c>
      <c r="AP608" s="1">
        <f t="shared" si="241"/>
        <v>1.0677995618451452</v>
      </c>
      <c r="AQ608" s="1">
        <f t="shared" si="242"/>
        <v>10.677995618451451</v>
      </c>
      <c r="AR608" s="25"/>
      <c r="AS608" s="2">
        <v>8.0399999999999991</v>
      </c>
      <c r="AT608" s="1">
        <v>9.1201083935590851E-9</v>
      </c>
      <c r="AU608" s="1">
        <v>1.1074429781046183E-6</v>
      </c>
      <c r="AV608" s="1">
        <v>0.12823528786849006</v>
      </c>
      <c r="AW608" s="1">
        <v>0.87176462216845418</v>
      </c>
      <c r="AX608" s="1">
        <v>1.8717988899536004</v>
      </c>
      <c r="AY608" s="2">
        <v>18.717988899536007</v>
      </c>
      <c r="BA608" s="2">
        <v>6.07</v>
      </c>
      <c r="BB608" s="1">
        <f t="shared" si="247"/>
        <v>8.511380382023744E-7</v>
      </c>
      <c r="BC608" s="1">
        <f t="shared" si="243"/>
        <v>1.1866465304889276E-8</v>
      </c>
      <c r="BD608" s="1">
        <f t="shared" si="244"/>
        <v>1.1866465304748463E-11</v>
      </c>
      <c r="BE608" s="1">
        <f t="shared" si="245"/>
        <v>0.99999999998813349</v>
      </c>
      <c r="BF608" s="1">
        <f t="shared" si="246"/>
        <v>2.0000167854900295</v>
      </c>
      <c r="BG608" s="1">
        <f>(dpSAWB_Cb*dpSAWB_Vb) /(dpSAWB_Ca * BF608)</f>
        <v>24.99979018313557</v>
      </c>
      <c r="BI608" s="1">
        <v>6.77</v>
      </c>
      <c r="BJ608" s="1">
        <v>1.6982436524617427E-7</v>
      </c>
      <c r="BK608" s="1">
        <v>5.9473209190914539E-8</v>
      </c>
      <c r="BL608" s="1">
        <v>5.947320918737745E-11</v>
      </c>
      <c r="BM608" s="1">
        <v>0.99999999994052646</v>
      </c>
      <c r="BN608" s="1">
        <v>2.0000022069648651</v>
      </c>
      <c r="BO608" s="1">
        <v>24.999972412969626</v>
      </c>
    </row>
    <row r="609" spans="1:67" ht="15" customHeight="1" x14ac:dyDescent="0.3">
      <c r="A609" s="2">
        <v>6.08</v>
      </c>
      <c r="B609" s="1">
        <f t="shared" si="248"/>
        <v>8.3176377110266907E-7</v>
      </c>
      <c r="C609" s="1">
        <f t="shared" si="249"/>
        <v>1.2142870789635897E-8</v>
      </c>
      <c r="D609" s="1">
        <f t="shared" si="250"/>
        <v>1.1269882116236665E-2</v>
      </c>
      <c r="E609" s="1">
        <f t="shared" si="251"/>
        <v>1.4550196472938892E-3</v>
      </c>
      <c r="F609" s="1">
        <f t="shared" si="252"/>
        <v>0.39233893587318064</v>
      </c>
      <c r="G609" s="1">
        <f t="shared" si="253"/>
        <v>0.39229473949848925</v>
      </c>
      <c r="H609" s="1">
        <f t="shared" si="261"/>
        <v>3.9229473949848925</v>
      </c>
      <c r="S609" s="2">
        <v>6.08</v>
      </c>
      <c r="T609" s="1">
        <f t="shared" si="254"/>
        <v>8.3176377110266907E-7</v>
      </c>
      <c r="U609" s="1">
        <f t="shared" si="255"/>
        <v>1.2142870789635897E-8</v>
      </c>
      <c r="V609" s="1">
        <f t="shared" si="256"/>
        <v>6.7572693559346725E-2</v>
      </c>
      <c r="W609" s="1">
        <f t="shared" si="257"/>
        <v>1.0809102146884424E-2</v>
      </c>
      <c r="X609" s="1">
        <f t="shared" si="258"/>
        <v>0.24237209393798478</v>
      </c>
      <c r="Y609" s="1">
        <f t="shared" si="259"/>
        <v>0.24238128345081672</v>
      </c>
      <c r="Z609" s="1">
        <f t="shared" si="260"/>
        <v>12.119064172540837</v>
      </c>
      <c r="AB609"/>
      <c r="AC609"/>
      <c r="AD609"/>
      <c r="AE609"/>
      <c r="AF609"/>
      <c r="AG609"/>
      <c r="AH609"/>
      <c r="AI609"/>
      <c r="AJ609" s="25"/>
      <c r="AK609" s="2">
        <v>6.08</v>
      </c>
      <c r="AL609" s="1">
        <f t="shared" si="262"/>
        <v>8.3176377110266907E-7</v>
      </c>
      <c r="AM609" s="1">
        <f t="shared" si="238"/>
        <v>1.2142870789635897E-8</v>
      </c>
      <c r="AN609" s="1">
        <f t="shared" si="239"/>
        <v>0.93057502985542107</v>
      </c>
      <c r="AO609" s="1">
        <f t="shared" si="240"/>
        <v>6.936543025256918E-2</v>
      </c>
      <c r="AP609" s="1">
        <f t="shared" si="241"/>
        <v>1.0692736733060517</v>
      </c>
      <c r="AQ609" s="1">
        <f t="shared" si="242"/>
        <v>10.692736733060517</v>
      </c>
      <c r="AR609" s="25"/>
      <c r="AS609" s="2">
        <v>8.0500000000000007</v>
      </c>
      <c r="AT609" s="1">
        <v>8.9125093813374133E-9</v>
      </c>
      <c r="AU609" s="1">
        <v>1.1332386388449884E-6</v>
      </c>
      <c r="AV609" s="1">
        <v>0.12568316494707987</v>
      </c>
      <c r="AW609" s="1">
        <v>0.87431674888735189</v>
      </c>
      <c r="AX609" s="1">
        <v>1.8743518052011527</v>
      </c>
      <c r="AY609" s="2">
        <v>18.743518052011527</v>
      </c>
      <c r="BA609" s="2">
        <v>6.08</v>
      </c>
      <c r="BB609" s="1">
        <f t="shared" si="247"/>
        <v>8.3176377110266907E-7</v>
      </c>
      <c r="BC609" s="1">
        <f t="shared" si="243"/>
        <v>1.2142870789635897E-8</v>
      </c>
      <c r="BD609" s="1">
        <f t="shared" si="244"/>
        <v>1.2142870789488448E-11</v>
      </c>
      <c r="BE609" s="1">
        <f t="shared" si="245"/>
        <v>0.99999999998785705</v>
      </c>
      <c r="BF609" s="1">
        <f t="shared" si="246"/>
        <v>2.0000163924730416</v>
      </c>
      <c r="BG609" s="1">
        <f>(dpSAWB_Cb*dpSAWB_Vb) /(dpSAWB_Ca * BF609)</f>
        <v>24.999795095766419</v>
      </c>
      <c r="BI609" s="1">
        <v>6.78</v>
      </c>
      <c r="BJ609" s="1">
        <v>1.6595869074375559E-7</v>
      </c>
      <c r="BK609" s="1">
        <v>6.0858518193510303E-8</v>
      </c>
      <c r="BL609" s="1">
        <v>6.0858518189806512E-11</v>
      </c>
      <c r="BM609" s="1">
        <v>0.99999999993914113</v>
      </c>
      <c r="BN609" s="1">
        <v>2.0000021019436964</v>
      </c>
      <c r="BO609" s="1">
        <v>24.999973725731408</v>
      </c>
    </row>
    <row r="610" spans="1:67" ht="15" customHeight="1" x14ac:dyDescent="0.3">
      <c r="A610" s="2">
        <v>6.09</v>
      </c>
      <c r="B610" s="1">
        <f t="shared" si="248"/>
        <v>8.1283051616409889E-7</v>
      </c>
      <c r="C610" s="1">
        <f t="shared" si="249"/>
        <v>1.2425714585205057E-8</v>
      </c>
      <c r="D610" s="1">
        <f t="shared" si="250"/>
        <v>1.1156423768198066E-2</v>
      </c>
      <c r="E610" s="1">
        <f t="shared" si="251"/>
        <v>1.4739293719669888E-3</v>
      </c>
      <c r="F610" s="1">
        <f t="shared" si="252"/>
        <v>0.39784190682528303</v>
      </c>
      <c r="G610" s="1">
        <f t="shared" si="253"/>
        <v>0.39779870258528804</v>
      </c>
      <c r="H610" s="1">
        <f t="shared" si="261"/>
        <v>3.9779870258528804</v>
      </c>
      <c r="S610" s="2">
        <v>6.09</v>
      </c>
      <c r="T610" s="1">
        <f t="shared" si="254"/>
        <v>8.1283051616409889E-7</v>
      </c>
      <c r="U610" s="1">
        <f t="shared" si="255"/>
        <v>1.2425714585205057E-8</v>
      </c>
      <c r="V610" s="1">
        <f t="shared" si="256"/>
        <v>6.8075195444163433E-2</v>
      </c>
      <c r="W610" s="1">
        <f t="shared" si="257"/>
        <v>1.064160151861219E-2</v>
      </c>
      <c r="X610" s="1">
        <f t="shared" si="258"/>
        <v>0.23816902489423697</v>
      </c>
      <c r="Y610" s="1">
        <f t="shared" si="259"/>
        <v>0.23817798213625541</v>
      </c>
      <c r="Z610" s="1">
        <f t="shared" si="260"/>
        <v>11.90889910681277</v>
      </c>
      <c r="AB610"/>
      <c r="AC610"/>
      <c r="AD610"/>
      <c r="AE610"/>
      <c r="AF610"/>
      <c r="AG610"/>
      <c r="AH610"/>
      <c r="AI610"/>
      <c r="AJ610" s="25"/>
      <c r="AK610" s="2">
        <v>6.09</v>
      </c>
      <c r="AL610" s="1">
        <f t="shared" si="262"/>
        <v>8.1283051616409889E-7</v>
      </c>
      <c r="AM610" s="1">
        <f t="shared" si="238"/>
        <v>1.2425714585205057E-8</v>
      </c>
      <c r="AN610" s="1">
        <f t="shared" si="239"/>
        <v>0.92907515588056766</v>
      </c>
      <c r="AO610" s="1">
        <f t="shared" si="240"/>
        <v>7.0866753301085508E-2</v>
      </c>
      <c r="AP610" s="1">
        <f t="shared" si="241"/>
        <v>1.0707772127948851</v>
      </c>
      <c r="AQ610" s="1">
        <f t="shared" si="242"/>
        <v>10.70777212794885</v>
      </c>
      <c r="AR610" s="25"/>
      <c r="AS610" s="2">
        <v>8.06</v>
      </c>
      <c r="AT610" s="1">
        <v>8.7096358995607965E-9</v>
      </c>
      <c r="AU610" s="1">
        <v>1.1596351577118529E-6</v>
      </c>
      <c r="AV610" s="1">
        <v>0.12317465745661749</v>
      </c>
      <c r="AW610" s="1">
        <v>0.87682526001981187</v>
      </c>
      <c r="AX610" s="1">
        <v>1.8768611224986638</v>
      </c>
      <c r="AY610" s="2">
        <v>18.768611224986635</v>
      </c>
      <c r="BA610" s="2">
        <v>6.09</v>
      </c>
      <c r="BB610" s="1">
        <f t="shared" si="247"/>
        <v>8.1283051616409889E-7</v>
      </c>
      <c r="BC610" s="1">
        <f t="shared" si="243"/>
        <v>1.2425714585205057E-8</v>
      </c>
      <c r="BD610" s="1">
        <f t="shared" si="244"/>
        <v>1.2425714585050659E-11</v>
      </c>
      <c r="BE610" s="1">
        <f t="shared" si="245"/>
        <v>0.99999999998757427</v>
      </c>
      <c r="BF610" s="1">
        <f t="shared" si="246"/>
        <v>2.0000160081476706</v>
      </c>
      <c r="BG610" s="1">
        <f>(dpSAWB_Cb*dpSAWB_Vb) /(dpSAWB_Ca * BF610)</f>
        <v>24.999799899755736</v>
      </c>
      <c r="BI610" s="1">
        <v>6.79</v>
      </c>
      <c r="BJ610" s="1">
        <v>1.6218100973589288E-7</v>
      </c>
      <c r="BK610" s="1">
        <v>6.2276095188009744E-8</v>
      </c>
      <c r="BL610" s="1">
        <v>6.2276095184131391E-11</v>
      </c>
      <c r="BM610" s="1">
        <v>0.99999999993772348</v>
      </c>
      <c r="BN610" s="1">
        <v>2.0000019980370123</v>
      </c>
      <c r="BO610" s="1">
        <v>24.999975024562296</v>
      </c>
    </row>
    <row r="611" spans="1:67" ht="15" customHeight="1" x14ac:dyDescent="0.3">
      <c r="A611" s="2">
        <v>6.1</v>
      </c>
      <c r="B611" s="1">
        <f t="shared" si="248"/>
        <v>7.9432823472428114E-7</v>
      </c>
      <c r="C611" s="1">
        <f t="shared" si="249"/>
        <v>1.2715146659121094E-8</v>
      </c>
      <c r="D611" s="1">
        <f t="shared" si="250"/>
        <v>1.1042663722861744E-2</v>
      </c>
      <c r="E611" s="1">
        <f t="shared" si="251"/>
        <v>1.4928893795230426E-3</v>
      </c>
      <c r="F611" s="1">
        <f t="shared" si="252"/>
        <v>0.40337082669422597</v>
      </c>
      <c r="G611" s="1">
        <f t="shared" si="253"/>
        <v>0.40332859357074741</v>
      </c>
      <c r="H611" s="1">
        <f t="shared" si="261"/>
        <v>4.0332859357074735</v>
      </c>
      <c r="S611" s="2">
        <v>6.1</v>
      </c>
      <c r="T611" s="1">
        <f t="shared" si="254"/>
        <v>7.9432823472428114E-7</v>
      </c>
      <c r="U611" s="1">
        <f t="shared" si="255"/>
        <v>1.2715146659121094E-8</v>
      </c>
      <c r="V611" s="1">
        <f t="shared" si="256"/>
        <v>6.8573531548828393E-2</v>
      </c>
      <c r="W611" s="1">
        <f t="shared" si="257"/>
        <v>1.0475489483723869E-2</v>
      </c>
      <c r="X611" s="1">
        <f t="shared" si="258"/>
        <v>0.23401632953414236</v>
      </c>
      <c r="Y611" s="1">
        <f t="shared" si="259"/>
        <v>0.23402506025027317</v>
      </c>
      <c r="Z611" s="1">
        <f t="shared" si="260"/>
        <v>11.701253012513659</v>
      </c>
      <c r="AB611"/>
      <c r="AC611"/>
      <c r="AD611"/>
      <c r="AE611"/>
      <c r="AF611"/>
      <c r="AG611"/>
      <c r="AH611"/>
      <c r="AI611"/>
      <c r="AJ611" s="25"/>
      <c r="AK611" s="2">
        <v>6.1</v>
      </c>
      <c r="AL611" s="1">
        <f t="shared" si="262"/>
        <v>7.9432823472428114E-7</v>
      </c>
      <c r="AM611" s="1">
        <f t="shared" si="238"/>
        <v>1.2715146659121094E-8</v>
      </c>
      <c r="AN611" s="1">
        <f t="shared" si="239"/>
        <v>0.92754528455126706</v>
      </c>
      <c r="AO611" s="1">
        <f t="shared" si="240"/>
        <v>7.239804041730942E-2</v>
      </c>
      <c r="AP611" s="1">
        <f t="shared" si="241"/>
        <v>1.0723106660519932</v>
      </c>
      <c r="AQ611" s="1">
        <f t="shared" si="242"/>
        <v>10.723106660519932</v>
      </c>
      <c r="AR611" s="25"/>
      <c r="AS611" s="2">
        <v>8.07</v>
      </c>
      <c r="AT611" s="1">
        <v>8.5113803820237553E-9</v>
      </c>
      <c r="AU611" s="1">
        <v>1.1866465304889261E-6</v>
      </c>
      <c r="AV611" s="1">
        <v>0.12070930484195821</v>
      </c>
      <c r="AW611" s="1">
        <v>0.87929061612705639</v>
      </c>
      <c r="AX611" s="1">
        <v>1.8793273028380362</v>
      </c>
      <c r="AY611" s="2">
        <v>18.793273028380362</v>
      </c>
      <c r="BA611" s="2">
        <v>6.1</v>
      </c>
      <c r="BB611" s="1">
        <f t="shared" si="247"/>
        <v>7.9432823472428114E-7</v>
      </c>
      <c r="BC611" s="1">
        <f t="shared" si="243"/>
        <v>1.2715146659121094E-8</v>
      </c>
      <c r="BD611" s="1">
        <f t="shared" si="244"/>
        <v>1.2715146658959418E-11</v>
      </c>
      <c r="BE611" s="1">
        <f t="shared" si="245"/>
        <v>0.99999999998728484</v>
      </c>
      <c r="BF611" s="1">
        <f t="shared" si="246"/>
        <v>2.0000156323101383</v>
      </c>
      <c r="BG611" s="1">
        <f>(dpSAWB_Cb*dpSAWB_Vb) /(dpSAWB_Ca * BF611)</f>
        <v>24.999804597650567</v>
      </c>
      <c r="BI611" s="1">
        <v>6.8</v>
      </c>
      <c r="BJ611" s="1">
        <v>1.5848931924611122E-7</v>
      </c>
      <c r="BK611" s="1">
        <v>6.3726691792499566E-8</v>
      </c>
      <c r="BL611" s="1">
        <v>6.3726691788438451E-11</v>
      </c>
      <c r="BM611" s="1">
        <v>0.99999999993627298</v>
      </c>
      <c r="BN611" s="1">
        <v>2.0000018951897198</v>
      </c>
      <c r="BO611" s="1">
        <v>24.999976310150949</v>
      </c>
    </row>
    <row r="612" spans="1:67" ht="15" customHeight="1" x14ac:dyDescent="0.3">
      <c r="A612" s="2">
        <v>6.11</v>
      </c>
      <c r="B612" s="1">
        <f t="shared" si="248"/>
        <v>7.7624711662869019E-7</v>
      </c>
      <c r="C612" s="1">
        <f t="shared" si="249"/>
        <v>1.3011320472100678E-8</v>
      </c>
      <c r="D612" s="1">
        <f t="shared" si="250"/>
        <v>1.0928631024312083E-2</v>
      </c>
      <c r="E612" s="1">
        <f t="shared" si="251"/>
        <v>1.5118948292813196E-3</v>
      </c>
      <c r="F612" s="1">
        <f t="shared" si="252"/>
        <v>0.40892440368505695</v>
      </c>
      <c r="G612" s="1">
        <f t="shared" si="253"/>
        <v>0.40888312115290404</v>
      </c>
      <c r="H612" s="1">
        <f t="shared" si="261"/>
        <v>4.0888312115290404</v>
      </c>
      <c r="S612" s="2">
        <v>6.11</v>
      </c>
      <c r="T612" s="1">
        <f t="shared" si="254"/>
        <v>7.7624711662869019E-7</v>
      </c>
      <c r="U612" s="1">
        <f t="shared" si="255"/>
        <v>1.3011320472100678E-8</v>
      </c>
      <c r="V612" s="1">
        <f t="shared" si="256"/>
        <v>6.9067623021728669E-2</v>
      </c>
      <c r="W612" s="1">
        <f t="shared" si="257"/>
        <v>1.0310792326090444E-2</v>
      </c>
      <c r="X612" s="1">
        <f t="shared" si="258"/>
        <v>0.22991418868764624</v>
      </c>
      <c r="Y612" s="1">
        <f t="shared" si="259"/>
        <v>0.2299226984717769</v>
      </c>
      <c r="Z612" s="1">
        <f t="shared" si="260"/>
        <v>11.496134923588844</v>
      </c>
      <c r="AB612"/>
      <c r="AC612"/>
      <c r="AD612"/>
      <c r="AE612"/>
      <c r="AF612"/>
      <c r="AG612"/>
      <c r="AH612"/>
      <c r="AI612"/>
      <c r="AJ612" s="25"/>
      <c r="AK612" s="2">
        <v>6.11</v>
      </c>
      <c r="AL612" s="1">
        <f t="shared" si="262"/>
        <v>7.7624711662869019E-7</v>
      </c>
      <c r="AM612" s="1">
        <f t="shared" si="238"/>
        <v>1.3011320472100678E-8</v>
      </c>
      <c r="AN612" s="1">
        <f t="shared" si="239"/>
        <v>0.92598492872389881</v>
      </c>
      <c r="AO612" s="1">
        <f t="shared" si="240"/>
        <v>7.3959779496796149E-2</v>
      </c>
      <c r="AP612" s="1">
        <f t="shared" si="241"/>
        <v>1.0738745221224419</v>
      </c>
      <c r="AQ612" s="1">
        <f t="shared" si="242"/>
        <v>10.738745221224418</v>
      </c>
      <c r="AR612" s="25"/>
      <c r="AS612" s="2">
        <v>8.08</v>
      </c>
      <c r="AT612" s="1">
        <v>8.3176377110267021E-9</v>
      </c>
      <c r="AU612" s="1">
        <v>1.2142870789635882E-6</v>
      </c>
      <c r="AV612" s="1">
        <v>0.11828663977184928</v>
      </c>
      <c r="AW612" s="1">
        <v>0.88171328454619569</v>
      </c>
      <c r="AX612" s="1">
        <v>1.881750813996526</v>
      </c>
      <c r="AY612" s="2">
        <v>18.817508139965263</v>
      </c>
      <c r="BA612" s="2">
        <v>6.11</v>
      </c>
      <c r="BB612" s="1">
        <f t="shared" si="247"/>
        <v>7.7624711662869019E-7</v>
      </c>
      <c r="BC612" s="1">
        <f t="shared" si="243"/>
        <v>1.3011320472100678E-8</v>
      </c>
      <c r="BD612" s="1">
        <f t="shared" si="244"/>
        <v>1.3011320471931382E-11</v>
      </c>
      <c r="BE612" s="1">
        <f t="shared" si="245"/>
        <v>0.99999999998698863</v>
      </c>
      <c r="BF612" s="1">
        <f t="shared" si="246"/>
        <v>2.0000152647611649</v>
      </c>
      <c r="BG612" s="1">
        <f>(dpSAWB_Cb*dpSAWB_Vb) /(dpSAWB_Ca * BF612)</f>
        <v>24.999809191941758</v>
      </c>
      <c r="BI612" s="1">
        <v>6.81</v>
      </c>
      <c r="BJ612" s="1">
        <v>1.5488166189124805E-7</v>
      </c>
      <c r="BK612" s="1">
        <v>6.5211077132500241E-8</v>
      </c>
      <c r="BL612" s="1">
        <v>6.5211077128247719E-11</v>
      </c>
      <c r="BM612" s="1">
        <v>0.9999999999347885</v>
      </c>
      <c r="BN612" s="1">
        <v>2.0000017933472876</v>
      </c>
      <c r="BO612" s="1">
        <v>24.999977583179003</v>
      </c>
    </row>
    <row r="613" spans="1:67" ht="15" customHeight="1" x14ac:dyDescent="0.3">
      <c r="A613" s="2">
        <v>6.12</v>
      </c>
      <c r="B613" s="1">
        <f t="shared" si="248"/>
        <v>7.585775750291823E-7</v>
      </c>
      <c r="C613" s="1">
        <f t="shared" si="249"/>
        <v>1.3314393059419737E-8</v>
      </c>
      <c r="D613" s="1">
        <f t="shared" si="250"/>
        <v>1.0814355001747274E-2</v>
      </c>
      <c r="E613" s="1">
        <f t="shared" si="251"/>
        <v>1.5309408330421213E-3</v>
      </c>
      <c r="F613" s="1">
        <f t="shared" si="252"/>
        <v>0.41450132132819084</v>
      </c>
      <c r="G613" s="1">
        <f t="shared" si="253"/>
        <v>0.41446096934408422</v>
      </c>
      <c r="H613" s="1">
        <f t="shared" si="261"/>
        <v>4.1446096934408416</v>
      </c>
      <c r="S613" s="2">
        <v>6.12</v>
      </c>
      <c r="T613" s="1">
        <f t="shared" si="254"/>
        <v>7.585775750291823E-7</v>
      </c>
      <c r="U613" s="1">
        <f t="shared" si="255"/>
        <v>1.3314393059419737E-8</v>
      </c>
      <c r="V613" s="1">
        <f t="shared" si="256"/>
        <v>6.9557394579175397E-2</v>
      </c>
      <c r="W613" s="1">
        <f t="shared" si="257"/>
        <v>1.0147535140274867E-2</v>
      </c>
      <c r="X613" s="1">
        <f t="shared" si="258"/>
        <v>0.22586275233573877</v>
      </c>
      <c r="Y613" s="1">
        <f t="shared" si="259"/>
        <v>0.22587104663443311</v>
      </c>
      <c r="Z613" s="1">
        <f t="shared" si="260"/>
        <v>11.293552331721655</v>
      </c>
      <c r="AB613"/>
      <c r="AC613"/>
      <c r="AD613"/>
      <c r="AE613"/>
      <c r="AF613"/>
      <c r="AG613"/>
      <c r="AH613"/>
      <c r="AI613"/>
      <c r="AJ613" s="25"/>
      <c r="AK613" s="2">
        <v>6.12</v>
      </c>
      <c r="AL613" s="1">
        <f t="shared" si="262"/>
        <v>7.585775750291823E-7</v>
      </c>
      <c r="AM613" s="1">
        <f t="shared" si="238"/>
        <v>1.3314393059419737E-8</v>
      </c>
      <c r="AN613" s="1">
        <f t="shared" si="239"/>
        <v>0.92439359810628252</v>
      </c>
      <c r="AO613" s="1">
        <f t="shared" si="240"/>
        <v>7.5552461566484777E-2</v>
      </c>
      <c r="AP613" s="1">
        <f t="shared" si="241"/>
        <v>1.0754692731566797</v>
      </c>
      <c r="AQ613" s="1">
        <f t="shared" si="242"/>
        <v>10.754692731566797</v>
      </c>
      <c r="AR613" s="25"/>
      <c r="AS613" s="2">
        <v>8.09</v>
      </c>
      <c r="AT613" s="1">
        <v>8.1283051616409861E-9</v>
      </c>
      <c r="AU613" s="1">
        <v>1.2425714585205062E-6</v>
      </c>
      <c r="AV613" s="1">
        <v>0.11590618871853131</v>
      </c>
      <c r="AW613" s="1">
        <v>0.88409373881063236</v>
      </c>
      <c r="AX613" s="1">
        <v>1.8841321299573854</v>
      </c>
      <c r="AY613" s="2">
        <v>18.841321299573856</v>
      </c>
      <c r="BA613" s="2">
        <v>6.12</v>
      </c>
      <c r="BB613" s="1">
        <f t="shared" si="247"/>
        <v>7.585775750291823E-7</v>
      </c>
      <c r="BC613" s="1">
        <f t="shared" si="243"/>
        <v>1.3314393059419737E-8</v>
      </c>
      <c r="BD613" s="1">
        <f t="shared" si="244"/>
        <v>1.3314393059242464E-11</v>
      </c>
      <c r="BE613" s="1">
        <f t="shared" si="245"/>
        <v>0.99999999998668565</v>
      </c>
      <c r="BF613" s="1">
        <f t="shared" si="246"/>
        <v>2.0000149053058669</v>
      </c>
      <c r="BG613" s="1">
        <f>(dpSAWB_Cb*dpSAWB_Vb) /(dpSAWB_Ca * BF613)</f>
        <v>24.999813685065206</v>
      </c>
      <c r="BI613" s="1">
        <v>6.82</v>
      </c>
      <c r="BJ613" s="1">
        <v>1.5135612484362046E-7</v>
      </c>
      <c r="BK613" s="1">
        <v>6.6730038248767351E-8</v>
      </c>
      <c r="BL613" s="1">
        <v>6.6730038244314419E-11</v>
      </c>
      <c r="BM613" s="1">
        <v>0.9999999999332696</v>
      </c>
      <c r="BN613" s="1">
        <v>2.0000016924557174</v>
      </c>
      <c r="BO613" s="1">
        <v>24.999978844321436</v>
      </c>
    </row>
    <row r="614" spans="1:67" ht="15" customHeight="1" x14ac:dyDescent="0.3">
      <c r="A614" s="2">
        <v>6.13</v>
      </c>
      <c r="B614" s="1">
        <f t="shared" si="248"/>
        <v>7.4131024130091606E-7</v>
      </c>
      <c r="C614" s="1">
        <f t="shared" si="249"/>
        <v>1.3624525114175727E-8</v>
      </c>
      <c r="D614" s="1">
        <f t="shared" si="250"/>
        <v>1.0699865239745922E-2</v>
      </c>
      <c r="E614" s="1">
        <f t="shared" si="251"/>
        <v>1.5500224600423467E-3</v>
      </c>
      <c r="F614" s="1">
        <f t="shared" si="252"/>
        <v>0.42010023964211884</v>
      </c>
      <c r="G614" s="1">
        <f t="shared" si="253"/>
        <v>0.42006079863387852</v>
      </c>
      <c r="H614" s="1">
        <f t="shared" si="261"/>
        <v>4.2006079863387846</v>
      </c>
      <c r="S614" s="2">
        <v>6.13</v>
      </c>
      <c r="T614" s="1">
        <f t="shared" si="254"/>
        <v>7.4131024130091606E-7</v>
      </c>
      <c r="U614" s="1">
        <f t="shared" si="255"/>
        <v>1.3624525114175727E-8</v>
      </c>
      <c r="V614" s="1">
        <f t="shared" si="256"/>
        <v>7.0042774517625458E-2</v>
      </c>
      <c r="W614" s="1">
        <f t="shared" si="257"/>
        <v>9.9857418274581829E-3</v>
      </c>
      <c r="X614" s="1">
        <f t="shared" si="258"/>
        <v>0.22186214022804782</v>
      </c>
      <c r="Y614" s="1">
        <f t="shared" si="259"/>
        <v>0.22187022434417522</v>
      </c>
      <c r="Z614" s="1">
        <f t="shared" si="260"/>
        <v>11.093511217208762</v>
      </c>
      <c r="AB614"/>
      <c r="AC614"/>
      <c r="AD614"/>
      <c r="AE614"/>
      <c r="AF614"/>
      <c r="AG614"/>
      <c r="AH614"/>
      <c r="AI614"/>
      <c r="AJ614" s="25"/>
      <c r="AK614" s="2">
        <v>6.13</v>
      </c>
      <c r="AL614" s="1">
        <f t="shared" si="262"/>
        <v>7.4131024130091606E-7</v>
      </c>
      <c r="AM614" s="1">
        <f t="shared" si="238"/>
        <v>1.3624525114175727E-8</v>
      </c>
      <c r="AN614" s="1">
        <f t="shared" si="239"/>
        <v>0.92277079947004736</v>
      </c>
      <c r="AO614" s="1">
        <f t="shared" si="240"/>
        <v>7.717658057272038E-2</v>
      </c>
      <c r="AP614" s="1">
        <f t="shared" si="241"/>
        <v>1.0770954141991576</v>
      </c>
      <c r="AQ614" s="1">
        <f t="shared" si="242"/>
        <v>10.770954141991576</v>
      </c>
      <c r="AR614" s="25"/>
      <c r="AS614" s="2">
        <v>8.1</v>
      </c>
      <c r="AT614" s="1">
        <v>7.9432823472428087E-9</v>
      </c>
      <c r="AU614" s="1">
        <v>1.2715146659121098E-6</v>
      </c>
      <c r="AV614" s="1">
        <v>0.11356747252160036</v>
      </c>
      <c r="AW614" s="1">
        <v>0.88643245808620741</v>
      </c>
      <c r="AX614" s="1">
        <v>1.8864717303462495</v>
      </c>
      <c r="AY614" s="2">
        <v>18.864717303462495</v>
      </c>
      <c r="BA614" s="2">
        <v>6.13</v>
      </c>
      <c r="BB614" s="1">
        <f t="shared" si="247"/>
        <v>7.4131024130091606E-7</v>
      </c>
      <c r="BC614" s="1">
        <f t="shared" si="243"/>
        <v>1.3624525114175727E-8</v>
      </c>
      <c r="BD614" s="1">
        <f t="shared" si="244"/>
        <v>1.36245251139901E-11</v>
      </c>
      <c r="BE614" s="1">
        <f t="shared" si="245"/>
        <v>0.99999999998637545</v>
      </c>
      <c r="BF614" s="1">
        <f t="shared" si="246"/>
        <v>2.000014553753652</v>
      </c>
      <c r="BG614" s="1">
        <f>(dpSAWB_Cb*dpSAWB_Vb) /(dpSAWB_Ca * BF614)</f>
        <v>24.999818079403163</v>
      </c>
      <c r="BI614" s="1">
        <v>6.83</v>
      </c>
      <c r="BJ614" s="1">
        <v>1.479108388168204E-7</v>
      </c>
      <c r="BK614" s="1">
        <v>6.828438051459031E-8</v>
      </c>
      <c r="BL614" s="1">
        <v>6.8284380509927525E-11</v>
      </c>
      <c r="BM614" s="1">
        <v>0.99999999993171518</v>
      </c>
      <c r="BN614" s="1">
        <v>2.0000015924615147</v>
      </c>
      <c r="BO614" s="1">
        <v>24.999980094246915</v>
      </c>
    </row>
    <row r="615" spans="1:67" ht="15" customHeight="1" x14ac:dyDescent="0.3">
      <c r="A615" s="2">
        <v>6.14</v>
      </c>
      <c r="B615" s="1">
        <f t="shared" si="248"/>
        <v>7.2443596007499005E-7</v>
      </c>
      <c r="C615" s="1">
        <f t="shared" si="249"/>
        <v>1.3941881072489136E-8</v>
      </c>
      <c r="D615" s="1">
        <f t="shared" si="250"/>
        <v>1.0585191547969415E-2</v>
      </c>
      <c r="E615" s="1">
        <f t="shared" si="251"/>
        <v>1.5691347420050971E-3</v>
      </c>
      <c r="F615" s="1">
        <f t="shared" si="252"/>
        <v>0.42571979634547541</v>
      </c>
      <c r="G615" s="1">
        <f t="shared" si="253"/>
        <v>0.42568124720146855</v>
      </c>
      <c r="H615" s="1">
        <f t="shared" si="261"/>
        <v>4.2568124720146852</v>
      </c>
      <c r="S615" s="2">
        <v>6.14</v>
      </c>
      <c r="T615" s="1">
        <f t="shared" si="254"/>
        <v>7.2443596007499005E-7</v>
      </c>
      <c r="U615" s="1">
        <f t="shared" si="255"/>
        <v>1.3941881072489136E-8</v>
      </c>
      <c r="V615" s="1">
        <f t="shared" si="256"/>
        <v>7.052369472030473E-2</v>
      </c>
      <c r="W615" s="1">
        <f t="shared" si="257"/>
        <v>9.8254350932317561E-3</v>
      </c>
      <c r="X615" s="1">
        <f t="shared" si="258"/>
        <v>0.21791244252412934</v>
      </c>
      <c r="Y615" s="1">
        <f t="shared" si="259"/>
        <v>0.21792032162041039</v>
      </c>
      <c r="Z615" s="1">
        <f t="shared" si="260"/>
        <v>10.89601608102052</v>
      </c>
      <c r="AB615"/>
      <c r="AC615"/>
      <c r="AD615"/>
      <c r="AE615"/>
      <c r="AF615"/>
      <c r="AG615"/>
      <c r="AH615"/>
      <c r="AI615"/>
      <c r="AJ615" s="25"/>
      <c r="AK615" s="2">
        <v>6.14</v>
      </c>
      <c r="AL615" s="1">
        <f t="shared" si="262"/>
        <v>7.2443596007499005E-7</v>
      </c>
      <c r="AM615" s="1">
        <f t="shared" si="238"/>
        <v>1.3941881072489136E-8</v>
      </c>
      <c r="AN615" s="1">
        <f t="shared" si="239"/>
        <v>0.92111603687534971</v>
      </c>
      <c r="AO615" s="1">
        <f t="shared" si="240"/>
        <v>7.8832633156918394E-2</v>
      </c>
      <c r="AP615" s="1">
        <f t="shared" si="241"/>
        <v>1.0787534429645758</v>
      </c>
      <c r="AQ615" s="1">
        <f t="shared" si="242"/>
        <v>10.787534429645756</v>
      </c>
      <c r="AR615" s="25"/>
      <c r="AS615" s="2">
        <v>8.11</v>
      </c>
      <c r="AT615" s="1">
        <v>7.7624711662869124E-9</v>
      </c>
      <c r="AU615" s="1">
        <v>1.3011320472100661E-6</v>
      </c>
      <c r="AV615" s="1">
        <v>0.11127000693595672</v>
      </c>
      <c r="AW615" s="1">
        <v>0.888729926623257</v>
      </c>
      <c r="AX615" s="1">
        <v>1.8887700998834396</v>
      </c>
      <c r="AY615" s="2">
        <v>18.887700998834397</v>
      </c>
      <c r="BA615" s="2">
        <v>6.14</v>
      </c>
      <c r="BB615" s="1">
        <f t="shared" si="247"/>
        <v>7.2443596007499005E-7</v>
      </c>
      <c r="BC615" s="1">
        <f t="shared" si="243"/>
        <v>1.3941881072489136E-8</v>
      </c>
      <c r="BD615" s="1">
        <f t="shared" si="244"/>
        <v>1.3941881072294759E-11</v>
      </c>
      <c r="BE615" s="1">
        <f t="shared" si="245"/>
        <v>0.99999999998605815</v>
      </c>
      <c r="BF615" s="1">
        <f t="shared" si="246"/>
        <v>2.0000142099181186</v>
      </c>
      <c r="BG615" s="1">
        <f>(dpSAWB_Cb*dpSAWB_Vb) /(dpSAWB_Ca * BF615)</f>
        <v>24.999822377285518</v>
      </c>
      <c r="BI615" s="1">
        <v>6.84</v>
      </c>
      <c r="BJ615" s="1">
        <v>1.4454397707459271E-7</v>
      </c>
      <c r="BK615" s="1">
        <v>6.9874928062812601E-8</v>
      </c>
      <c r="BL615" s="1">
        <v>6.9874928057930058E-11</v>
      </c>
      <c r="BM615" s="1">
        <v>0.99999999993012456</v>
      </c>
      <c r="BN615" s="1">
        <v>2.0000014933116619</v>
      </c>
      <c r="BO615" s="1">
        <v>24.999981333618162</v>
      </c>
    </row>
    <row r="616" spans="1:67" ht="15" customHeight="1" x14ac:dyDescent="0.3">
      <c r="A616" s="2">
        <v>6.15</v>
      </c>
      <c r="B616" s="1">
        <f t="shared" si="248"/>
        <v>7.0794578438413674E-7</v>
      </c>
      <c r="C616" s="1">
        <f t="shared" si="249"/>
        <v>1.4266629200689841E-8</v>
      </c>
      <c r="D616" s="1">
        <f t="shared" si="250"/>
        <v>1.0470363930364842E-2</v>
      </c>
      <c r="E616" s="1">
        <f t="shared" si="251"/>
        <v>1.5882726782725264E-3</v>
      </c>
      <c r="F616" s="1">
        <f t="shared" si="252"/>
        <v>0.4313586081163327</v>
      </c>
      <c r="G616" s="1">
        <f t="shared" si="253"/>
        <v>0.43132093217517509</v>
      </c>
      <c r="H616" s="1">
        <f t="shared" si="261"/>
        <v>4.3132093217517502</v>
      </c>
      <c r="S616" s="2">
        <v>6.15</v>
      </c>
      <c r="T616" s="1">
        <f t="shared" si="254"/>
        <v>7.0794578438413674E-7</v>
      </c>
      <c r="U616" s="1">
        <f t="shared" si="255"/>
        <v>1.4266629200689841E-8</v>
      </c>
      <c r="V616" s="1">
        <f t="shared" si="256"/>
        <v>7.1000090658357842E-2</v>
      </c>
      <c r="W616" s="1">
        <f t="shared" si="257"/>
        <v>9.6666364472140515E-3</v>
      </c>
      <c r="X616" s="1">
        <f t="shared" si="258"/>
        <v>0.21401372045640704</v>
      </c>
      <c r="Y616" s="1">
        <f t="shared" si="259"/>
        <v>0.21402139955887706</v>
      </c>
      <c r="Z616" s="1">
        <f t="shared" si="260"/>
        <v>10.701069977943853</v>
      </c>
      <c r="AB616"/>
      <c r="AC616"/>
      <c r="AD616"/>
      <c r="AE616"/>
      <c r="AF616"/>
      <c r="AG616"/>
      <c r="AH616"/>
      <c r="AI616"/>
      <c r="AJ616" s="25"/>
      <c r="AK616" s="2">
        <v>6.15</v>
      </c>
      <c r="AL616" s="1">
        <f t="shared" si="262"/>
        <v>7.0794578438413674E-7</v>
      </c>
      <c r="AM616" s="1">
        <f t="shared" si="238"/>
        <v>1.4266629200689841E-8</v>
      </c>
      <c r="AN616" s="1">
        <f t="shared" si="239"/>
        <v>0.91942881190825765</v>
      </c>
      <c r="AO616" s="1">
        <f t="shared" si="240"/>
        <v>8.0521118418555124E-2</v>
      </c>
      <c r="AP616" s="1">
        <f t="shared" si="241"/>
        <v>1.0804438596014463</v>
      </c>
      <c r="AQ616" s="1">
        <f t="shared" si="242"/>
        <v>10.804438596014462</v>
      </c>
      <c r="AR616" s="25"/>
      <c r="AS616" s="2">
        <v>8.1199999999999992</v>
      </c>
      <c r="AT616" s="1">
        <v>7.585775750291834E-9</v>
      </c>
      <c r="AU616" s="1">
        <v>1.3314393059419718E-6</v>
      </c>
      <c r="AV616" s="1">
        <v>0.10901330316371274</v>
      </c>
      <c r="AW616" s="1">
        <v>0.8909866332247125</v>
      </c>
      <c r="AX616" s="1">
        <v>1.8910277278523151</v>
      </c>
      <c r="AY616" s="2">
        <v>18.91027727852315</v>
      </c>
      <c r="BA616" s="2">
        <v>6.15</v>
      </c>
      <c r="BB616" s="1">
        <f t="shared" si="247"/>
        <v>7.0794578438413674E-7</v>
      </c>
      <c r="BC616" s="1">
        <f t="shared" si="243"/>
        <v>1.4266629200689841E-8</v>
      </c>
      <c r="BD616" s="1">
        <f t="shared" si="244"/>
        <v>1.42666292004863E-11</v>
      </c>
      <c r="BE616" s="1">
        <f t="shared" si="245"/>
        <v>0.9999999999857333</v>
      </c>
      <c r="BF616" s="1">
        <f t="shared" si="246"/>
        <v>2.0000138736169562</v>
      </c>
      <c r="BG616" s="1">
        <f>(dpSAWB_Cb*dpSAWB_Vb) /(dpSAWB_Ca * BF616)</f>
        <v>24.999826580991023</v>
      </c>
      <c r="BI616" s="1">
        <v>6.85</v>
      </c>
      <c r="BJ616" s="1">
        <v>1.4125375446227539E-7</v>
      </c>
      <c r="BK616" s="1">
        <v>7.1502524222797944E-8</v>
      </c>
      <c r="BL616" s="1">
        <v>7.1502524217685291E-11</v>
      </c>
      <c r="BM616" s="1">
        <v>0.99999999992849697</v>
      </c>
      <c r="BN616" s="1">
        <v>2.0000013949535878</v>
      </c>
      <c r="BO616" s="1">
        <v>24.999982563092313</v>
      </c>
    </row>
    <row r="617" spans="1:67" ht="15" customHeight="1" x14ac:dyDescent="0.3">
      <c r="A617" s="2">
        <v>6.16</v>
      </c>
      <c r="B617" s="1">
        <f t="shared" si="248"/>
        <v>6.9183097091893534E-7</v>
      </c>
      <c r="C617" s="1">
        <f t="shared" si="249"/>
        <v>1.4598941684533892E-8</v>
      </c>
      <c r="D617" s="1">
        <f t="shared" si="250"/>
        <v>1.0355412553935482E-2</v>
      </c>
      <c r="E617" s="1">
        <f t="shared" si="251"/>
        <v>1.6074312410107531E-3</v>
      </c>
      <c r="F617" s="1">
        <f t="shared" si="252"/>
        <v>0.43701527189640449</v>
      </c>
      <c r="G617" s="1">
        <f t="shared" si="253"/>
        <v>0.43697845093691218</v>
      </c>
      <c r="H617" s="1">
        <f t="shared" si="261"/>
        <v>4.3697845093691212</v>
      </c>
      <c r="S617" s="2">
        <v>6.16</v>
      </c>
      <c r="T617" s="1">
        <f t="shared" si="254"/>
        <v>6.9183097091893534E-7</v>
      </c>
      <c r="U617" s="1">
        <f t="shared" si="255"/>
        <v>1.4598941684533892E-8</v>
      </c>
      <c r="V617" s="1">
        <f t="shared" si="256"/>
        <v>7.147190138665957E-2</v>
      </c>
      <c r="W617" s="1">
        <f t="shared" si="257"/>
        <v>9.5093662044468119E-3</v>
      </c>
      <c r="X617" s="1">
        <f t="shared" si="258"/>
        <v>0.21016600701274962</v>
      </c>
      <c r="Y617" s="1">
        <f t="shared" si="259"/>
        <v>0.21017349101414101</v>
      </c>
      <c r="Z617" s="1">
        <f t="shared" si="260"/>
        <v>10.508674550707051</v>
      </c>
      <c r="AB617"/>
      <c r="AC617"/>
      <c r="AD617"/>
      <c r="AE617"/>
      <c r="AF617"/>
      <c r="AG617"/>
      <c r="AH617"/>
      <c r="AI617"/>
      <c r="AJ617" s="25"/>
      <c r="AK617" s="2">
        <v>6.16</v>
      </c>
      <c r="AL617" s="1">
        <f t="shared" si="262"/>
        <v>6.9183097091893534E-7</v>
      </c>
      <c r="AM617" s="1">
        <f t="shared" si="238"/>
        <v>1.4598941684533892E-8</v>
      </c>
      <c r="AN617" s="1">
        <f t="shared" si="239"/>
        <v>0.91770862393111685</v>
      </c>
      <c r="AO617" s="1">
        <f t="shared" si="240"/>
        <v>8.2242537665166482E-2</v>
      </c>
      <c r="AP617" s="1">
        <f t="shared" si="241"/>
        <v>1.0821671664426491</v>
      </c>
      <c r="AQ617" s="1">
        <f t="shared" si="242"/>
        <v>10.821671664426491</v>
      </c>
      <c r="AR617" s="25"/>
      <c r="AS617" s="2">
        <v>8.1300000000000008</v>
      </c>
      <c r="AT617" s="1">
        <v>7.4131024130091451E-9</v>
      </c>
      <c r="AU617" s="1">
        <v>1.3624525114175755E-6</v>
      </c>
      <c r="AV617" s="1">
        <v>0.1067968683699705</v>
      </c>
      <c r="AW617" s="1">
        <v>0.89320307073032768</v>
      </c>
      <c r="AX617" s="1">
        <v>1.8932451075837591</v>
      </c>
      <c r="AY617" s="2">
        <v>18.932451075837591</v>
      </c>
      <c r="BA617" s="2">
        <v>6.16</v>
      </c>
      <c r="BB617" s="1">
        <f t="shared" si="247"/>
        <v>6.9183097091893534E-7</v>
      </c>
      <c r="BC617" s="1">
        <f t="shared" si="243"/>
        <v>1.4598941684533892E-8</v>
      </c>
      <c r="BD617" s="1">
        <f t="shared" si="244"/>
        <v>1.4598941684320762E-11</v>
      </c>
      <c r="BE617" s="1">
        <f t="shared" si="245"/>
        <v>0.99999999998540101</v>
      </c>
      <c r="BF617" s="1">
        <f t="shared" si="246"/>
        <v>2.0000135446718503</v>
      </c>
      <c r="BG617" s="1">
        <f>(dpSAWB_Cb*dpSAWB_Vb) /(dpSAWB_Ca * BF617)</f>
        <v>24.999830692748475</v>
      </c>
      <c r="BI617" s="1">
        <v>6.86</v>
      </c>
      <c r="BJ617" s="1">
        <v>1.3803842646028823E-7</v>
      </c>
      <c r="BK617" s="1">
        <v>7.316803196757413E-8</v>
      </c>
      <c r="BL617" s="1">
        <v>7.3168031962220522E-11</v>
      </c>
      <c r="BM617" s="1">
        <v>0.99999999992683142</v>
      </c>
      <c r="BN617" s="1">
        <v>2.0000012973351415</v>
      </c>
      <c r="BO617" s="1">
        <v>24.999983783321248</v>
      </c>
    </row>
    <row r="618" spans="1:67" ht="15" customHeight="1" x14ac:dyDescent="0.3">
      <c r="A618" s="2">
        <v>6.17</v>
      </c>
      <c r="B618" s="1">
        <f t="shared" si="248"/>
        <v>6.7608297539198085E-7</v>
      </c>
      <c r="C618" s="1">
        <f t="shared" si="249"/>
        <v>1.4938994720498914E-8</v>
      </c>
      <c r="D618" s="1">
        <f t="shared" si="250"/>
        <v>1.0240367717147205E-2</v>
      </c>
      <c r="E618" s="1">
        <f t="shared" si="251"/>
        <v>1.6266053804754657E-3</v>
      </c>
      <c r="F618" s="1">
        <f t="shared" si="252"/>
        <v>0.44268836623770746</v>
      </c>
      <c r="G618" s="1">
        <f t="shared" si="253"/>
        <v>0.44265238246909189</v>
      </c>
      <c r="H618" s="1">
        <f t="shared" si="261"/>
        <v>4.4265238246909187</v>
      </c>
      <c r="S618" s="2">
        <v>6.17</v>
      </c>
      <c r="T618" s="1">
        <f t="shared" si="254"/>
        <v>6.7608297539198085E-7</v>
      </c>
      <c r="U618" s="1">
        <f t="shared" si="255"/>
        <v>1.4938994720498914E-8</v>
      </c>
      <c r="V618" s="1">
        <f t="shared" si="256"/>
        <v>7.1939069534435782E-2</v>
      </c>
      <c r="W618" s="1">
        <f t="shared" si="257"/>
        <v>9.3536434885214056E-3</v>
      </c>
      <c r="X618" s="1">
        <f t="shared" si="258"/>
        <v>0.20636930763668707</v>
      </c>
      <c r="Y618" s="1">
        <f t="shared" si="259"/>
        <v>0.20637660129973229</v>
      </c>
      <c r="Z618" s="1">
        <f t="shared" si="260"/>
        <v>10.318830064986614</v>
      </c>
      <c r="AB618"/>
      <c r="AC618"/>
      <c r="AD618"/>
      <c r="AE618"/>
      <c r="AF618"/>
      <c r="AG618"/>
      <c r="AH618"/>
      <c r="AI618"/>
      <c r="AJ618" s="25"/>
      <c r="AK618" s="2">
        <v>6.17</v>
      </c>
      <c r="AL618" s="1">
        <f t="shared" si="262"/>
        <v>6.7608297539198085E-7</v>
      </c>
      <c r="AM618" s="1">
        <f t="shared" si="238"/>
        <v>1.4938994720498914E-8</v>
      </c>
      <c r="AN618" s="1">
        <f t="shared" si="239"/>
        <v>0.91595497034620277</v>
      </c>
      <c r="AO618" s="1">
        <f t="shared" si="240"/>
        <v>8.3997394149052787E-2</v>
      </c>
      <c r="AP618" s="1">
        <f t="shared" si="241"/>
        <v>1.0839238677426812</v>
      </c>
      <c r="AQ618" s="1">
        <f t="shared" si="242"/>
        <v>10.839238677426811</v>
      </c>
      <c r="AR618" s="25"/>
      <c r="AS618" s="2">
        <v>8.14</v>
      </c>
      <c r="AT618" s="1">
        <v>7.2443596007498722E-9</v>
      </c>
      <c r="AU618" s="1">
        <v>1.3941881072489191E-6</v>
      </c>
      <c r="AV618" s="1">
        <v>0.10462020618242085</v>
      </c>
      <c r="AW618" s="1">
        <v>0.89537973551708727</v>
      </c>
      <c r="AX618" s="1">
        <v>1.8954227359568501</v>
      </c>
      <c r="AY618" s="2">
        <v>18.954227359568499</v>
      </c>
      <c r="BA618" s="2">
        <v>6.17</v>
      </c>
      <c r="BB618" s="1">
        <f t="shared" si="247"/>
        <v>6.7608297539198085E-7</v>
      </c>
      <c r="BC618" s="1">
        <f t="shared" si="243"/>
        <v>1.4938994720498914E-8</v>
      </c>
      <c r="BD618" s="1">
        <f t="shared" si="244"/>
        <v>1.4938994720275738E-11</v>
      </c>
      <c r="BE618" s="1">
        <f t="shared" si="245"/>
        <v>0.99999999998506095</v>
      </c>
      <c r="BF618" s="1">
        <f t="shared" si="246"/>
        <v>2.0000132229083856</v>
      </c>
      <c r="BG618" s="1">
        <f>(dpSAWB_Cb*dpSAWB_Vb) /(dpSAWB_Ca * BF618)</f>
        <v>24.999834714737958</v>
      </c>
      <c r="BI618" s="1">
        <v>6.87</v>
      </c>
      <c r="BJ618" s="1">
        <v>1.3489628825916511E-7</v>
      </c>
      <c r="BK618" s="1">
        <v>7.4872334371392797E-8</v>
      </c>
      <c r="BL618" s="1">
        <v>7.4872334365786891E-11</v>
      </c>
      <c r="BM618" s="1">
        <v>0.99999999992512723</v>
      </c>
      <c r="BN618" s="1">
        <v>2.0000012004045646</v>
      </c>
      <c r="BO618" s="1">
        <v>24.999984994951948</v>
      </c>
    </row>
    <row r="619" spans="1:67" ht="15" customHeight="1" x14ac:dyDescent="0.3">
      <c r="A619" s="2">
        <v>6.18</v>
      </c>
      <c r="B619" s="1">
        <f t="shared" si="248"/>
        <v>6.6069344800759506E-7</v>
      </c>
      <c r="C619" s="1">
        <f t="shared" si="249"/>
        <v>1.5286968609205723E-8</v>
      </c>
      <c r="D619" s="1">
        <f t="shared" si="250"/>
        <v>1.0125259818040876E-2</v>
      </c>
      <c r="E619" s="1">
        <f t="shared" si="251"/>
        <v>1.6457900303265204E-3</v>
      </c>
      <c r="F619" s="1">
        <f t="shared" si="252"/>
        <v>0.4483764526890397</v>
      </c>
      <c r="G619" s="1">
        <f t="shared" si="253"/>
        <v>0.44834128874134244</v>
      </c>
      <c r="H619" s="1">
        <f t="shared" si="261"/>
        <v>4.483412887413424</v>
      </c>
      <c r="S619" s="2">
        <v>6.18</v>
      </c>
      <c r="T619" s="1">
        <f t="shared" si="254"/>
        <v>6.6069344800759506E-7</v>
      </c>
      <c r="U619" s="1">
        <f t="shared" si="255"/>
        <v>1.5286968609205723E-8</v>
      </c>
      <c r="V619" s="1">
        <f t="shared" si="256"/>
        <v>7.2401541290849455E-2</v>
      </c>
      <c r="W619" s="1">
        <f t="shared" si="257"/>
        <v>9.199486236383515E-3</v>
      </c>
      <c r="X619" s="1">
        <f t="shared" si="258"/>
        <v>0.20262360094332182</v>
      </c>
      <c r="Y619" s="1">
        <f t="shared" si="259"/>
        <v>0.20263070890397808</v>
      </c>
      <c r="Z619" s="1">
        <f t="shared" si="260"/>
        <v>10.131535445198905</v>
      </c>
      <c r="AB619"/>
      <c r="AC619"/>
      <c r="AD619"/>
      <c r="AE619"/>
      <c r="AF619"/>
      <c r="AG619"/>
      <c r="AH619"/>
      <c r="AI619"/>
      <c r="AJ619" s="25"/>
      <c r="AK619" s="2">
        <v>6.18</v>
      </c>
      <c r="AL619" s="1">
        <f t="shared" si="262"/>
        <v>6.6069344800759506E-7</v>
      </c>
      <c r="AM619" s="1">
        <f t="shared" si="238"/>
        <v>1.5286968609205723E-8</v>
      </c>
      <c r="AN619" s="1">
        <f t="shared" si="239"/>
        <v>0.91416734687296419</v>
      </c>
      <c r="AO619" s="1">
        <f t="shared" si="240"/>
        <v>8.5786192790385019E-2</v>
      </c>
      <c r="AP619" s="1">
        <f t="shared" si="241"/>
        <v>1.0857144694012977</v>
      </c>
      <c r="AQ619" s="1">
        <f t="shared" si="242"/>
        <v>10.857144694012977</v>
      </c>
      <c r="AR619" s="25"/>
      <c r="AS619" s="2">
        <v>8.15</v>
      </c>
      <c r="AT619" s="1">
        <v>7.0794578438413513E-9</v>
      </c>
      <c r="AU619" s="1">
        <v>1.4266629200689874E-6</v>
      </c>
      <c r="AV619" s="1">
        <v>0.10248281717474271</v>
      </c>
      <c r="AW619" s="1">
        <v>0.89751712701581243</v>
      </c>
      <c r="AX619" s="1">
        <v>1.8975611129157344</v>
      </c>
      <c r="AY619" s="2">
        <v>18.975611129157343</v>
      </c>
      <c r="BA619" s="2">
        <v>6.18</v>
      </c>
      <c r="BB619" s="1">
        <f t="shared" si="247"/>
        <v>6.6069344800759506E-7</v>
      </c>
      <c r="BC619" s="1">
        <f t="shared" si="243"/>
        <v>1.5286968609205723E-8</v>
      </c>
      <c r="BD619" s="1">
        <f t="shared" si="244"/>
        <v>1.5286968608972028E-11</v>
      </c>
      <c r="BE619" s="1">
        <f t="shared" si="245"/>
        <v>0.99999999998471312</v>
      </c>
      <c r="BF619" s="1">
        <f t="shared" si="246"/>
        <v>2.0000129081559561</v>
      </c>
      <c r="BG619" s="1">
        <f>(dpSAWB_Cb*dpSAWB_Vb) /(dpSAWB_Ca * BF619)</f>
        <v>24.99983864909192</v>
      </c>
      <c r="BI619" s="1">
        <v>6.88</v>
      </c>
      <c r="BJ619" s="1">
        <v>1.3182567385564048E-7</v>
      </c>
      <c r="BK619" s="1">
        <v>7.6616335077947691E-8</v>
      </c>
      <c r="BL619" s="1">
        <v>7.6616335072077572E-11</v>
      </c>
      <c r="BM619" s="1">
        <v>0.99999999992338306</v>
      </c>
      <c r="BN619" s="1">
        <v>2.0000011041104626</v>
      </c>
      <c r="BO619" s="1">
        <v>24.999986198626836</v>
      </c>
    </row>
    <row r="620" spans="1:67" ht="15" customHeight="1" x14ac:dyDescent="0.3">
      <c r="A620" s="2">
        <v>6.19</v>
      </c>
      <c r="B620" s="1">
        <f t="shared" si="248"/>
        <v>6.456542290346535E-7</v>
      </c>
      <c r="C620" s="1">
        <f t="shared" si="249"/>
        <v>1.5643047851016108E-8</v>
      </c>
      <c r="D620" s="1">
        <f t="shared" si="250"/>
        <v>1.0010119322121694E-2</v>
      </c>
      <c r="E620" s="1">
        <f t="shared" si="251"/>
        <v>1.6649801129797177E-3</v>
      </c>
      <c r="F620" s="1">
        <f t="shared" si="252"/>
        <v>0.45407807721951687</v>
      </c>
      <c r="G620" s="1">
        <f t="shared" si="253"/>
        <v>0.45404371613427857</v>
      </c>
      <c r="H620" s="1">
        <f t="shared" si="261"/>
        <v>4.5404371613427852</v>
      </c>
      <c r="S620" s="2">
        <v>6.19</v>
      </c>
      <c r="T620" s="1">
        <f t="shared" si="254"/>
        <v>6.456542290346535E-7</v>
      </c>
      <c r="U620" s="1">
        <f t="shared" si="255"/>
        <v>1.5643047851016108E-8</v>
      </c>
      <c r="V620" s="1">
        <f t="shared" si="256"/>
        <v>7.285926638571788E-2</v>
      </c>
      <c r="W620" s="1">
        <f t="shared" si="257"/>
        <v>9.0469112047607061E-3</v>
      </c>
      <c r="X620" s="1">
        <f t="shared" si="258"/>
        <v>0.19892883944901571</v>
      </c>
      <c r="Y620" s="1">
        <f t="shared" si="259"/>
        <v>0.19893576621961281</v>
      </c>
      <c r="Z620" s="1">
        <f t="shared" si="260"/>
        <v>9.9467883109806419</v>
      </c>
      <c r="AB620"/>
      <c r="AC620"/>
      <c r="AD620"/>
      <c r="AE620"/>
      <c r="AF620"/>
      <c r="AG620"/>
      <c r="AH620"/>
      <c r="AI620"/>
      <c r="AJ620" s="25"/>
      <c r="AK620" s="2">
        <v>6.19</v>
      </c>
      <c r="AL620" s="1">
        <f t="shared" si="262"/>
        <v>6.456542290346535E-7</v>
      </c>
      <c r="AM620" s="1">
        <f t="shared" si="238"/>
        <v>1.5643047851016108E-8</v>
      </c>
      <c r="AN620" s="1">
        <f t="shared" si="239"/>
        <v>0.91234524783914472</v>
      </c>
      <c r="AO620" s="1">
        <f t="shared" si="240"/>
        <v>8.7609439886424084E-2</v>
      </c>
      <c r="AP620" s="1">
        <f t="shared" si="241"/>
        <v>1.0875394786732491</v>
      </c>
      <c r="AQ620" s="1">
        <f t="shared" si="242"/>
        <v>10.875394786732491</v>
      </c>
      <c r="AR620" s="25"/>
      <c r="AS620" s="2">
        <v>8.16</v>
      </c>
      <c r="AT620" s="1">
        <v>6.9183097091893386E-9</v>
      </c>
      <c r="AU620" s="1">
        <v>1.4598941684533922E-6</v>
      </c>
      <c r="AV620" s="1">
        <v>0.10038419933382881</v>
      </c>
      <c r="AW620" s="1">
        <v>0.89961574724394189</v>
      </c>
      <c r="AX620" s="1">
        <v>1.8996607410026851</v>
      </c>
      <c r="AY620" s="2">
        <v>18.996607410026851</v>
      </c>
      <c r="BA620" s="2">
        <v>6.19</v>
      </c>
      <c r="BB620" s="1">
        <f t="shared" si="247"/>
        <v>6.456542290346535E-7</v>
      </c>
      <c r="BC620" s="1">
        <f t="shared" si="243"/>
        <v>1.5643047851016108E-8</v>
      </c>
      <c r="BD620" s="1">
        <f t="shared" si="244"/>
        <v>1.5643047850771401E-11</v>
      </c>
      <c r="BE620" s="1">
        <f t="shared" si="245"/>
        <v>0.99999999998435696</v>
      </c>
      <c r="BF620" s="1">
        <f t="shared" si="246"/>
        <v>2.0000126002476719</v>
      </c>
      <c r="BG620" s="1">
        <f>(dpSAWB_Cb*dpSAWB_Vb) /(dpSAWB_Ca * BF620)</f>
        <v>24.999842497896381</v>
      </c>
      <c r="BI620" s="1">
        <v>6.89</v>
      </c>
      <c r="BJ620" s="1">
        <v>1.288249551693134E-7</v>
      </c>
      <c r="BK620" s="1">
        <v>7.8400958779497854E-8</v>
      </c>
      <c r="BL620" s="1">
        <v>7.8400958773351103E-11</v>
      </c>
      <c r="BM620" s="1">
        <v>0.99999999992159849</v>
      </c>
      <c r="BN620" s="1">
        <v>2.0000010084017799</v>
      </c>
      <c r="BO620" s="1">
        <v>24.999987394984107</v>
      </c>
    </row>
    <row r="621" spans="1:67" ht="15" customHeight="1" x14ac:dyDescent="0.3">
      <c r="A621" s="2">
        <v>6.2</v>
      </c>
      <c r="B621" s="1">
        <f t="shared" si="248"/>
        <v>6.3095734448019254E-7</v>
      </c>
      <c r="C621" s="1">
        <f t="shared" si="249"/>
        <v>1.6007421243857263E-8</v>
      </c>
      <c r="D621" s="1">
        <f t="shared" si="250"/>
        <v>9.8949767300974302E-3</v>
      </c>
      <c r="E621" s="1">
        <f t="shared" si="251"/>
        <v>1.6841705449837615E-3</v>
      </c>
      <c r="F621" s="1">
        <f t="shared" si="252"/>
        <v>0.45979177167625451</v>
      </c>
      <c r="G621" s="1">
        <f t="shared" si="253"/>
        <v>0.45975819689741382</v>
      </c>
      <c r="H621" s="1">
        <f t="shared" si="261"/>
        <v>4.5975819689741382</v>
      </c>
      <c r="S621" s="2">
        <v>6.2</v>
      </c>
      <c r="T621" s="1">
        <f t="shared" si="254"/>
        <v>6.3095734448019254E-7</v>
      </c>
      <c r="U621" s="1">
        <f t="shared" si="255"/>
        <v>1.6007421243857263E-8</v>
      </c>
      <c r="V621" s="1">
        <f t="shared" si="256"/>
        <v>7.3312198065534642E-2</v>
      </c>
      <c r="W621" s="1">
        <f t="shared" si="257"/>
        <v>8.8959339781551176E-3</v>
      </c>
      <c r="X621" s="1">
        <f t="shared" si="258"/>
        <v>0.19528495031298629</v>
      </c>
      <c r="Y621" s="1">
        <f t="shared" si="259"/>
        <v>0.19529170028529913</v>
      </c>
      <c r="Z621" s="1">
        <f t="shared" si="260"/>
        <v>9.7645850142649557</v>
      </c>
      <c r="AB621"/>
      <c r="AC621"/>
      <c r="AD621"/>
      <c r="AE621"/>
      <c r="AF621"/>
      <c r="AG621"/>
      <c r="AH621"/>
      <c r="AI621"/>
      <c r="AJ621" s="25"/>
      <c r="AK621" s="2">
        <v>6.2</v>
      </c>
      <c r="AL621" s="1">
        <f t="shared" si="262"/>
        <v>6.3095734448019254E-7</v>
      </c>
      <c r="AM621" s="1">
        <f t="shared" si="238"/>
        <v>1.6007421243857263E-8</v>
      </c>
      <c r="AN621" s="1">
        <f t="shared" si="239"/>
        <v>0.91048816648606745</v>
      </c>
      <c r="AO621" s="1">
        <f t="shared" si="240"/>
        <v>8.9467642806570588E-2</v>
      </c>
      <c r="AP621" s="1">
        <f t="shared" si="241"/>
        <v>1.0893994038638446</v>
      </c>
      <c r="AQ621" s="1">
        <f t="shared" si="242"/>
        <v>10.893994038638445</v>
      </c>
      <c r="AR621" s="25"/>
      <c r="AS621" s="2">
        <v>8.17</v>
      </c>
      <c r="AT621" s="1">
        <v>6.7608297539198166E-9</v>
      </c>
      <c r="AU621" s="1">
        <v>1.4938994720498896E-6</v>
      </c>
      <c r="AV621" s="1">
        <v>9.8323848510882175E-2</v>
      </c>
      <c r="AW621" s="1">
        <v>0.9016761003544409</v>
      </c>
      <c r="AX621" s="1">
        <v>1.9017221249072902</v>
      </c>
      <c r="AY621" s="2">
        <v>19.0172212490729</v>
      </c>
      <c r="BA621" s="2">
        <v>6.2</v>
      </c>
      <c r="BB621" s="1">
        <f t="shared" si="247"/>
        <v>6.3095734448019254E-7</v>
      </c>
      <c r="BC621" s="1">
        <f t="shared" si="243"/>
        <v>1.6007421243857263E-8</v>
      </c>
      <c r="BD621" s="1">
        <f t="shared" si="244"/>
        <v>1.6007421243601025E-11</v>
      </c>
      <c r="BE621" s="1">
        <f t="shared" si="245"/>
        <v>0.99999999998399258</v>
      </c>
      <c r="BF621" s="1">
        <f t="shared" si="246"/>
        <v>2.0000122990202733</v>
      </c>
      <c r="BG621" s="1">
        <f>(dpSAWB_Cb*dpSAWB_Vb) /(dpSAWB_Ca * BF621)</f>
        <v>24.999846263191987</v>
      </c>
      <c r="BI621" s="1">
        <v>6.9</v>
      </c>
      <c r="BJ621" s="1">
        <v>1.2589254117941651E-7</v>
      </c>
      <c r="BK621" s="1">
        <v>8.0227151707152563E-8</v>
      </c>
      <c r="BL621" s="1">
        <v>8.0227151700716116E-11</v>
      </c>
      <c r="BM621" s="1">
        <v>0.99999999991977229</v>
      </c>
      <c r="BN621" s="1">
        <v>2.0000009132277698</v>
      </c>
      <c r="BO621" s="1">
        <v>24.999988584658087</v>
      </c>
    </row>
    <row r="622" spans="1:67" ht="15" customHeight="1" x14ac:dyDescent="0.3">
      <c r="A622" s="2">
        <v>6.21</v>
      </c>
      <c r="B622" s="1">
        <f t="shared" si="248"/>
        <v>6.1659500186148145E-7</v>
      </c>
      <c r="C622" s="1">
        <f t="shared" si="249"/>
        <v>1.6380281983325209E-8</v>
      </c>
      <c r="D622" s="1">
        <f t="shared" si="250"/>
        <v>9.7798625455379536E-3</v>
      </c>
      <c r="E622" s="1">
        <f t="shared" si="251"/>
        <v>1.7033562424103412E-3</v>
      </c>
      <c r="F622" s="1">
        <f t="shared" si="252"/>
        <v>0.46551605527316869</v>
      </c>
      <c r="G622" s="1">
        <f t="shared" si="253"/>
        <v>0.46548325063818585</v>
      </c>
      <c r="H622" s="1">
        <f t="shared" si="261"/>
        <v>4.6548325063818581</v>
      </c>
      <c r="S622" s="2">
        <v>6.21</v>
      </c>
      <c r="T622" s="1">
        <f t="shared" si="254"/>
        <v>6.1659500186148145E-7</v>
      </c>
      <c r="U622" s="1">
        <f t="shared" si="255"/>
        <v>1.6380281983325209E-8</v>
      </c>
      <c r="V622" s="1">
        <f t="shared" si="256"/>
        <v>7.3760293064977958E-2</v>
      </c>
      <c r="W622" s="1">
        <f t="shared" si="257"/>
        <v>8.7465689783406773E-3</v>
      </c>
      <c r="X622" s="1">
        <f t="shared" si="258"/>
        <v>0.1916918360889856</v>
      </c>
      <c r="Y622" s="1">
        <f t="shared" si="259"/>
        <v>0.1916984135372323</v>
      </c>
      <c r="Z622" s="1">
        <f t="shared" si="260"/>
        <v>9.584920676861616</v>
      </c>
      <c r="AB622"/>
      <c r="AC622"/>
      <c r="AD622"/>
      <c r="AE622"/>
      <c r="AF622"/>
      <c r="AG622"/>
      <c r="AH622"/>
      <c r="AI622"/>
      <c r="AJ622" s="25"/>
      <c r="AK622" s="2">
        <v>6.21</v>
      </c>
      <c r="AL622" s="1">
        <f t="shared" si="262"/>
        <v>6.1659500186148145E-7</v>
      </c>
      <c r="AM622" s="1">
        <f t="shared" si="238"/>
        <v>1.6380281983325209E-8</v>
      </c>
      <c r="AN622" s="1">
        <f t="shared" si="239"/>
        <v>0.9085955952883471</v>
      </c>
      <c r="AO622" s="1">
        <f t="shared" si="240"/>
        <v>9.1361309672978439E-2</v>
      </c>
      <c r="AP622" s="1">
        <f t="shared" si="241"/>
        <v>1.0912947540100608</v>
      </c>
      <c r="AQ622" s="1">
        <f t="shared" si="242"/>
        <v>10.912947540100607</v>
      </c>
      <c r="AR622" s="25"/>
      <c r="AS622" s="2">
        <v>8.18</v>
      </c>
      <c r="AT622" s="1">
        <v>6.6069344800759602E-9</v>
      </c>
      <c r="AU622" s="1">
        <v>1.5286968609205701E-6</v>
      </c>
      <c r="AV622" s="1">
        <v>9.6301258856463651E-2</v>
      </c>
      <c r="AW622" s="1">
        <v>0.90369869220075894</v>
      </c>
      <c r="AX622" s="1">
        <v>1.9037457710316976</v>
      </c>
      <c r="AY622" s="2">
        <v>19.037457710316975</v>
      </c>
      <c r="BA622" s="2">
        <v>6.21</v>
      </c>
      <c r="BB622" s="1">
        <f t="shared" si="247"/>
        <v>6.1659500186148145E-7</v>
      </c>
      <c r="BC622" s="1">
        <f t="shared" si="243"/>
        <v>1.6380281983325209E-8</v>
      </c>
      <c r="BD622" s="1">
        <f t="shared" si="244"/>
        <v>1.6380281983056896E-11</v>
      </c>
      <c r="BE622" s="1">
        <f t="shared" si="245"/>
        <v>0.99999999998361966</v>
      </c>
      <c r="BF622" s="1">
        <f t="shared" si="246"/>
        <v>2.0000120043140428</v>
      </c>
      <c r="BG622" s="1">
        <f>(dpSAWB_Cb*dpSAWB_Vb) /(dpSAWB_Ca * BF622)</f>
        <v>24.999849946975104</v>
      </c>
      <c r="BI622" s="1">
        <v>6.91</v>
      </c>
      <c r="BJ622" s="1">
        <v>1.2302687708123796E-7</v>
      </c>
      <c r="BK622" s="1">
        <v>8.2095882132574147E-8</v>
      </c>
      <c r="BL622" s="1">
        <v>8.2095882125834354E-11</v>
      </c>
      <c r="BM622" s="1">
        <v>0.99999999991790345</v>
      </c>
      <c r="BN622" s="1">
        <v>2.000000818537969</v>
      </c>
      <c r="BO622" s="1">
        <v>24.999989768279573</v>
      </c>
    </row>
    <row r="623" spans="1:67" ht="15" customHeight="1" x14ac:dyDescent="0.3">
      <c r="A623" s="2">
        <v>6.22</v>
      </c>
      <c r="B623" s="1">
        <f t="shared" si="248"/>
        <v>6.0255958607435721E-7</v>
      </c>
      <c r="C623" s="1">
        <f t="shared" si="249"/>
        <v>1.6761827765119375E-8</v>
      </c>
      <c r="D623" s="1">
        <f t="shared" si="250"/>
        <v>9.6648072425289996E-3</v>
      </c>
      <c r="E623" s="1">
        <f t="shared" si="251"/>
        <v>1.722532126245167E-3</v>
      </c>
      <c r="F623" s="1">
        <f t="shared" si="252"/>
        <v>0.47124943610773146</v>
      </c>
      <c r="G623" s="1">
        <f t="shared" si="253"/>
        <v>0.47121738583893302</v>
      </c>
      <c r="H623" s="1">
        <f t="shared" si="261"/>
        <v>4.7121738583893302</v>
      </c>
      <c r="S623" s="2">
        <v>6.22</v>
      </c>
      <c r="T623" s="1">
        <f t="shared" si="254"/>
        <v>6.0255958607435721E-7</v>
      </c>
      <c r="U623" s="1">
        <f t="shared" si="255"/>
        <v>1.6761827765119375E-8</v>
      </c>
      <c r="V623" s="1">
        <f t="shared" si="256"/>
        <v>7.420351157409151E-2</v>
      </c>
      <c r="W623" s="1">
        <f t="shared" si="257"/>
        <v>8.5988294753028289E-3</v>
      </c>
      <c r="X623" s="1">
        <f t="shared" si="258"/>
        <v>0.18814937548530186</v>
      </c>
      <c r="Y623" s="1">
        <f t="shared" si="259"/>
        <v>0.18815578456906901</v>
      </c>
      <c r="Z623" s="1">
        <f t="shared" si="260"/>
        <v>9.4077892284534492</v>
      </c>
      <c r="AB623"/>
      <c r="AC623"/>
      <c r="AD623"/>
      <c r="AE623"/>
      <c r="AF623"/>
      <c r="AG623"/>
      <c r="AH623"/>
      <c r="AI623"/>
      <c r="AJ623" s="25"/>
      <c r="AK623" s="2">
        <v>6.22</v>
      </c>
      <c r="AL623" s="1">
        <f t="shared" si="262"/>
        <v>6.0255958607435721E-7</v>
      </c>
      <c r="AM623" s="1">
        <f t="shared" si="238"/>
        <v>1.6761827765119375E-8</v>
      </c>
      <c r="AN623" s="1">
        <f t="shared" si="239"/>
        <v>0.90666702628829332</v>
      </c>
      <c r="AO623" s="1">
        <f t="shared" si="240"/>
        <v>9.3290949026470754E-2</v>
      </c>
      <c r="AP623" s="1">
        <f t="shared" si="241"/>
        <v>1.0932260385469466</v>
      </c>
      <c r="AQ623" s="1">
        <f t="shared" si="242"/>
        <v>10.932260385469466</v>
      </c>
      <c r="AR623" s="25"/>
      <c r="AS623" s="2">
        <v>8.19</v>
      </c>
      <c r="AT623" s="1">
        <v>6.456542290346555E-9</v>
      </c>
      <c r="AU623" s="1">
        <v>1.5643047851016061E-6</v>
      </c>
      <c r="AV623" s="1">
        <v>9.431592323960146E-2</v>
      </c>
      <c r="AW623" s="1">
        <v>0.90568402991772567</v>
      </c>
      <c r="AX623" s="1">
        <v>1.9057321870718043</v>
      </c>
      <c r="AY623" s="2">
        <v>19.057321870718042</v>
      </c>
      <c r="BA623" s="2">
        <v>6.22</v>
      </c>
      <c r="BB623" s="1">
        <f t="shared" si="247"/>
        <v>6.0255958607435721E-7</v>
      </c>
      <c r="BC623" s="1">
        <f t="shared" si="243"/>
        <v>1.6761827765119375E-8</v>
      </c>
      <c r="BD623" s="1">
        <f t="shared" si="244"/>
        <v>1.6761827764838417E-11</v>
      </c>
      <c r="BE623" s="1">
        <f t="shared" si="245"/>
        <v>0.99999999998323819</v>
      </c>
      <c r="BF623" s="1">
        <f t="shared" si="246"/>
        <v>2.0000117159727204</v>
      </c>
      <c r="BG623" s="1">
        <f>(dpSAWB_Cb*dpSAWB_Vb) /(dpSAWB_Ca * BF623)</f>
        <v>24.999853551198889</v>
      </c>
      <c r="BI623" s="1">
        <v>6.92</v>
      </c>
      <c r="BJ623" s="1">
        <v>1.2022644346174111E-7</v>
      </c>
      <c r="BK623" s="1">
        <v>8.4008140881369888E-8</v>
      </c>
      <c r="BL623" s="1">
        <v>8.4008140874312461E-11</v>
      </c>
      <c r="BM623" s="1">
        <v>0.9999999999159912</v>
      </c>
      <c r="BN623" s="1">
        <v>2.0000007242821733</v>
      </c>
      <c r="BO623" s="1">
        <v>24.99999094647611</v>
      </c>
    </row>
    <row r="624" spans="1:67" ht="15" customHeight="1" x14ac:dyDescent="0.3">
      <c r="A624" s="2">
        <v>6.23</v>
      </c>
      <c r="B624" s="1">
        <f t="shared" si="248"/>
        <v>5.8884365535558744E-7</v>
      </c>
      <c r="C624" s="1">
        <f t="shared" si="249"/>
        <v>1.7152260889863662E-8</v>
      </c>
      <c r="D624" s="1">
        <f t="shared" si="250"/>
        <v>9.5498412333928327E-3</v>
      </c>
      <c r="E624" s="1">
        <f t="shared" si="251"/>
        <v>1.7416931277678611E-3</v>
      </c>
      <c r="F624" s="1">
        <f t="shared" si="252"/>
        <v>0.47699041270243819</v>
      </c>
      <c r="G624" s="1">
        <f t="shared" si="253"/>
        <v>0.47695910139857711</v>
      </c>
      <c r="H624" s="1">
        <f t="shared" si="261"/>
        <v>4.7695910139857709</v>
      </c>
      <c r="S624" s="2">
        <v>6.23</v>
      </c>
      <c r="T624" s="1">
        <f t="shared" si="254"/>
        <v>5.8884365535558744E-7</v>
      </c>
      <c r="U624" s="1">
        <f t="shared" si="255"/>
        <v>1.7152260889863662E-8</v>
      </c>
      <c r="V624" s="1">
        <f t="shared" si="256"/>
        <v>7.4641817201331673E-2</v>
      </c>
      <c r="W624" s="1">
        <f t="shared" si="257"/>
        <v>8.4527275995561115E-3</v>
      </c>
      <c r="X624" s="1">
        <f t="shared" si="258"/>
        <v>0.18465742413135824</v>
      </c>
      <c r="Y624" s="1">
        <f t="shared" si="259"/>
        <v>0.18466366889845481</v>
      </c>
      <c r="Z624" s="1">
        <f t="shared" si="260"/>
        <v>9.2331834449227408</v>
      </c>
      <c r="AB624"/>
      <c r="AC624"/>
      <c r="AD624"/>
      <c r="AE624"/>
      <c r="AF624"/>
      <c r="AG624"/>
      <c r="AH624"/>
      <c r="AI624"/>
      <c r="AJ624" s="25"/>
      <c r="AK624" s="2">
        <v>6.23</v>
      </c>
      <c r="AL624" s="1">
        <f t="shared" si="262"/>
        <v>5.8884365535558744E-7</v>
      </c>
      <c r="AM624" s="1">
        <f t="shared" si="238"/>
        <v>1.7152260889863662E-8</v>
      </c>
      <c r="AN624" s="1">
        <f t="shared" si="239"/>
        <v>0.90470195144524024</v>
      </c>
      <c r="AO624" s="1">
        <f t="shared" si="240"/>
        <v>9.5257069477521467E-2</v>
      </c>
      <c r="AP624" s="1">
        <f t="shared" si="241"/>
        <v>1.0951937669590786</v>
      </c>
      <c r="AQ624" s="1">
        <f t="shared" si="242"/>
        <v>10.951937669590786</v>
      </c>
      <c r="AR624" s="25"/>
      <c r="AS624" s="2">
        <v>8.1999999999999993</v>
      </c>
      <c r="AT624" s="1">
        <v>6.3095734448019329E-9</v>
      </c>
      <c r="AU624" s="1">
        <v>1.6007421243857243E-6</v>
      </c>
      <c r="AV624" s="1">
        <v>9.2367333651089789E-2</v>
      </c>
      <c r="AW624" s="1">
        <v>0.9076326215182583</v>
      </c>
      <c r="AX624" s="1">
        <v>1.9076818816142644</v>
      </c>
      <c r="AY624" s="2">
        <v>19.076818816142644</v>
      </c>
      <c r="BA624" s="2">
        <v>6.23</v>
      </c>
      <c r="BB624" s="1">
        <f t="shared" si="247"/>
        <v>5.8884365535558744E-7</v>
      </c>
      <c r="BC624" s="1">
        <f t="shared" si="243"/>
        <v>1.7152260889863662E-8</v>
      </c>
      <c r="BD624" s="1">
        <f t="shared" si="244"/>
        <v>1.7152260889569459E-11</v>
      </c>
      <c r="BE624" s="1">
        <f t="shared" si="245"/>
        <v>0.99999999998284772</v>
      </c>
      <c r="BF624" s="1">
        <f t="shared" si="246"/>
        <v>2.0000114338434201</v>
      </c>
      <c r="BG624" s="1">
        <f>(dpSAWB_Cb*dpSAWB_Vb) /(dpSAWB_Ca * BF624)</f>
        <v>24.999857077774323</v>
      </c>
      <c r="BI624" s="1">
        <v>6.93</v>
      </c>
      <c r="BJ624" s="1">
        <v>1.174897554939528E-7</v>
      </c>
      <c r="BK624" s="1">
        <v>8.5964941858440139E-8</v>
      </c>
      <c r="BL624" s="1">
        <v>8.5964941851050094E-11</v>
      </c>
      <c r="BM624" s="1">
        <v>0.99999999991403432</v>
      </c>
      <c r="BN624" s="1">
        <v>2.0000006304104057</v>
      </c>
      <c r="BO624" s="1">
        <v>24.999992119872413</v>
      </c>
    </row>
    <row r="625" spans="1:67" ht="15" customHeight="1" x14ac:dyDescent="0.3">
      <c r="A625" s="2">
        <v>6.24</v>
      </c>
      <c r="B625" s="1">
        <f t="shared" si="248"/>
        <v>5.7543993733715549E-7</v>
      </c>
      <c r="C625" s="1">
        <f t="shared" si="249"/>
        <v>1.7551788370368735E-8</v>
      </c>
      <c r="D625" s="1">
        <f t="shared" si="250"/>
        <v>9.4349948365484784E-3</v>
      </c>
      <c r="E625" s="1">
        <f t="shared" si="251"/>
        <v>1.7608341939085873E-3</v>
      </c>
      <c r="F625" s="1">
        <f t="shared" si="252"/>
        <v>0.48273747556762431</v>
      </c>
      <c r="G625" s="1">
        <f t="shared" si="253"/>
        <v>0.48270688819565249</v>
      </c>
      <c r="H625" s="1">
        <f t="shared" si="261"/>
        <v>4.8270688819565244</v>
      </c>
      <c r="S625" s="2">
        <v>6.24</v>
      </c>
      <c r="T625" s="1">
        <f t="shared" si="254"/>
        <v>5.7543993733715549E-7</v>
      </c>
      <c r="U625" s="1">
        <f t="shared" si="255"/>
        <v>1.7551788370368735E-8</v>
      </c>
      <c r="V625" s="1">
        <f t="shared" si="256"/>
        <v>7.5075176932677956E-2</v>
      </c>
      <c r="W625" s="1">
        <f t="shared" si="257"/>
        <v>8.3082743557740136E-3</v>
      </c>
      <c r="X625" s="1">
        <f t="shared" si="258"/>
        <v>0.18121581534925993</v>
      </c>
      <c r="Y625" s="1">
        <f t="shared" si="259"/>
        <v>0.18122189973850059</v>
      </c>
      <c r="Z625" s="1">
        <f t="shared" si="260"/>
        <v>9.0610949869250295</v>
      </c>
      <c r="AB625"/>
      <c r="AC625"/>
      <c r="AD625"/>
      <c r="AE625"/>
      <c r="AF625"/>
      <c r="AG625"/>
      <c r="AH625"/>
      <c r="AI625"/>
      <c r="AJ625" s="25"/>
      <c r="AK625" s="2">
        <v>6.24</v>
      </c>
      <c r="AL625" s="1">
        <f t="shared" si="262"/>
        <v>5.7543993733715549E-7</v>
      </c>
      <c r="AM625" s="1">
        <f t="shared" si="238"/>
        <v>1.7551788370368735E-8</v>
      </c>
      <c r="AN625" s="1">
        <f t="shared" si="239"/>
        <v>0.90269986300003602</v>
      </c>
      <c r="AO625" s="1">
        <f t="shared" si="240"/>
        <v>9.7260179342071679E-2</v>
      </c>
      <c r="AP625" s="1">
        <f t="shared" si="241"/>
        <v>1.0971984484168453</v>
      </c>
      <c r="AQ625" s="1">
        <f t="shared" si="242"/>
        <v>10.971984484168452</v>
      </c>
      <c r="AR625" s="25"/>
      <c r="AS625" s="2">
        <v>8.2100000000000009</v>
      </c>
      <c r="AT625" s="1">
        <v>6.1659500186148016E-9</v>
      </c>
      <c r="AU625" s="1">
        <v>1.6380281983325244E-6</v>
      </c>
      <c r="AV625" s="1">
        <v>9.0454981591136741E-2</v>
      </c>
      <c r="AW625" s="1">
        <v>0.90954497550571745</v>
      </c>
      <c r="AX625" s="1">
        <v>1.9095953637491507</v>
      </c>
      <c r="AY625" s="2">
        <v>19.095953637491505</v>
      </c>
      <c r="BA625" s="2">
        <v>6.24</v>
      </c>
      <c r="BB625" s="1">
        <f t="shared" si="247"/>
        <v>5.7543993733715549E-7</v>
      </c>
      <c r="BC625" s="1">
        <f t="shared" si="243"/>
        <v>1.7551788370368735E-8</v>
      </c>
      <c r="BD625" s="1">
        <f t="shared" si="244"/>
        <v>1.7551788370060668E-11</v>
      </c>
      <c r="BE625" s="1">
        <f t="shared" si="245"/>
        <v>0.99999999998244826</v>
      </c>
      <c r="BF625" s="1">
        <f t="shared" si="246"/>
        <v>2.0000111577765516</v>
      </c>
      <c r="BG625" s="1">
        <f>(dpSAWB_Cb*dpSAWB_Vb) /(dpSAWB_Ca * BF625)</f>
        <v>24.999860528571201</v>
      </c>
      <c r="BI625" s="1">
        <v>6.94</v>
      </c>
      <c r="BJ625" s="1">
        <v>1.1481536214968794E-7</v>
      </c>
      <c r="BK625" s="1">
        <v>8.7967322585564398E-8</v>
      </c>
      <c r="BL625" s="1">
        <v>8.7967322577826086E-11</v>
      </c>
      <c r="BM625" s="1">
        <v>0.99999999991203192</v>
      </c>
      <c r="BN625" s="1">
        <v>2.0000005368728946</v>
      </c>
      <c r="BO625" s="1">
        <v>24.999993289090618</v>
      </c>
    </row>
    <row r="626" spans="1:67" ht="15" customHeight="1" x14ac:dyDescent="0.3">
      <c r="A626" s="2">
        <v>6.25</v>
      </c>
      <c r="B626" s="1">
        <f t="shared" si="248"/>
        <v>5.6234132519034872E-7</v>
      </c>
      <c r="C626" s="1">
        <f t="shared" si="249"/>
        <v>1.796062204139313E-8</v>
      </c>
      <c r="D626" s="1">
        <f t="shared" si="250"/>
        <v>9.3202982445834259E-3</v>
      </c>
      <c r="E626" s="1">
        <f t="shared" si="251"/>
        <v>1.7799502925694294E-3</v>
      </c>
      <c r="F626" s="1">
        <f t="shared" si="252"/>
        <v>0.4884891087822083</v>
      </c>
      <c r="G626" s="1">
        <f t="shared" si="253"/>
        <v>0.48845923066925639</v>
      </c>
      <c r="H626" s="1">
        <f t="shared" si="261"/>
        <v>4.8845923066925634</v>
      </c>
      <c r="S626" s="2">
        <v>6.25</v>
      </c>
      <c r="T626" s="1">
        <f t="shared" si="254"/>
        <v>5.6234132519034872E-7</v>
      </c>
      <c r="U626" s="1">
        <f t="shared" si="255"/>
        <v>1.796062204139313E-8</v>
      </c>
      <c r="V626" s="1">
        <f t="shared" si="256"/>
        <v>7.5503561087008036E-2</v>
      </c>
      <c r="W626" s="1">
        <f t="shared" si="257"/>
        <v>8.1654796376639891E-3</v>
      </c>
      <c r="X626" s="1">
        <f t="shared" si="258"/>
        <v>0.17782436092868631</v>
      </c>
      <c r="Y626" s="1">
        <f t="shared" si="259"/>
        <v>0.17783028877260601</v>
      </c>
      <c r="Z626" s="1">
        <f t="shared" si="260"/>
        <v>8.8915144386302991</v>
      </c>
      <c r="AB626"/>
      <c r="AC626"/>
      <c r="AD626"/>
      <c r="AE626"/>
      <c r="AF626"/>
      <c r="AG626"/>
      <c r="AH626"/>
      <c r="AI626"/>
      <c r="AJ626" s="25"/>
      <c r="AK626" s="2">
        <v>6.25</v>
      </c>
      <c r="AL626" s="1">
        <f t="shared" si="262"/>
        <v>5.6234132519034872E-7</v>
      </c>
      <c r="AM626" s="1">
        <f t="shared" si="238"/>
        <v>1.796062204139313E-8</v>
      </c>
      <c r="AN626" s="1">
        <f t="shared" si="239"/>
        <v>0.90066025385489279</v>
      </c>
      <c r="AO626" s="1">
        <f t="shared" si="240"/>
        <v>9.9300786261976345E-2</v>
      </c>
      <c r="AP626" s="1">
        <f t="shared" si="241"/>
        <v>1.0992405913973489</v>
      </c>
      <c r="AQ626" s="1">
        <f t="shared" si="242"/>
        <v>10.992405913973489</v>
      </c>
      <c r="AR626" s="25"/>
      <c r="AS626" s="2">
        <v>8.2200000000000006</v>
      </c>
      <c r="AT626" s="1">
        <v>6.0255958607435582E-9</v>
      </c>
      <c r="AU626" s="1">
        <v>1.6761827765119416E-6</v>
      </c>
      <c r="AV626" s="1">
        <v>8.8578358441540883E-2</v>
      </c>
      <c r="AW626" s="1">
        <v>0.91142160050173682</v>
      </c>
      <c r="AX626" s="1">
        <v>1.9114731426980984</v>
      </c>
      <c r="AY626" s="2">
        <v>19.114731426980985</v>
      </c>
      <c r="BA626" s="2">
        <v>6.25</v>
      </c>
      <c r="BB626" s="1">
        <f t="shared" si="247"/>
        <v>5.6234132519034872E-7</v>
      </c>
      <c r="BC626" s="1">
        <f t="shared" si="243"/>
        <v>1.796062204139313E-8</v>
      </c>
      <c r="BD626" s="1">
        <f t="shared" si="244"/>
        <v>1.7960622041070544E-11</v>
      </c>
      <c r="BE626" s="1">
        <f t="shared" si="245"/>
        <v>0.99999999998203937</v>
      </c>
      <c r="BF626" s="1">
        <f t="shared" si="246"/>
        <v>2.000010887625737</v>
      </c>
      <c r="BG626" s="1">
        <f>(dpSAWB_Cb*dpSAWB_Vb) /(dpSAWB_Ca * BF626)</f>
        <v>24.999863905419158</v>
      </c>
      <c r="BI626" s="1">
        <v>6.95</v>
      </c>
      <c r="BJ626" s="1">
        <v>1.1220184543019621E-7</v>
      </c>
      <c r="BK626" s="1">
        <v>9.0016344751508404E-8</v>
      </c>
      <c r="BL626" s="1">
        <v>9.0016344743405375E-11</v>
      </c>
      <c r="BM626" s="1">
        <v>0.9999999999099829</v>
      </c>
      <c r="BN626" s="1">
        <v>2.0000004436200451</v>
      </c>
      <c r="BO626" s="1">
        <v>24.999994454750663</v>
      </c>
    </row>
    <row r="627" spans="1:67" ht="15" customHeight="1" x14ac:dyDescent="0.3">
      <c r="A627" s="2">
        <v>6.26</v>
      </c>
      <c r="B627" s="1">
        <f t="shared" si="248"/>
        <v>5.4954087385762417E-7</v>
      </c>
      <c r="C627" s="1">
        <f t="shared" si="249"/>
        <v>1.8378978671960844E-8</v>
      </c>
      <c r="D627" s="1">
        <f t="shared" si="250"/>
        <v>9.2057814926080912E-3</v>
      </c>
      <c r="E627" s="1">
        <f t="shared" si="251"/>
        <v>1.7990364178986512E-3</v>
      </c>
      <c r="F627" s="1">
        <f t="shared" si="252"/>
        <v>0.49424379158885517</v>
      </c>
      <c r="G627" s="1">
        <f t="shared" si="253"/>
        <v>0.49421460841441561</v>
      </c>
      <c r="H627" s="1">
        <f t="shared" si="261"/>
        <v>4.9421460841441558</v>
      </c>
      <c r="S627" s="2">
        <v>6.26</v>
      </c>
      <c r="T627" s="1">
        <f t="shared" si="254"/>
        <v>5.4954087385762417E-7</v>
      </c>
      <c r="U627" s="1">
        <f t="shared" si="255"/>
        <v>1.8378978671960844E-8</v>
      </c>
      <c r="V627" s="1">
        <f t="shared" si="256"/>
        <v>7.5926943267941069E-2</v>
      </c>
      <c r="W627" s="1">
        <f t="shared" si="257"/>
        <v>8.0243522440196398E-3</v>
      </c>
      <c r="X627" s="1">
        <f t="shared" si="258"/>
        <v>0.17448285190359664</v>
      </c>
      <c r="Y627" s="1">
        <f t="shared" si="259"/>
        <v>0.17448862693109735</v>
      </c>
      <c r="Z627" s="1">
        <f t="shared" si="260"/>
        <v>8.7244313465548675</v>
      </c>
      <c r="AB627"/>
      <c r="AC627"/>
      <c r="AD627"/>
      <c r="AE627"/>
      <c r="AF627"/>
      <c r="AG627"/>
      <c r="AH627"/>
      <c r="AI627"/>
      <c r="AJ627" s="25"/>
      <c r="AK627" s="2">
        <v>6.26</v>
      </c>
      <c r="AL627" s="1">
        <f t="shared" si="262"/>
        <v>5.4954087385762417E-7</v>
      </c>
      <c r="AM627" s="1">
        <f t="shared" si="238"/>
        <v>1.8378978671960844E-8</v>
      </c>
      <c r="AN627" s="1">
        <f t="shared" si="239"/>
        <v>0.89858261796879457</v>
      </c>
      <c r="AO627" s="1">
        <f t="shared" si="240"/>
        <v>0.10137939680988904</v>
      </c>
      <c r="AP627" s="1">
        <f t="shared" si="241"/>
        <v>1.101320703289733</v>
      </c>
      <c r="AQ627" s="1">
        <f t="shared" si="242"/>
        <v>11.013207032897329</v>
      </c>
      <c r="AR627" s="25"/>
      <c r="AS627" s="2">
        <v>8.23</v>
      </c>
      <c r="AT627" s="1">
        <v>5.8884365535558713E-9</v>
      </c>
      <c r="AU627" s="1">
        <v>1.715226088986367E-6</v>
      </c>
      <c r="AV627" s="1">
        <v>8.673695582259025E-2</v>
      </c>
      <c r="AW627" s="1">
        <v>0.91326300488932821</v>
      </c>
      <c r="AX627" s="1">
        <v>1.9133157274577293</v>
      </c>
      <c r="AY627" s="2">
        <v>19.133157274577293</v>
      </c>
      <c r="BA627" s="2">
        <v>6.26</v>
      </c>
      <c r="BB627" s="1">
        <f t="shared" si="247"/>
        <v>5.4954087385762417E-7</v>
      </c>
      <c r="BC627" s="1">
        <f t="shared" si="243"/>
        <v>1.8378978671960844E-8</v>
      </c>
      <c r="BD627" s="1">
        <f t="shared" si="244"/>
        <v>1.8378978671623056E-11</v>
      </c>
      <c r="BE627" s="1">
        <f t="shared" si="245"/>
        <v>0.99999999998162103</v>
      </c>
      <c r="BF627" s="1">
        <f t="shared" si="246"/>
        <v>2.0000106232477384</v>
      </c>
      <c r="BG627" s="1">
        <f>(dpSAWB_Cb*dpSAWB_Vb) /(dpSAWB_Ca * BF627)</f>
        <v>24.999867210108597</v>
      </c>
      <c r="BI627" s="1">
        <v>6.96</v>
      </c>
      <c r="BJ627" s="1">
        <v>1.0964781961431838E-7</v>
      </c>
      <c r="BK627" s="1">
        <v>9.2113094774946972E-8</v>
      </c>
      <c r="BL627" s="1">
        <v>9.2113094766462087E-11</v>
      </c>
      <c r="BM627" s="1">
        <v>0.99999999990788613</v>
      </c>
      <c r="BN627" s="1">
        <v>2.0000003506024129</v>
      </c>
      <c r="BO627" s="1">
        <v>24.999995617470606</v>
      </c>
    </row>
    <row r="628" spans="1:67" ht="15" customHeight="1" x14ac:dyDescent="0.3">
      <c r="A628" s="2">
        <v>6.27</v>
      </c>
      <c r="B628" s="1">
        <f t="shared" si="248"/>
        <v>5.3703179637025244E-7</v>
      </c>
      <c r="C628" s="1">
        <f t="shared" si="249"/>
        <v>1.8807080080294971E-8</v>
      </c>
      <c r="D628" s="1">
        <f t="shared" si="250"/>
        <v>9.0914744269632291E-3</v>
      </c>
      <c r="E628" s="1">
        <f t="shared" si="251"/>
        <v>1.8180875955061289E-3</v>
      </c>
      <c r="F628" s="1">
        <f t="shared" si="252"/>
        <v>0.5</v>
      </c>
      <c r="G628" s="1">
        <f t="shared" si="253"/>
        <v>0.49997149778830952</v>
      </c>
      <c r="H628" s="1">
        <f t="shared" si="261"/>
        <v>4.9997149778830945</v>
      </c>
      <c r="S628" s="2">
        <v>6.27</v>
      </c>
      <c r="T628" s="1">
        <f t="shared" si="254"/>
        <v>5.3703179637025244E-7</v>
      </c>
      <c r="U628" s="1">
        <f t="shared" si="255"/>
        <v>1.8807080080294971E-8</v>
      </c>
      <c r="V628" s="1">
        <f t="shared" si="256"/>
        <v>7.6345300312355702E-2</v>
      </c>
      <c r="W628" s="1">
        <f t="shared" si="257"/>
        <v>7.8848998958814323E-3</v>
      </c>
      <c r="X628" s="1">
        <f t="shared" si="258"/>
        <v>0.17119105932927833</v>
      </c>
      <c r="Y628" s="1">
        <f t="shared" si="259"/>
        <v>0.17119668516820924</v>
      </c>
      <c r="Z628" s="1">
        <f t="shared" si="260"/>
        <v>8.5598342584104614</v>
      </c>
      <c r="AB628"/>
      <c r="AC628"/>
      <c r="AD628"/>
      <c r="AE628"/>
      <c r="AF628"/>
      <c r="AG628"/>
      <c r="AH628"/>
      <c r="AI628"/>
      <c r="AJ628" s="25"/>
      <c r="AK628" s="2">
        <v>6.27</v>
      </c>
      <c r="AL628" s="1">
        <f t="shared" si="262"/>
        <v>5.3703179637025244E-7</v>
      </c>
      <c r="AM628" s="1">
        <f t="shared" si="238"/>
        <v>1.8807080080294971E-8</v>
      </c>
      <c r="AN628" s="1">
        <f t="shared" si="239"/>
        <v>0.8964664507686263</v>
      </c>
      <c r="AO628" s="1">
        <f t="shared" si="240"/>
        <v>0.10349651607841669</v>
      </c>
      <c r="AP628" s="1">
        <f t="shared" si="241"/>
        <v>1.1034392899847751</v>
      </c>
      <c r="AQ628" s="1">
        <f t="shared" si="242"/>
        <v>11.034392899847751</v>
      </c>
      <c r="AR628" s="25"/>
      <c r="AS628" s="2">
        <v>8.24</v>
      </c>
      <c r="AT628" s="1">
        <v>5.754399373371552E-9</v>
      </c>
      <c r="AU628" s="1">
        <v>1.7551788370368745E-6</v>
      </c>
      <c r="AV628" s="1">
        <v>8.4930265934907351E-2</v>
      </c>
      <c r="AW628" s="1">
        <v>0.91506969647104108</v>
      </c>
      <c r="AX628" s="1">
        <v>1.9151236264581399</v>
      </c>
      <c r="AY628" s="2">
        <v>19.151236264581399</v>
      </c>
      <c r="BA628" s="2">
        <v>6.27</v>
      </c>
      <c r="BB628" s="1">
        <f t="shared" si="247"/>
        <v>5.3703179637025244E-7</v>
      </c>
      <c r="BC628" s="1">
        <f t="shared" si="243"/>
        <v>1.8807080080294971E-8</v>
      </c>
      <c r="BD628" s="1">
        <f t="shared" si="244"/>
        <v>1.880708007994126E-11</v>
      </c>
      <c r="BE628" s="1">
        <f t="shared" si="245"/>
        <v>0.99999999998119293</v>
      </c>
      <c r="BF628" s="1">
        <f t="shared" si="246"/>
        <v>2.0000103645023746</v>
      </c>
      <c r="BG628" s="1">
        <f>(dpSAWB_Cb*dpSAWB_Vb) /(dpSAWB_Ca * BF628)</f>
        <v>24.999870444391703</v>
      </c>
      <c r="BI628" s="1">
        <v>6.97</v>
      </c>
      <c r="BJ628" s="1">
        <v>1.0715193052376054E-7</v>
      </c>
      <c r="BK628" s="1">
        <v>9.4258684380496176E-8</v>
      </c>
      <c r="BL628" s="1">
        <v>9.4258684371611403E-11</v>
      </c>
      <c r="BM628" s="1">
        <v>0.9999999999057404</v>
      </c>
      <c r="BN628" s="1">
        <v>2.000000257770679</v>
      </c>
      <c r="BO628" s="1">
        <v>24.999996777866926</v>
      </c>
    </row>
    <row r="629" spans="1:67" ht="15" customHeight="1" x14ac:dyDescent="0.3">
      <c r="A629" s="2">
        <v>6.28</v>
      </c>
      <c r="B629" s="1">
        <f t="shared" si="248"/>
        <v>5.2480746024977148E-7</v>
      </c>
      <c r="C629" s="1">
        <f t="shared" si="249"/>
        <v>1.9245153251428837E-8</v>
      </c>
      <c r="D629" s="1">
        <f t="shared" si="250"/>
        <v>8.9774066743487802E-3</v>
      </c>
      <c r="E629" s="1">
        <f t="shared" si="251"/>
        <v>1.8370988876085365E-3</v>
      </c>
      <c r="F629" s="1">
        <f t="shared" si="252"/>
        <v>0.50575620841114532</v>
      </c>
      <c r="G629" s="1">
        <f t="shared" si="253"/>
        <v>0.5057283735237631</v>
      </c>
      <c r="H629" s="1">
        <f t="shared" si="261"/>
        <v>5.0572837352376308</v>
      </c>
      <c r="S629" s="2">
        <v>6.28</v>
      </c>
      <c r="T629" s="1">
        <f t="shared" si="254"/>
        <v>5.2480746024977148E-7</v>
      </c>
      <c r="U629" s="1">
        <f t="shared" si="255"/>
        <v>1.9245153251428837E-8</v>
      </c>
      <c r="V629" s="1">
        <f t="shared" si="256"/>
        <v>7.6758612235790072E-2</v>
      </c>
      <c r="W629" s="1">
        <f t="shared" si="257"/>
        <v>7.7471292547366443E-3</v>
      </c>
      <c r="X629" s="1">
        <f t="shared" si="258"/>
        <v>0.16794873505832666</v>
      </c>
      <c r="Y629" s="1">
        <f t="shared" si="259"/>
        <v>0.16795421523799928</v>
      </c>
      <c r="Z629" s="1">
        <f t="shared" si="260"/>
        <v>8.3977107618999636</v>
      </c>
      <c r="AB629"/>
      <c r="AC629"/>
      <c r="AD629"/>
      <c r="AE629"/>
      <c r="AF629"/>
      <c r="AG629"/>
      <c r="AH629"/>
      <c r="AI629"/>
      <c r="AJ629" s="25"/>
      <c r="AK629" s="2">
        <v>6.28</v>
      </c>
      <c r="AL629" s="1">
        <f t="shared" si="262"/>
        <v>5.2480746024977148E-7</v>
      </c>
      <c r="AM629" s="1">
        <f t="shared" si="238"/>
        <v>1.9245153251428837E-8</v>
      </c>
      <c r="AN629" s="1">
        <f t="shared" si="239"/>
        <v>0.89431124957617059</v>
      </c>
      <c r="AO629" s="1">
        <f t="shared" si="240"/>
        <v>0.10565264725340139</v>
      </c>
      <c r="AP629" s="1">
        <f t="shared" si="241"/>
        <v>1.1055968554485918</v>
      </c>
      <c r="AQ629" s="1">
        <f t="shared" si="242"/>
        <v>11.055968554485917</v>
      </c>
      <c r="AR629" s="25"/>
      <c r="AS629" s="2">
        <v>8.25</v>
      </c>
      <c r="AT629" s="1">
        <v>5.6234132519034744E-9</v>
      </c>
      <c r="AU629" s="1">
        <v>1.7960622041393172E-6</v>
      </c>
      <c r="AV629" s="1">
        <v>8.31577818864698E-2</v>
      </c>
      <c r="AW629" s="1">
        <v>0.91684218214194768</v>
      </c>
      <c r="AX629" s="1">
        <v>1.916897347236223</v>
      </c>
      <c r="AY629" s="2">
        <v>19.168973472362232</v>
      </c>
      <c r="BA629" s="2">
        <v>6.28</v>
      </c>
      <c r="BB629" s="1">
        <f t="shared" si="247"/>
        <v>5.2480746024977148E-7</v>
      </c>
      <c r="BC629" s="1">
        <f t="shared" si="243"/>
        <v>1.9245153251428837E-8</v>
      </c>
      <c r="BD629" s="1">
        <f t="shared" si="244"/>
        <v>1.9245153251058458E-11</v>
      </c>
      <c r="BE629" s="1">
        <f t="shared" si="245"/>
        <v>0.99999999998075495</v>
      </c>
      <c r="BF629" s="1">
        <f t="shared" si="246"/>
        <v>2.0000101112524544</v>
      </c>
      <c r="BG629" s="1">
        <f>(dpSAWB_Cb*dpSAWB_Vb) /(dpSAWB_Ca * BF629)</f>
        <v>24.999873609983297</v>
      </c>
      <c r="BI629" s="1">
        <v>6.98</v>
      </c>
      <c r="BJ629" s="1">
        <v>1.0471285480508987E-7</v>
      </c>
      <c r="BK629" s="1">
        <v>9.6454251188165109E-8</v>
      </c>
      <c r="BL629" s="1">
        <v>9.6454251178861592E-11</v>
      </c>
      <c r="BM629" s="1">
        <v>0.99999999990354482</v>
      </c>
      <c r="BN629" s="1">
        <v>2.0000001650756229</v>
      </c>
      <c r="BO629" s="1">
        <v>24.999997936554884</v>
      </c>
    </row>
    <row r="630" spans="1:67" ht="15" customHeight="1" x14ac:dyDescent="0.3">
      <c r="A630" s="2">
        <v>6.29</v>
      </c>
      <c r="B630" s="1">
        <f t="shared" si="248"/>
        <v>5.1286138399136375E-7</v>
      </c>
      <c r="C630" s="1">
        <f t="shared" si="249"/>
        <v>1.96934304575563E-8</v>
      </c>
      <c r="D630" s="1">
        <f t="shared" si="250"/>
        <v>8.8636076114417279E-3</v>
      </c>
      <c r="E630" s="1">
        <f t="shared" si="251"/>
        <v>1.8560653980930449E-3</v>
      </c>
      <c r="F630" s="1">
        <f t="shared" si="252"/>
        <v>0.51151089121779203</v>
      </c>
      <c r="G630" s="1">
        <f t="shared" si="253"/>
        <v>0.5114837103463683</v>
      </c>
      <c r="H630" s="1">
        <f t="shared" si="261"/>
        <v>5.1148371034636826</v>
      </c>
      <c r="S630" s="2">
        <v>6.29</v>
      </c>
      <c r="T630" s="1">
        <f t="shared" si="254"/>
        <v>5.1286138399136375E-7</v>
      </c>
      <c r="U630" s="1">
        <f t="shared" si="255"/>
        <v>1.96934304575563E-8</v>
      </c>
      <c r="V630" s="1">
        <f t="shared" si="256"/>
        <v>7.7166862174931863E-2</v>
      </c>
      <c r="W630" s="1">
        <f t="shared" si="257"/>
        <v>7.611045941689377E-3</v>
      </c>
      <c r="X630" s="1">
        <f t="shared" si="258"/>
        <v>0.1647556125142213</v>
      </c>
      <c r="Y630" s="1">
        <f t="shared" si="259"/>
        <v>0.16476095046786046</v>
      </c>
      <c r="Z630" s="1">
        <f t="shared" si="260"/>
        <v>8.238047523393023</v>
      </c>
      <c r="AB630"/>
      <c r="AC630"/>
      <c r="AD630"/>
      <c r="AE630"/>
      <c r="AF630"/>
      <c r="AG630"/>
      <c r="AH630"/>
      <c r="AI630"/>
      <c r="AJ630" s="25"/>
      <c r="AK630" s="2">
        <v>6.29</v>
      </c>
      <c r="AL630" s="1">
        <f t="shared" si="262"/>
        <v>5.1286138399136375E-7</v>
      </c>
      <c r="AM630" s="1">
        <f t="shared" si="238"/>
        <v>1.96934304575563E-8</v>
      </c>
      <c r="AN630" s="1">
        <f t="shared" si="239"/>
        <v>0.89211651405109627</v>
      </c>
      <c r="AO630" s="1">
        <f t="shared" si="240"/>
        <v>0.10784829117120538</v>
      </c>
      <c r="AP630" s="1">
        <f t="shared" si="241"/>
        <v>1.1077939012803428</v>
      </c>
      <c r="AQ630" s="1">
        <f t="shared" si="242"/>
        <v>11.077939012803428</v>
      </c>
      <c r="AR630" s="25"/>
      <c r="AS630" s="2">
        <v>8.26</v>
      </c>
      <c r="AT630" s="1">
        <v>5.4954087385762298E-9</v>
      </c>
      <c r="AU630" s="1">
        <v>1.8378978671960883E-6</v>
      </c>
      <c r="AV630" s="1">
        <v>8.1418998005057197E-2</v>
      </c>
      <c r="AW630" s="1">
        <v>0.91858096757719865</v>
      </c>
      <c r="AX630" s="1">
        <v>1.9186373961235619</v>
      </c>
      <c r="AY630" s="2">
        <v>19.186373961235617</v>
      </c>
      <c r="BA630" s="2">
        <v>6.29</v>
      </c>
      <c r="BB630" s="1">
        <f t="shared" si="247"/>
        <v>5.1286138399136375E-7</v>
      </c>
      <c r="BC630" s="1">
        <f t="shared" si="243"/>
        <v>1.96934304575563E-8</v>
      </c>
      <c r="BD630" s="1">
        <f t="shared" si="244"/>
        <v>1.969343045716847E-11</v>
      </c>
      <c r="BE630" s="1">
        <f t="shared" si="245"/>
        <v>0.99999999998030664</v>
      </c>
      <c r="BF630" s="1">
        <f t="shared" si="246"/>
        <v>2.0000098633636987</v>
      </c>
      <c r="BG630" s="1">
        <f>(dpSAWB_Cb*dpSAWB_Vb) /(dpSAWB_Ca * BF630)</f>
        <v>24.9998767085618</v>
      </c>
      <c r="BI630" s="1">
        <v>6.99</v>
      </c>
      <c r="BJ630" s="1">
        <v>1.0232929922807534E-7</v>
      </c>
      <c r="BK630" s="1">
        <v>9.8700959316536942E-8</v>
      </c>
      <c r="BL630" s="1">
        <v>9.8700959306794966E-11</v>
      </c>
      <c r="BM630" s="1">
        <v>0.99999999990129806</v>
      </c>
      <c r="BN630" s="1">
        <v>2.0000000724680964</v>
      </c>
      <c r="BO630" s="1">
        <v>24.999999094148826</v>
      </c>
    </row>
    <row r="631" spans="1:67" ht="15" customHeight="1" x14ac:dyDescent="0.3">
      <c r="A631" s="2">
        <v>6.3</v>
      </c>
      <c r="B631" s="1">
        <f t="shared" si="248"/>
        <v>5.0118723362727218E-7</v>
      </c>
      <c r="C631" s="1">
        <f t="shared" si="249"/>
        <v>2.0152149381185686E-8</v>
      </c>
      <c r="D631" s="1">
        <f t="shared" si="250"/>
        <v>8.7501063350677918E-3</v>
      </c>
      <c r="E631" s="1">
        <f t="shared" si="251"/>
        <v>1.8749822774887014E-3</v>
      </c>
      <c r="F631" s="1">
        <f t="shared" si="252"/>
        <v>0.51726252443237619</v>
      </c>
      <c r="G631" s="1">
        <f t="shared" si="253"/>
        <v>0.51723598459160969</v>
      </c>
      <c r="H631" s="1">
        <f t="shared" si="261"/>
        <v>5.1723598459160964</v>
      </c>
      <c r="S631" s="2">
        <v>6.3</v>
      </c>
      <c r="T631" s="1">
        <f t="shared" si="254"/>
        <v>5.0118723362727218E-7</v>
      </c>
      <c r="U631" s="1">
        <f t="shared" si="255"/>
        <v>2.0152149381185686E-8</v>
      </c>
      <c r="V631" s="1">
        <f t="shared" si="256"/>
        <v>7.7570036327406514E-2</v>
      </c>
      <c r="W631" s="1">
        <f t="shared" si="257"/>
        <v>7.4766545575311672E-3</v>
      </c>
      <c r="X631" s="1">
        <f t="shared" si="258"/>
        <v>0.16161140746122046</v>
      </c>
      <c r="Y631" s="1">
        <f t="shared" si="259"/>
        <v>0.16161660652835261</v>
      </c>
      <c r="Z631" s="1">
        <f t="shared" si="260"/>
        <v>8.0808303264176313</v>
      </c>
      <c r="AB631"/>
      <c r="AC631"/>
      <c r="AD631"/>
      <c r="AE631"/>
      <c r="AF631"/>
      <c r="AG631"/>
      <c r="AH631"/>
      <c r="AI631"/>
      <c r="AJ631" s="25"/>
      <c r="AK631" s="2">
        <v>6.3</v>
      </c>
      <c r="AL631" s="1">
        <f t="shared" si="262"/>
        <v>5.0118723362727218E-7</v>
      </c>
      <c r="AM631" s="1">
        <f t="shared" si="238"/>
        <v>2.0152149381185686E-8</v>
      </c>
      <c r="AN631" s="1">
        <f t="shared" si="239"/>
        <v>0.88988174665002606</v>
      </c>
      <c r="AO631" s="1">
        <f t="shared" si="240"/>
        <v>0.11008394585990784</v>
      </c>
      <c r="AP631" s="1">
        <f t="shared" si="241"/>
        <v>1.1100309262538306</v>
      </c>
      <c r="AQ631" s="1">
        <f t="shared" si="242"/>
        <v>11.100309262538305</v>
      </c>
      <c r="AR631" s="25"/>
      <c r="AS631" s="2">
        <v>8.27</v>
      </c>
      <c r="AT631" s="1">
        <v>5.3703179637025321E-9</v>
      </c>
      <c r="AU631" s="1">
        <v>1.8807080080294942E-6</v>
      </c>
      <c r="AV631" s="1">
        <v>7.9713410136387677E-2</v>
      </c>
      <c r="AW631" s="1">
        <v>0.92028655693389239</v>
      </c>
      <c r="AX631" s="1">
        <v>1.9203442779486524</v>
      </c>
      <c r="AY631" s="2">
        <v>19.203442779486526</v>
      </c>
      <c r="BA631" s="2">
        <v>6.3</v>
      </c>
      <c r="BB631" s="1">
        <f t="shared" si="247"/>
        <v>5.0118723362727218E-7</v>
      </c>
      <c r="BC631" s="1">
        <f t="shared" si="243"/>
        <v>2.0152149381185686E-8</v>
      </c>
      <c r="BD631" s="1">
        <f t="shared" si="244"/>
        <v>2.0152149380779576E-11</v>
      </c>
      <c r="BE631" s="1">
        <f t="shared" si="245"/>
        <v>0.9999999999798479</v>
      </c>
      <c r="BF631" s="1">
        <f t="shared" si="246"/>
        <v>2.000009620704672</v>
      </c>
      <c r="BG631" s="1">
        <f>(dpSAWB_Cb*dpSAWB_Vb) /(dpSAWB_Ca * BF631)</f>
        <v>24.999879741770084</v>
      </c>
      <c r="BI631" s="1">
        <v>7</v>
      </c>
      <c r="BJ631" s="1">
        <v>9.9999999999999995E-8</v>
      </c>
      <c r="BK631" s="1">
        <v>1.0099999999999999E-7</v>
      </c>
      <c r="BL631" s="1">
        <v>1.009999999897989E-10</v>
      </c>
      <c r="BM631" s="1">
        <v>0.99999999989899901</v>
      </c>
      <c r="BN631" s="1">
        <v>1.9999999798989982</v>
      </c>
      <c r="BO631" s="1">
        <v>25.000000251262524</v>
      </c>
    </row>
    <row r="632" spans="1:67" ht="15" customHeight="1" x14ac:dyDescent="0.3">
      <c r="A632" s="2">
        <v>6.31</v>
      </c>
      <c r="B632" s="1">
        <f t="shared" si="248"/>
        <v>4.8977881936844619E-7</v>
      </c>
      <c r="C632" s="1">
        <f t="shared" si="249"/>
        <v>2.0621553241162245E-8</v>
      </c>
      <c r="D632" s="1">
        <f t="shared" si="250"/>
        <v>8.6369316329905771E-3</v>
      </c>
      <c r="E632" s="1">
        <f t="shared" si="251"/>
        <v>1.8938447278349037E-3</v>
      </c>
      <c r="F632" s="1">
        <f t="shared" si="252"/>
        <v>0.5230095872975622</v>
      </c>
      <c r="G632" s="1">
        <f t="shared" si="253"/>
        <v>0.52298367581834004</v>
      </c>
      <c r="H632" s="1">
        <f t="shared" si="261"/>
        <v>5.2298367581834002</v>
      </c>
      <c r="S632" s="2">
        <v>6.31</v>
      </c>
      <c r="T632" s="1">
        <f t="shared" si="254"/>
        <v>4.8977881936844619E-7</v>
      </c>
      <c r="U632" s="1">
        <f t="shared" si="255"/>
        <v>2.0621553241162245E-8</v>
      </c>
      <c r="V632" s="1">
        <f t="shared" si="256"/>
        <v>7.7968123889070026E-2</v>
      </c>
      <c r="W632" s="1">
        <f t="shared" si="257"/>
        <v>7.343958703643327E-3</v>
      </c>
      <c r="X632" s="1">
        <f t="shared" si="258"/>
        <v>0.15851581876936985</v>
      </c>
      <c r="Y632" s="1">
        <f t="shared" si="259"/>
        <v>0.15852088219814972</v>
      </c>
      <c r="Z632" s="1">
        <f t="shared" si="260"/>
        <v>7.9260441099074859</v>
      </c>
      <c r="AB632"/>
      <c r="AC632"/>
      <c r="AD632"/>
      <c r="AE632"/>
      <c r="AF632"/>
      <c r="AG632"/>
      <c r="AH632"/>
      <c r="AI632"/>
      <c r="AJ632" s="25"/>
      <c r="AK632" s="2">
        <v>6.31</v>
      </c>
      <c r="AL632" s="1">
        <f t="shared" si="262"/>
        <v>4.8977881936844619E-7</v>
      </c>
      <c r="AM632" s="1">
        <f t="shared" si="238"/>
        <v>2.0621553241162245E-8</v>
      </c>
      <c r="AN632" s="1">
        <f t="shared" si="239"/>
        <v>0.88760645310175657</v>
      </c>
      <c r="AO632" s="1">
        <f t="shared" si="240"/>
        <v>0.11236010606434625</v>
      </c>
      <c r="AP632" s="1">
        <f t="shared" si="241"/>
        <v>1.1123084258429443</v>
      </c>
      <c r="AQ632" s="1">
        <f t="shared" si="242"/>
        <v>11.123084258429442</v>
      </c>
      <c r="AR632" s="25"/>
      <c r="AS632" s="2">
        <v>8.2799999999999994</v>
      </c>
      <c r="AT632" s="1">
        <v>5.2480746024977305E-9</v>
      </c>
      <c r="AU632" s="1">
        <v>1.9245153251428779E-6</v>
      </c>
      <c r="AV632" s="1">
        <v>7.8040515928217313E-2</v>
      </c>
      <c r="AW632" s="1">
        <v>0.92195945256697887</v>
      </c>
      <c r="AX632" s="1">
        <v>1.9220184957531636</v>
      </c>
      <c r="AY632" s="2">
        <v>19.220184957531632</v>
      </c>
      <c r="BA632" s="2">
        <v>6.31</v>
      </c>
      <c r="BB632" s="1">
        <f t="shared" si="247"/>
        <v>4.8977881936844619E-7</v>
      </c>
      <c r="BC632" s="1">
        <f t="shared" si="243"/>
        <v>2.0621553241162245E-8</v>
      </c>
      <c r="BD632" s="1">
        <f t="shared" si="244"/>
        <v>2.0621553240736995E-11</v>
      </c>
      <c r="BE632" s="1">
        <f t="shared" si="245"/>
        <v>0.99999999997937838</v>
      </c>
      <c r="BF632" s="1">
        <f t="shared" si="246"/>
        <v>2.0000093831467121</v>
      </c>
      <c r="BG632" s="1">
        <f>(dpSAWB_Cb*dpSAWB_Vb) /(dpSAWB_Ca * BF632)</f>
        <v>24.999882711216365</v>
      </c>
      <c r="BI632" s="1">
        <v>7.01</v>
      </c>
      <c r="BJ632" s="1">
        <v>9.7723722095581017E-8</v>
      </c>
      <c r="BK632" s="1">
        <v>1.0335259222035622E-7</v>
      </c>
      <c r="BL632" s="1">
        <v>1.0335259220967434E-10</v>
      </c>
      <c r="BM632" s="1">
        <v>0.99999999989664634</v>
      </c>
      <c r="BN632" s="1">
        <v>1.9999998873192459</v>
      </c>
      <c r="BO632" s="1">
        <v>25.000001408509505</v>
      </c>
    </row>
    <row r="633" spans="1:67" ht="15" customHeight="1" x14ac:dyDescent="0.3">
      <c r="A633" s="2">
        <v>6.32</v>
      </c>
      <c r="B633" s="1">
        <f t="shared" si="248"/>
        <v>4.7863009232263745E-7</v>
      </c>
      <c r="C633" s="1">
        <f t="shared" si="249"/>
        <v>2.1101890921625836E-8</v>
      </c>
      <c r="D633" s="1">
        <f t="shared" si="250"/>
        <v>8.5241119553788255E-3</v>
      </c>
      <c r="E633" s="1">
        <f t="shared" si="251"/>
        <v>1.9126480074368626E-3</v>
      </c>
      <c r="F633" s="1">
        <f t="shared" si="252"/>
        <v>0.52875056389226893</v>
      </c>
      <c r="G633" s="1">
        <f t="shared" si="253"/>
        <v>0.52872526841498801</v>
      </c>
      <c r="H633" s="1">
        <f t="shared" si="261"/>
        <v>5.2872526841498795</v>
      </c>
      <c r="S633" s="2">
        <v>6.32</v>
      </c>
      <c r="T633" s="1">
        <f t="shared" si="254"/>
        <v>4.7863009232263745E-7</v>
      </c>
      <c r="U633" s="1">
        <f t="shared" si="255"/>
        <v>2.1101890921625836E-8</v>
      </c>
      <c r="V633" s="1">
        <f t="shared" si="256"/>
        <v>7.8361116989012519E-2</v>
      </c>
      <c r="W633" s="1">
        <f t="shared" si="257"/>
        <v>7.2129610036624943E-3</v>
      </c>
      <c r="X633" s="1">
        <f t="shared" si="258"/>
        <v>0.15546852917348716</v>
      </c>
      <c r="Y633" s="1">
        <f t="shared" si="259"/>
        <v>0.15547346012296404</v>
      </c>
      <c r="Z633" s="1">
        <f t="shared" si="260"/>
        <v>7.7736730061482016</v>
      </c>
      <c r="AB633"/>
      <c r="AC633"/>
      <c r="AD633"/>
      <c r="AE633"/>
      <c r="AF633"/>
      <c r="AG633"/>
      <c r="AH633"/>
      <c r="AI633"/>
      <c r="AJ633" s="25"/>
      <c r="AK633" s="2">
        <v>6.32</v>
      </c>
      <c r="AL633" s="1">
        <f t="shared" si="262"/>
        <v>4.7863009232263745E-7</v>
      </c>
      <c r="AM633" s="1">
        <f t="shared" si="238"/>
        <v>2.1101890921625836E-8</v>
      </c>
      <c r="AN633" s="1">
        <f t="shared" si="239"/>
        <v>0.88529014289866204</v>
      </c>
      <c r="AO633" s="1">
        <f t="shared" si="240"/>
        <v>0.11467726275496665</v>
      </c>
      <c r="AP633" s="1">
        <f t="shared" si="241"/>
        <v>1.1146268917308955</v>
      </c>
      <c r="AQ633" s="1">
        <f t="shared" si="242"/>
        <v>11.146268917308953</v>
      </c>
      <c r="AR633" s="25"/>
      <c r="AS633" s="2">
        <v>8.2899999999999991</v>
      </c>
      <c r="AT633" s="1">
        <v>5.1286138399136542E-9</v>
      </c>
      <c r="AU633" s="1">
        <v>1.9693430457556234E-6</v>
      </c>
      <c r="AV633" s="1">
        <v>7.6399815100692658E-2</v>
      </c>
      <c r="AW633" s="1">
        <v>0.92360015475891122</v>
      </c>
      <c r="AX633" s="1">
        <v>1.9236605505219564</v>
      </c>
      <c r="AY633" s="2">
        <v>19.236605505219561</v>
      </c>
      <c r="BA633" s="2">
        <v>6.32</v>
      </c>
      <c r="BB633" s="1">
        <f t="shared" si="247"/>
        <v>4.7863009232263745E-7</v>
      </c>
      <c r="BC633" s="1">
        <f t="shared" si="243"/>
        <v>2.1101890921625836E-8</v>
      </c>
      <c r="BD633" s="1">
        <f t="shared" si="244"/>
        <v>2.110189092118055E-11</v>
      </c>
      <c r="BE633" s="1">
        <f t="shared" si="245"/>
        <v>0.99999999997889821</v>
      </c>
      <c r="BF633" s="1">
        <f t="shared" si="246"/>
        <v>2.0000091505638595</v>
      </c>
      <c r="BG633" s="1">
        <f>(dpSAWB_Cb*dpSAWB_Vb) /(dpSAWB_Ca * BF633)</f>
        <v>24.999885618475084</v>
      </c>
      <c r="BI633" s="1">
        <v>7.02</v>
      </c>
      <c r="BJ633" s="1">
        <v>9.5499258602143556E-8</v>
      </c>
      <c r="BK633" s="1">
        <v>1.0575998335314089E-7</v>
      </c>
      <c r="BL633" s="1">
        <v>1.057599833419556E-10</v>
      </c>
      <c r="BM633" s="1">
        <v>0.99999999989423904</v>
      </c>
      <c r="BN633" s="1">
        <v>1.9999997946797534</v>
      </c>
      <c r="BO633" s="1">
        <v>25.000002566503344</v>
      </c>
    </row>
    <row r="634" spans="1:67" ht="15" customHeight="1" x14ac:dyDescent="0.3">
      <c r="A634" s="2">
        <v>6.33</v>
      </c>
      <c r="B634" s="1">
        <f t="shared" si="248"/>
        <v>4.6773514128719735E-7</v>
      </c>
      <c r="C634" s="1">
        <f t="shared" si="249"/>
        <v>2.159341710397258E-8</v>
      </c>
      <c r="D634" s="1">
        <f t="shared" si="250"/>
        <v>8.4116753870102211E-3</v>
      </c>
      <c r="E634" s="1">
        <f t="shared" si="251"/>
        <v>1.9313874354982964E-3</v>
      </c>
      <c r="F634" s="1">
        <f t="shared" si="252"/>
        <v>0.53448394472683181</v>
      </c>
      <c r="G634" s="1">
        <f t="shared" si="253"/>
        <v>0.53445925319489529</v>
      </c>
      <c r="H634" s="1">
        <f t="shared" si="261"/>
        <v>5.3445925319489529</v>
      </c>
      <c r="S634" s="2">
        <v>6.33</v>
      </c>
      <c r="T634" s="1">
        <f t="shared" si="254"/>
        <v>4.6773514128719735E-7</v>
      </c>
      <c r="U634" s="1">
        <f t="shared" si="255"/>
        <v>2.159341710397258E-8</v>
      </c>
      <c r="V634" s="1">
        <f t="shared" si="256"/>
        <v>7.8749010622475468E-2</v>
      </c>
      <c r="W634" s="1">
        <f t="shared" si="257"/>
        <v>7.0836631258415095E-3</v>
      </c>
      <c r="X634" s="1">
        <f t="shared" si="258"/>
        <v>0.15246920602504799</v>
      </c>
      <c r="Y634" s="1">
        <f t="shared" si="259"/>
        <v>0.15247400756737298</v>
      </c>
      <c r="Z634" s="1">
        <f t="shared" si="260"/>
        <v>7.6237003783686497</v>
      </c>
      <c r="AB634"/>
      <c r="AC634"/>
      <c r="AD634"/>
      <c r="AE634"/>
      <c r="AF634"/>
      <c r="AG634"/>
      <c r="AH634"/>
      <c r="AI634"/>
      <c r="AJ634" s="25"/>
      <c r="AK634" s="2">
        <v>6.33</v>
      </c>
      <c r="AL634" s="1">
        <f t="shared" si="262"/>
        <v>4.6773514128719735E-7</v>
      </c>
      <c r="AM634" s="1">
        <f t="shared" si="238"/>
        <v>2.159341710397258E-8</v>
      </c>
      <c r="AN634" s="1">
        <f t="shared" si="239"/>
        <v>0.88293232980428538</v>
      </c>
      <c r="AO634" s="1">
        <f t="shared" si="240"/>
        <v>0.11703590262048173</v>
      </c>
      <c r="AP634" s="1">
        <f t="shared" si="241"/>
        <v>1.1169868113032586</v>
      </c>
      <c r="AQ634" s="1">
        <f t="shared" si="242"/>
        <v>11.169868113032585</v>
      </c>
      <c r="AR634" s="25"/>
      <c r="AS634" s="2">
        <v>8.3000000000000007</v>
      </c>
      <c r="AT634" s="1">
        <v>5.0118723362727114E-9</v>
      </c>
      <c r="AU634" s="1">
        <v>2.0152149381185727E-6</v>
      </c>
      <c r="AV634" s="1">
        <v>7.4790809703246017E-2</v>
      </c>
      <c r="AW634" s="1">
        <v>0.92520916146275478</v>
      </c>
      <c r="AX634" s="1">
        <v>1.9252709409265656</v>
      </c>
      <c r="AY634" s="2">
        <v>19.252709409265655</v>
      </c>
      <c r="BA634" s="2">
        <v>6.33</v>
      </c>
      <c r="BB634" s="1">
        <f t="shared" si="247"/>
        <v>4.6773514128719735E-7</v>
      </c>
      <c r="BC634" s="1">
        <f t="shared" si="243"/>
        <v>2.159341710397258E-8</v>
      </c>
      <c r="BD634" s="1">
        <f t="shared" si="244"/>
        <v>2.1593417103506301E-11</v>
      </c>
      <c r="BE634" s="1">
        <f t="shared" si="245"/>
        <v>0.99999999997840661</v>
      </c>
      <c r="BF634" s="1">
        <f t="shared" si="246"/>
        <v>2.0000089228327944</v>
      </c>
      <c r="BG634" s="1">
        <f>(dpSAWB_Cb*dpSAWB_Vb) /(dpSAWB_Ca * BF634)</f>
        <v>24.999888465087672</v>
      </c>
      <c r="BI634" s="1">
        <v>7.03</v>
      </c>
      <c r="BJ634" s="1">
        <v>9.3325430079699072E-8</v>
      </c>
      <c r="BK634" s="1">
        <v>1.0822344982899828E-7</v>
      </c>
      <c r="BL634" s="1">
        <v>1.0822344981728584E-10</v>
      </c>
      <c r="BM634" s="1">
        <v>0.99999999989177557</v>
      </c>
      <c r="BN634" s="1">
        <v>1.9999997019314018</v>
      </c>
      <c r="BO634" s="1">
        <v>25.000003725858029</v>
      </c>
    </row>
    <row r="635" spans="1:67" ht="15" customHeight="1" x14ac:dyDescent="0.3">
      <c r="A635" s="2">
        <v>6.34</v>
      </c>
      <c r="B635" s="1">
        <f t="shared" si="248"/>
        <v>4.5708818961487426E-7</v>
      </c>
      <c r="C635" s="1">
        <f t="shared" si="249"/>
        <v>2.2096392401890515E-8</v>
      </c>
      <c r="D635" s="1">
        <f t="shared" si="250"/>
        <v>8.2996496202672517E-3</v>
      </c>
      <c r="E635" s="1">
        <f t="shared" si="251"/>
        <v>1.9500583966221246E-3</v>
      </c>
      <c r="F635" s="1">
        <f t="shared" si="252"/>
        <v>0.54020822832374593</v>
      </c>
      <c r="G635" s="1">
        <f t="shared" si="253"/>
        <v>0.54018412897723445</v>
      </c>
      <c r="H635" s="1">
        <f t="shared" si="261"/>
        <v>5.401841289772344</v>
      </c>
      <c r="S635" s="2">
        <v>6.34</v>
      </c>
      <c r="T635" s="1">
        <f t="shared" si="254"/>
        <v>4.5708818961487426E-7</v>
      </c>
      <c r="U635" s="1">
        <f t="shared" si="255"/>
        <v>2.2096392401890515E-8</v>
      </c>
      <c r="V635" s="1">
        <f t="shared" si="256"/>
        <v>7.9131802581884098E-2</v>
      </c>
      <c r="W635" s="1">
        <f t="shared" si="257"/>
        <v>6.9560658060386308E-3</v>
      </c>
      <c r="X635" s="1">
        <f t="shared" si="258"/>
        <v>0.14951750203596753</v>
      </c>
      <c r="Y635" s="1">
        <f t="shared" si="259"/>
        <v>0.14952217715854249</v>
      </c>
      <c r="Z635" s="1">
        <f t="shared" si="260"/>
        <v>7.4761088579271249</v>
      </c>
      <c r="AB635"/>
      <c r="AC635"/>
      <c r="AD635"/>
      <c r="AE635"/>
      <c r="AF635"/>
      <c r="AG635"/>
      <c r="AH635"/>
      <c r="AI635"/>
      <c r="AJ635" s="25"/>
      <c r="AK635" s="2">
        <v>6.34</v>
      </c>
      <c r="AL635" s="1">
        <f t="shared" si="262"/>
        <v>4.5708818961487426E-7</v>
      </c>
      <c r="AM635" s="1">
        <f t="shared" si="238"/>
        <v>2.2096392401890515E-8</v>
      </c>
      <c r="AN635" s="1">
        <f t="shared" si="239"/>
        <v>0.88053253237708273</v>
      </c>
      <c r="AO635" s="1">
        <f t="shared" si="240"/>
        <v>0.11943650754436951</v>
      </c>
      <c r="AP635" s="1">
        <f t="shared" si="241"/>
        <v>1.1193886671248421</v>
      </c>
      <c r="AQ635" s="1">
        <f t="shared" si="242"/>
        <v>11.19388667124842</v>
      </c>
      <c r="AR635" s="25"/>
      <c r="AS635" s="2">
        <v>8.31</v>
      </c>
      <c r="AT635" s="1">
        <v>4.8977881936844509E-9</v>
      </c>
      <c r="AU635" s="1">
        <v>2.0621553241162291E-6</v>
      </c>
      <c r="AV635" s="1">
        <v>7.3213004358342743E-2</v>
      </c>
      <c r="AW635" s="1">
        <v>0.92678696805844285</v>
      </c>
      <c r="AX635" s="1">
        <v>1.9268501630818384</v>
      </c>
      <c r="AY635" s="2">
        <v>19.268501630818385</v>
      </c>
      <c r="BA635" s="2">
        <v>6.34</v>
      </c>
      <c r="BB635" s="1">
        <f t="shared" si="247"/>
        <v>4.5708818961487426E-7</v>
      </c>
      <c r="BC635" s="1">
        <f t="shared" si="243"/>
        <v>2.2096392401890515E-8</v>
      </c>
      <c r="BD635" s="1">
        <f t="shared" si="244"/>
        <v>2.2096392401402263E-11</v>
      </c>
      <c r="BE635" s="1">
        <f t="shared" si="245"/>
        <v>0.99999999997790356</v>
      </c>
      <c r="BF635" s="1">
        <f t="shared" si="246"/>
        <v>2.0000086998327693</v>
      </c>
      <c r="BG635" s="1">
        <f>(dpSAWB_Cb*dpSAWB_Vb) /(dpSAWB_Ca * BF635)</f>
        <v>24.999891252563426</v>
      </c>
      <c r="BI635" s="1">
        <v>7.04</v>
      </c>
      <c r="BJ635" s="1">
        <v>9.120108393559095E-8</v>
      </c>
      <c r="BK635" s="1">
        <v>1.1074429781046171E-7</v>
      </c>
      <c r="BL635" s="1">
        <v>1.1074429779819728E-10</v>
      </c>
      <c r="BM635" s="1">
        <v>0.99999999988925459</v>
      </c>
      <c r="BN635" s="1">
        <v>1.9999996090250141</v>
      </c>
      <c r="BO635" s="1">
        <v>25.000004887188279</v>
      </c>
    </row>
    <row r="636" spans="1:67" ht="15" customHeight="1" x14ac:dyDescent="0.3">
      <c r="A636" s="2">
        <v>6.35</v>
      </c>
      <c r="B636" s="1">
        <f t="shared" si="248"/>
        <v>4.4668359215096327E-7</v>
      </c>
      <c r="C636" s="1">
        <f t="shared" si="249"/>
        <v>2.2611083499540222E-8</v>
      </c>
      <c r="D636" s="1">
        <f t="shared" si="250"/>
        <v>8.1880619289780385E-3</v>
      </c>
      <c r="E636" s="1">
        <f t="shared" si="251"/>
        <v>1.9686563451703268E-3</v>
      </c>
      <c r="F636" s="1">
        <f t="shared" si="252"/>
        <v>0.54592192278048346</v>
      </c>
      <c r="G636" s="1">
        <f t="shared" si="253"/>
        <v>0.5458984041499938</v>
      </c>
      <c r="H636" s="1">
        <f t="shared" si="261"/>
        <v>5.4589840414999378</v>
      </c>
      <c r="S636" s="2">
        <v>6.35</v>
      </c>
      <c r="T636" s="1">
        <f t="shared" si="254"/>
        <v>4.4668359215096327E-7</v>
      </c>
      <c r="U636" s="1">
        <f t="shared" si="255"/>
        <v>2.2611083499540222E-8</v>
      </c>
      <c r="V636" s="1">
        <f t="shared" si="256"/>
        <v>7.9509493386191565E-2</v>
      </c>
      <c r="W636" s="1">
        <f t="shared" si="257"/>
        <v>6.8301688712694786E-3</v>
      </c>
      <c r="X636" s="1">
        <f t="shared" si="258"/>
        <v>0.14661305601334332</v>
      </c>
      <c r="Y636" s="1">
        <f t="shared" si="259"/>
        <v>0.14661760762091319</v>
      </c>
      <c r="Z636" s="1">
        <f t="shared" si="260"/>
        <v>7.3308803810456595</v>
      </c>
      <c r="AB636"/>
      <c r="AC636"/>
      <c r="AD636"/>
      <c r="AE636"/>
      <c r="AF636"/>
      <c r="AG636"/>
      <c r="AH636"/>
      <c r="AI636"/>
      <c r="AJ636" s="25"/>
      <c r="AK636" s="2">
        <v>6.35</v>
      </c>
      <c r="AL636" s="1">
        <f t="shared" si="262"/>
        <v>4.4668359215096327E-7</v>
      </c>
      <c r="AM636" s="1">
        <f t="shared" si="238"/>
        <v>2.2611083499540222E-8</v>
      </c>
      <c r="AN636" s="1">
        <f t="shared" si="239"/>
        <v>0.87809027451025656</v>
      </c>
      <c r="AO636" s="1">
        <f t="shared" si="240"/>
        <v>0.12187955406527796</v>
      </c>
      <c r="AP636" s="1">
        <f t="shared" si="241"/>
        <v>1.1218329364004562</v>
      </c>
      <c r="AQ636" s="1">
        <f t="shared" si="242"/>
        <v>11.218329364004562</v>
      </c>
      <c r="AR636" s="25"/>
      <c r="AS636" s="2">
        <v>8.32</v>
      </c>
      <c r="AT636" s="1">
        <v>4.7863009232263728E-9</v>
      </c>
      <c r="AU636" s="1">
        <v>2.1101890921625845E-6</v>
      </c>
      <c r="AV636" s="1">
        <v>7.1665906492385953E-2</v>
      </c>
      <c r="AW636" s="1">
        <v>0.92833406712187605</v>
      </c>
      <c r="AX636" s="1">
        <v>1.9283987103154268</v>
      </c>
      <c r="AY636" s="2">
        <v>19.283987103154267</v>
      </c>
      <c r="BA636" s="2">
        <v>6.35</v>
      </c>
      <c r="BB636" s="1">
        <f t="shared" si="247"/>
        <v>4.4668359215096327E-7</v>
      </c>
      <c r="BC636" s="1">
        <f t="shared" si="243"/>
        <v>2.2611083499540222E-8</v>
      </c>
      <c r="BD636" s="1">
        <f t="shared" si="244"/>
        <v>2.2611083499028956E-11</v>
      </c>
      <c r="BE636" s="1">
        <f t="shared" si="245"/>
        <v>0.99999999997738898</v>
      </c>
      <c r="BF636" s="1">
        <f t="shared" si="246"/>
        <v>2.0000084814455454</v>
      </c>
      <c r="BG636" s="1">
        <f>(dpSAWB_Cb*dpSAWB_Vb) /(dpSAWB_Ca * BF636)</f>
        <v>24.999893982380275</v>
      </c>
      <c r="BI636" s="1">
        <v>7.05</v>
      </c>
      <c r="BJ636" s="1">
        <v>8.9125093813374537E-8</v>
      </c>
      <c r="BK636" s="1">
        <v>1.1332386388449832E-7</v>
      </c>
      <c r="BL636" s="1">
        <v>1.1332386387165588E-10</v>
      </c>
      <c r="BM636" s="1">
        <v>0.99999999988667498</v>
      </c>
      <c r="BN636" s="1">
        <v>1.9999995159113311</v>
      </c>
      <c r="BO636" s="1">
        <v>25.000006051109825</v>
      </c>
    </row>
    <row r="637" spans="1:67" ht="15" customHeight="1" x14ac:dyDescent="0.3">
      <c r="A637" s="2">
        <v>6.36</v>
      </c>
      <c r="B637" s="1">
        <f t="shared" si="248"/>
        <v>4.365158322401653E-7</v>
      </c>
      <c r="C637" s="1">
        <f t="shared" si="249"/>
        <v>2.3137763292954543E-8</v>
      </c>
      <c r="D637" s="1">
        <f t="shared" si="250"/>
        <v>8.0769391431515219E-3</v>
      </c>
      <c r="E637" s="1">
        <f t="shared" si="251"/>
        <v>1.9871768094747461E-3</v>
      </c>
      <c r="F637" s="1">
        <f t="shared" si="252"/>
        <v>0.55162354731096075</v>
      </c>
      <c r="G637" s="1">
        <f t="shared" si="253"/>
        <v>0.55160059821161223</v>
      </c>
      <c r="H637" s="1">
        <f t="shared" si="261"/>
        <v>5.5160059821161216</v>
      </c>
      <c r="S637" s="2">
        <v>6.36</v>
      </c>
      <c r="T637" s="1">
        <f t="shared" si="254"/>
        <v>4.365158322401653E-7</v>
      </c>
      <c r="U637" s="1">
        <f t="shared" si="255"/>
        <v>2.3137763292954543E-8</v>
      </c>
      <c r="V637" s="1">
        <f t="shared" si="256"/>
        <v>7.9882086208729622E-2</v>
      </c>
      <c r="W637" s="1">
        <f t="shared" si="257"/>
        <v>6.7059712637567905E-3</v>
      </c>
      <c r="X637" s="1">
        <f t="shared" si="258"/>
        <v>0.14375549358427986</v>
      </c>
      <c r="Y637" s="1">
        <f t="shared" si="259"/>
        <v>0.14375992450096925</v>
      </c>
      <c r="Z637" s="1">
        <f t="shared" si="260"/>
        <v>7.1879962250484626</v>
      </c>
      <c r="AB637"/>
      <c r="AC637"/>
      <c r="AD637"/>
      <c r="AE637"/>
      <c r="AF637"/>
      <c r="AG637"/>
      <c r="AH637"/>
      <c r="AI637"/>
      <c r="AJ637" s="25"/>
      <c r="AK637" s="2">
        <v>6.36</v>
      </c>
      <c r="AL637" s="1">
        <f t="shared" si="262"/>
        <v>4.365158322401653E-7</v>
      </c>
      <c r="AM637" s="1">
        <f t="shared" si="238"/>
        <v>2.3137763292954543E-8</v>
      </c>
      <c r="AN637" s="1">
        <f t="shared" si="239"/>
        <v>0.87560508598756603</v>
      </c>
      <c r="AO637" s="1">
        <f t="shared" si="240"/>
        <v>0.12436551282144748</v>
      </c>
      <c r="AP637" s="1">
        <f t="shared" si="241"/>
        <v>1.1243200904196919</v>
      </c>
      <c r="AQ637" s="1">
        <f t="shared" si="242"/>
        <v>11.243200904196918</v>
      </c>
      <c r="AR637" s="25"/>
      <c r="AS637" s="2">
        <v>8.33</v>
      </c>
      <c r="AT637" s="1">
        <v>4.6773514128719724E-9</v>
      </c>
      <c r="AU637" s="1">
        <v>2.1593417103972586E-6</v>
      </c>
      <c r="AV637" s="1">
        <v>7.0149026554100227E-2</v>
      </c>
      <c r="AW637" s="1">
        <v>0.92985094820654224</v>
      </c>
      <c r="AX637" s="1">
        <v>1.9299170729498054</v>
      </c>
      <c r="AY637" s="2">
        <v>19.299170729498051</v>
      </c>
      <c r="BA637" s="2">
        <v>6.36</v>
      </c>
      <c r="BB637" s="1">
        <f t="shared" si="247"/>
        <v>4.365158322401653E-7</v>
      </c>
      <c r="BC637" s="1">
        <f t="shared" si="243"/>
        <v>2.3137763292954543E-8</v>
      </c>
      <c r="BD637" s="1">
        <f t="shared" si="244"/>
        <v>2.3137763292419182E-11</v>
      </c>
      <c r="BE637" s="1">
        <f t="shared" si="245"/>
        <v>0.99999999997686229</v>
      </c>
      <c r="BF637" s="1">
        <f t="shared" si="246"/>
        <v>2.0000082675553297</v>
      </c>
      <c r="BG637" s="1">
        <f>(dpSAWB_Cb*dpSAWB_Vb) /(dpSAWB_Ca * BF637)</f>
        <v>24.999896655985577</v>
      </c>
      <c r="BI637" s="1">
        <v>7.06</v>
      </c>
      <c r="BJ637" s="1">
        <v>8.7096358995608061E-8</v>
      </c>
      <c r="BK637" s="1">
        <v>1.1596351577118515E-7</v>
      </c>
      <c r="BL637" s="1">
        <v>1.1596351575773747E-10</v>
      </c>
      <c r="BM637" s="1">
        <v>0.99999999988403532</v>
      </c>
      <c r="BN637" s="1">
        <v>1.9999994225409821</v>
      </c>
      <c r="BO637" s="1">
        <v>25.000007218239805</v>
      </c>
    </row>
    <row r="638" spans="1:67" ht="15" customHeight="1" x14ac:dyDescent="0.3">
      <c r="A638" s="2">
        <v>6.37</v>
      </c>
      <c r="B638" s="1">
        <f t="shared" si="248"/>
        <v>4.2657951880159212E-7</v>
      </c>
      <c r="C638" s="1">
        <f t="shared" si="249"/>
        <v>2.3676711034731241E-8</v>
      </c>
      <c r="D638" s="1">
        <f t="shared" si="250"/>
        <v>7.9663076246537096E-3</v>
      </c>
      <c r="E638" s="1">
        <f t="shared" si="251"/>
        <v>2.0056153958910479E-3</v>
      </c>
      <c r="F638" s="1">
        <f t="shared" si="252"/>
        <v>0.55731163376229287</v>
      </c>
      <c r="G638" s="1">
        <f t="shared" si="253"/>
        <v>0.55728924328789586</v>
      </c>
      <c r="H638" s="1">
        <f t="shared" si="261"/>
        <v>5.572892432878958</v>
      </c>
      <c r="S638" s="2">
        <v>6.37</v>
      </c>
      <c r="T638" s="1">
        <f t="shared" si="254"/>
        <v>4.2657951880159212E-7</v>
      </c>
      <c r="U638" s="1">
        <f t="shared" si="255"/>
        <v>2.3676711034731241E-8</v>
      </c>
      <c r="V638" s="1">
        <f t="shared" si="256"/>
        <v>8.0249586803754783E-2</v>
      </c>
      <c r="W638" s="1">
        <f t="shared" si="257"/>
        <v>6.5834710654150697E-3</v>
      </c>
      <c r="X638" s="1">
        <f t="shared" si="258"/>
        <v>0.14094442790999293</v>
      </c>
      <c r="Y638" s="1">
        <f t="shared" si="259"/>
        <v>0.14094874088128784</v>
      </c>
      <c r="Z638" s="1">
        <f t="shared" si="260"/>
        <v>7.0474370440643916</v>
      </c>
      <c r="AB638"/>
      <c r="AC638"/>
      <c r="AD638"/>
      <c r="AE638"/>
      <c r="AF638"/>
      <c r="AG638"/>
      <c r="AH638"/>
      <c r="AI638"/>
      <c r="AJ638" s="25"/>
      <c r="AK638" s="2">
        <v>6.37</v>
      </c>
      <c r="AL638" s="1">
        <f t="shared" si="262"/>
        <v>4.2657951880159212E-7</v>
      </c>
      <c r="AM638" s="1">
        <f t="shared" si="238"/>
        <v>2.3676711034731241E-8</v>
      </c>
      <c r="AN638" s="1">
        <f t="shared" si="239"/>
        <v>0.87307650305497175</v>
      </c>
      <c r="AO638" s="1">
        <f t="shared" si="240"/>
        <v>0.1268948479792936</v>
      </c>
      <c r="AP638" s="1">
        <f t="shared" si="241"/>
        <v>1.1268505939858531</v>
      </c>
      <c r="AQ638" s="1">
        <f t="shared" si="242"/>
        <v>11.26850593985853</v>
      </c>
      <c r="AR638" s="25"/>
      <c r="AS638" s="2">
        <v>8.34</v>
      </c>
      <c r="AT638" s="1">
        <v>4.570881896148741E-9</v>
      </c>
      <c r="AU638" s="1">
        <v>2.2096392401890523E-6</v>
      </c>
      <c r="AV638" s="1">
        <v>6.8661878220711681E-2</v>
      </c>
      <c r="AW638" s="1">
        <v>0.93133809763733932</v>
      </c>
      <c r="AX638" s="1">
        <v>1.9314057380965042</v>
      </c>
      <c r="AY638" s="2">
        <v>19.314057380965043</v>
      </c>
      <c r="BA638" s="2">
        <v>6.37</v>
      </c>
      <c r="BB638" s="1">
        <f t="shared" si="247"/>
        <v>4.2657951880159212E-7</v>
      </c>
      <c r="BC638" s="1">
        <f t="shared" si="243"/>
        <v>2.3676711034731241E-8</v>
      </c>
      <c r="BD638" s="1">
        <f t="shared" si="244"/>
        <v>2.3676711034170654E-11</v>
      </c>
      <c r="BE638" s="1">
        <f t="shared" si="245"/>
        <v>0.99999999997632338</v>
      </c>
      <c r="BF638" s="1">
        <f t="shared" si="246"/>
        <v>2.0000080580487118</v>
      </c>
      <c r="BG638" s="1">
        <f>(dpSAWB_Cb*dpSAWB_Vb) /(dpSAWB_Ca * BF638)</f>
        <v>24.999899274796924</v>
      </c>
      <c r="BI638" s="1">
        <v>7.07</v>
      </c>
      <c r="BJ638" s="1">
        <v>8.5113803820237355E-8</v>
      </c>
      <c r="BK638" s="1">
        <v>1.1866465304889288E-7</v>
      </c>
      <c r="BL638" s="1">
        <v>1.1866465303481143E-10</v>
      </c>
      <c r="BM638" s="1">
        <v>0.99999999988133392</v>
      </c>
      <c r="BN638" s="1">
        <v>1.9999993288644606</v>
      </c>
      <c r="BO638" s="1">
        <v>25.000008389197056</v>
      </c>
    </row>
    <row r="639" spans="1:67" ht="15" customHeight="1" x14ac:dyDescent="0.3">
      <c r="A639" s="2">
        <v>6.38</v>
      </c>
      <c r="B639" s="1">
        <f t="shared" si="248"/>
        <v>4.1686938347033493E-7</v>
      </c>
      <c r="C639" s="1">
        <f t="shared" si="249"/>
        <v>2.422821248209688E-8</v>
      </c>
      <c r="D639" s="1">
        <f t="shared" si="250"/>
        <v>7.8561932438676423E-3</v>
      </c>
      <c r="E639" s="1">
        <f t="shared" si="251"/>
        <v>2.0239677926887265E-3</v>
      </c>
      <c r="F639" s="1">
        <f t="shared" si="252"/>
        <v>0.5629847281035959</v>
      </c>
      <c r="G639" s="1">
        <f t="shared" si="253"/>
        <v>0.56296288562098018</v>
      </c>
      <c r="H639" s="1">
        <f t="shared" si="261"/>
        <v>5.6296288562098011</v>
      </c>
      <c r="S639" s="2">
        <v>6.38</v>
      </c>
      <c r="T639" s="1">
        <f t="shared" si="254"/>
        <v>4.1686938347033493E-7</v>
      </c>
      <c r="U639" s="1">
        <f t="shared" si="255"/>
        <v>2.422821248209688E-8</v>
      </c>
      <c r="V639" s="1">
        <f t="shared" si="256"/>
        <v>8.0612003431875759E-2</v>
      </c>
      <c r="W639" s="1">
        <f t="shared" si="257"/>
        <v>6.4626655227080811E-3</v>
      </c>
      <c r="X639" s="1">
        <f t="shared" si="258"/>
        <v>0.13817946038843948</v>
      </c>
      <c r="Y639" s="1">
        <f t="shared" si="259"/>
        <v>0.13818365808311597</v>
      </c>
      <c r="Z639" s="1">
        <f t="shared" si="260"/>
        <v>6.9091829041557977</v>
      </c>
      <c r="AB639"/>
      <c r="AC639"/>
      <c r="AD639"/>
      <c r="AE639"/>
      <c r="AF639"/>
      <c r="AG639"/>
      <c r="AH639"/>
      <c r="AI639"/>
      <c r="AJ639" s="25"/>
      <c r="AK639" s="2">
        <v>6.38</v>
      </c>
      <c r="AL639" s="1">
        <f t="shared" si="262"/>
        <v>4.1686938347033493E-7</v>
      </c>
      <c r="AM639" s="1">
        <f t="shared" si="238"/>
        <v>2.422821248209688E-8</v>
      </c>
      <c r="AN639" s="1">
        <f t="shared" si="239"/>
        <v>0.87050406900791555</v>
      </c>
      <c r="AO639" s="1">
        <f t="shared" si="240"/>
        <v>0.12946801664634947</v>
      </c>
      <c r="AP639" s="1">
        <f t="shared" si="241"/>
        <v>1.1294249048292366</v>
      </c>
      <c r="AQ639" s="1">
        <f t="shared" si="242"/>
        <v>11.294249048292366</v>
      </c>
      <c r="AR639" s="25"/>
      <c r="AS639" s="2">
        <v>8.35</v>
      </c>
      <c r="AT639" s="1">
        <v>4.4668359215096219E-9</v>
      </c>
      <c r="AU639" s="1">
        <v>2.2611083499540276E-6</v>
      </c>
      <c r="AV639" s="1">
        <v>6.7203978592251148E-2</v>
      </c>
      <c r="AW639" s="1">
        <v>0.93279599831627613</v>
      </c>
      <c r="AX639" s="1">
        <v>1.9328651894622293</v>
      </c>
      <c r="AY639" s="2">
        <v>19.32865189462229</v>
      </c>
      <c r="BA639" s="2">
        <v>6.38</v>
      </c>
      <c r="BB639" s="1">
        <f t="shared" si="247"/>
        <v>4.1686938347033493E-7</v>
      </c>
      <c r="BC639" s="1">
        <f t="shared" si="243"/>
        <v>2.422821248209688E-8</v>
      </c>
      <c r="BD639" s="1">
        <f t="shared" si="244"/>
        <v>2.4228212481509872E-11</v>
      </c>
      <c r="BE639" s="1">
        <f t="shared" si="245"/>
        <v>0.99999999997577182</v>
      </c>
      <c r="BF639" s="1">
        <f t="shared" si="246"/>
        <v>2.0000078528146084</v>
      </c>
      <c r="BG639" s="1">
        <f>(dpSAWB_Cb*dpSAWB_Vb) /(dpSAWB_Ca * BF639)</f>
        <v>24.99990184020281</v>
      </c>
      <c r="BI639" s="1">
        <v>7.08</v>
      </c>
      <c r="BJ639" s="1">
        <v>8.3176377110266823E-8</v>
      </c>
      <c r="BK639" s="1">
        <v>1.2142870789635911E-7</v>
      </c>
      <c r="BL639" s="1">
        <v>1.2142870788161398E-10</v>
      </c>
      <c r="BM639" s="1">
        <v>0.9999999998785698</v>
      </c>
      <c r="BN639" s="1">
        <v>1.999999234832099</v>
      </c>
      <c r="BO639" s="1">
        <v>25.000009564602419</v>
      </c>
    </row>
    <row r="640" spans="1:67" ht="15" customHeight="1" x14ac:dyDescent="0.3">
      <c r="A640" s="2">
        <v>6.39</v>
      </c>
      <c r="B640" s="1">
        <f t="shared" si="248"/>
        <v>4.0738027780411229E-7</v>
      </c>
      <c r="C640" s="1">
        <f t="shared" si="249"/>
        <v>2.4792560048418833E-8</v>
      </c>
      <c r="D640" s="1">
        <f t="shared" si="250"/>
        <v>7.7466213573770268E-3</v>
      </c>
      <c r="E640" s="1">
        <f t="shared" si="251"/>
        <v>2.0422297737704956E-3</v>
      </c>
      <c r="F640" s="1">
        <f t="shared" si="252"/>
        <v>0.5686413918836678</v>
      </c>
      <c r="G640" s="1">
        <f t="shared" si="253"/>
        <v>0.56862008702716638</v>
      </c>
      <c r="H640" s="1">
        <f t="shared" si="261"/>
        <v>5.6862008702716631</v>
      </c>
      <c r="S640" s="2">
        <v>6.39</v>
      </c>
      <c r="T640" s="1">
        <f t="shared" si="254"/>
        <v>4.0738027780411229E-7</v>
      </c>
      <c r="U640" s="1">
        <f t="shared" si="255"/>
        <v>2.4792560048418833E-8</v>
      </c>
      <c r="V640" s="1">
        <f t="shared" si="256"/>
        <v>8.0969346784541707E-2</v>
      </c>
      <c r="W640" s="1">
        <f t="shared" si="257"/>
        <v>6.3435510718194282E-3</v>
      </c>
      <c r="X640" s="1">
        <f t="shared" si="258"/>
        <v>0.13546018134479743</v>
      </c>
      <c r="Y640" s="1">
        <f t="shared" si="259"/>
        <v>0.13546426635679751</v>
      </c>
      <c r="Z640" s="1">
        <f t="shared" si="260"/>
        <v>6.7732133178398755</v>
      </c>
      <c r="AB640"/>
      <c r="AC640"/>
      <c r="AD640"/>
      <c r="AE640"/>
      <c r="AF640"/>
      <c r="AG640"/>
      <c r="AH640"/>
      <c r="AI640"/>
      <c r="AJ640" s="25"/>
      <c r="AK640" s="2">
        <v>6.39</v>
      </c>
      <c r="AL640" s="1">
        <f t="shared" si="262"/>
        <v>4.0738027780411229E-7</v>
      </c>
      <c r="AM640" s="1">
        <f t="shared" si="238"/>
        <v>2.4792560048418833E-8</v>
      </c>
      <c r="AN640" s="1">
        <f t="shared" si="239"/>
        <v>0.86788733479400748</v>
      </c>
      <c r="AO640" s="1">
        <f t="shared" si="240"/>
        <v>0.13208546826879622</v>
      </c>
      <c r="AP640" s="1">
        <f t="shared" si="241"/>
        <v>1.1320434730049993</v>
      </c>
      <c r="AQ640" s="1">
        <f t="shared" si="242"/>
        <v>11.320434730049993</v>
      </c>
      <c r="AR640" s="25"/>
      <c r="AS640" s="2">
        <v>8.36</v>
      </c>
      <c r="AT640" s="1">
        <v>4.3651583224016521E-9</v>
      </c>
      <c r="AU640" s="1">
        <v>2.3137763292954546E-6</v>
      </c>
      <c r="AV640" s="1">
        <v>6.5774848374307665E-2</v>
      </c>
      <c r="AW640" s="1">
        <v>0.93422512953972103</v>
      </c>
      <c r="AX640" s="1">
        <v>1.9342959071665389</v>
      </c>
      <c r="AY640" s="2">
        <v>19.342959071665387</v>
      </c>
      <c r="BA640" s="2">
        <v>6.39</v>
      </c>
      <c r="BB640" s="1">
        <f t="shared" si="247"/>
        <v>4.0738027780411229E-7</v>
      </c>
      <c r="BC640" s="1">
        <f t="shared" si="243"/>
        <v>2.4792560048418833E-8</v>
      </c>
      <c r="BD640" s="1">
        <f t="shared" si="244"/>
        <v>2.4792560047804161E-11</v>
      </c>
      <c r="BE640" s="1">
        <f t="shared" si="245"/>
        <v>0.99999999997520739</v>
      </c>
      <c r="BF640" s="1">
        <f t="shared" si="246"/>
        <v>2.0000076517442</v>
      </c>
      <c r="BG640" s="1">
        <f>(dpSAWB_Cb*dpSAWB_Vb) /(dpSAWB_Ca * BF640)</f>
        <v>24.99990435356343</v>
      </c>
      <c r="BI640" s="1">
        <v>7.09</v>
      </c>
      <c r="BJ640" s="1">
        <v>8.128305161640995E-8</v>
      </c>
      <c r="BK640" s="1">
        <v>1.2425714585205047E-7</v>
      </c>
      <c r="BL640" s="1">
        <v>1.2425714583661044E-10</v>
      </c>
      <c r="BM640" s="1">
        <v>0.99999999987574129</v>
      </c>
      <c r="BN640" s="1">
        <v>1.9999991403940396</v>
      </c>
      <c r="BO640" s="1">
        <v>25.00001074507912</v>
      </c>
    </row>
    <row r="641" spans="1:67" ht="15" customHeight="1" x14ac:dyDescent="0.3">
      <c r="A641" s="2">
        <v>6.4</v>
      </c>
      <c r="B641" s="1">
        <f t="shared" si="248"/>
        <v>3.9810717055349618E-7</v>
      </c>
      <c r="C641" s="1">
        <f t="shared" si="249"/>
        <v>2.5370052958246826E-8</v>
      </c>
      <c r="D641" s="1">
        <f t="shared" si="250"/>
        <v>7.637616786709287E-3</v>
      </c>
      <c r="E641" s="1">
        <f t="shared" si="251"/>
        <v>2.0603972022151186E-3</v>
      </c>
      <c r="F641" s="1">
        <f t="shared" si="252"/>
        <v>0.57428020365452503</v>
      </c>
      <c r="G641" s="1">
        <f t="shared" si="253"/>
        <v>0.57425942632061211</v>
      </c>
      <c r="H641" s="1">
        <f t="shared" si="261"/>
        <v>5.7425942632061204</v>
      </c>
      <c r="S641" s="2">
        <v>6.4</v>
      </c>
      <c r="T641" s="1">
        <f t="shared" si="254"/>
        <v>3.9810717055349618E-7</v>
      </c>
      <c r="U641" s="1">
        <f t="shared" si="255"/>
        <v>2.5370052958246826E-8</v>
      </c>
      <c r="V641" s="1">
        <f t="shared" si="256"/>
        <v>8.1321629907766618E-2</v>
      </c>
      <c r="W641" s="1">
        <f t="shared" si="257"/>
        <v>6.2261233640777949E-3</v>
      </c>
      <c r="X641" s="1">
        <f t="shared" si="258"/>
        <v>0.13278617070916765</v>
      </c>
      <c r="Y641" s="1">
        <f t="shared" si="259"/>
        <v>0.13279014555942412</v>
      </c>
      <c r="Z641" s="1">
        <f t="shared" si="260"/>
        <v>6.6395072779712061</v>
      </c>
      <c r="AB641"/>
      <c r="AC641"/>
      <c r="AD641"/>
      <c r="AE641"/>
      <c r="AF641"/>
      <c r="AG641"/>
      <c r="AH641"/>
      <c r="AI641"/>
      <c r="AJ641" s="25"/>
      <c r="AK641" s="2">
        <v>6.4</v>
      </c>
      <c r="AL641" s="1">
        <f t="shared" si="262"/>
        <v>3.9810717055349618E-7</v>
      </c>
      <c r="AM641" s="1">
        <f t="shared" ref="AM641:AM704" si="263">Kw/AL641</f>
        <v>2.5370052958246826E-8</v>
      </c>
      <c r="AN641" s="1">
        <f t="shared" ref="AN641:AN704" si="264">(AL641*dpWASB_Ka1)/((AL641^2)+(AL641*dpWASB_Ka1)+(dpWASB_Ka1*dpWASB_Ka2))</f>
        <v>0.86522585963083232</v>
      </c>
      <c r="AO641" s="1">
        <f t="shared" ref="AO641:AO704" si="265">(dpWASB_Ka1*dpWASB_Ka2)/((AL641^2)+(AL641*dpWASB_Ka1)+(dpWASB_Ka1*dpWASB_Ka2))</f>
        <v>0.13474764401387018</v>
      </c>
      <c r="AP641" s="1">
        <f t="shared" ref="AP641:AP704" si="266">(AN641+(2*AO641) - ((AL641-AM641)/dpWASB_Ca))/(1-((AL641-AM641)/dpWASB_Cb))</f>
        <v>1.1347067402758899</v>
      </c>
      <c r="AQ641" s="1">
        <f t="shared" ref="AQ641:AQ704" si="267">AP641*dpWASB_Ca*dpWASB_Va/dpWASB_Cb</f>
        <v>11.347067402758899</v>
      </c>
      <c r="AR641" s="25"/>
      <c r="AS641" s="2">
        <v>8.3699999999999992</v>
      </c>
      <c r="AT641" s="1">
        <v>4.265795188015919E-9</v>
      </c>
      <c r="AU641" s="1">
        <v>2.3676711034731252E-6</v>
      </c>
      <c r="AV641" s="1">
        <v>6.4374012049561571E-2</v>
      </c>
      <c r="AW641" s="1">
        <v>0.93562596682687293</v>
      </c>
      <c r="AX641" s="1">
        <v>1.9356983675707502</v>
      </c>
      <c r="AY641" s="2">
        <v>19.3569836757075</v>
      </c>
      <c r="BA641" s="2">
        <v>6.4</v>
      </c>
      <c r="BB641" s="1">
        <f t="shared" si="247"/>
        <v>3.9810717055349618E-7</v>
      </c>
      <c r="BC641" s="1">
        <f t="shared" ref="BC641:BC704" si="268">Kw/BB641</f>
        <v>2.5370052958246826E-8</v>
      </c>
      <c r="BD641" s="1">
        <f t="shared" ref="BD641:BD704" si="269">(BB641*(Kw/dpSAWB_Kb1))/(BB641^2+(BB641*(Kw/dpSAWB_Kb1))+((Kw/dpSAWB_Kb1)*(Kw/dpSAWB_Kb2)))</f>
        <v>2.5370052957603178E-11</v>
      </c>
      <c r="BE641" s="1">
        <f t="shared" ref="BE641:BE704" si="270">BB641^2 / (BB641^2+(BB641*(Kw/dpSAWB_Kb1))+((Kw/dpSAWB_Kb1)*(Kw/dpSAWB_Kb2)))</f>
        <v>0.99999999997462985</v>
      </c>
      <c r="BF641" s="1">
        <f t="shared" ref="BF641:BF704" si="271">(BD641+(2*BE641)+((BB641-BC641)/dpSAWB_Cb))/(1-((BB641-BC641)/dpSAWB_Ca))</f>
        <v>2.0000074547308748</v>
      </c>
      <c r="BG641" s="1">
        <f>(dpSAWB_Cb*dpSAWB_Vb) /(dpSAWB_Ca * BF641)</f>
        <v>24.999906816211393</v>
      </c>
      <c r="BI641" s="1">
        <v>7.1</v>
      </c>
      <c r="BJ641" s="1">
        <v>7.943282347242818E-8</v>
      </c>
      <c r="BK641" s="1">
        <v>1.2715146659121083E-7</v>
      </c>
      <c r="BL641" s="1">
        <v>1.2715146657504312E-10</v>
      </c>
      <c r="BM641" s="1">
        <v>0.99999999987284693</v>
      </c>
      <c r="BN641" s="1">
        <v>1.9999990455002106</v>
      </c>
      <c r="BO641" s="1">
        <v>25.000011931253063</v>
      </c>
    </row>
    <row r="642" spans="1:67" ht="15" customHeight="1" x14ac:dyDescent="0.3">
      <c r="A642" s="2">
        <v>6.41</v>
      </c>
      <c r="B642" s="1">
        <f t="shared" si="248"/>
        <v>3.8904514499428027E-7</v>
      </c>
      <c r="C642" s="1">
        <f t="shared" si="249"/>
        <v>2.5960997405965543E-8</v>
      </c>
      <c r="D642" s="1">
        <f t="shared" si="250"/>
        <v>7.529203798170527E-3</v>
      </c>
      <c r="E642" s="1">
        <f t="shared" si="251"/>
        <v>2.0784660336382456E-3</v>
      </c>
      <c r="F642" s="1">
        <f t="shared" si="252"/>
        <v>0.57989976035788149</v>
      </c>
      <c r="G642" s="1">
        <f t="shared" si="253"/>
        <v>0.57987950069995997</v>
      </c>
      <c r="H642" s="1">
        <f t="shared" si="261"/>
        <v>5.7987950069995993</v>
      </c>
      <c r="S642" s="2">
        <v>6.41</v>
      </c>
      <c r="T642" s="1">
        <f t="shared" si="254"/>
        <v>3.8904514499428027E-7</v>
      </c>
      <c r="U642" s="1">
        <f t="shared" si="255"/>
        <v>2.5960997405965543E-8</v>
      </c>
      <c r="V642" s="1">
        <f t="shared" si="256"/>
        <v>8.1668868125258545E-2</v>
      </c>
      <c r="W642" s="1">
        <f t="shared" si="257"/>
        <v>6.1103772915804882E-3</v>
      </c>
      <c r="X642" s="1">
        <f t="shared" si="258"/>
        <v>0.13015699868093653</v>
      </c>
      <c r="Y642" s="1">
        <f t="shared" si="259"/>
        <v>0.13016086581914749</v>
      </c>
      <c r="Z642" s="1">
        <f t="shared" si="260"/>
        <v>6.5080432909573744</v>
      </c>
      <c r="AB642"/>
      <c r="AC642"/>
      <c r="AD642"/>
      <c r="AE642"/>
      <c r="AF642"/>
      <c r="AG642"/>
      <c r="AH642"/>
      <c r="AI642"/>
      <c r="AJ642" s="25"/>
      <c r="AK642" s="2">
        <v>6.41</v>
      </c>
      <c r="AL642" s="1">
        <f t="shared" si="262"/>
        <v>3.8904514499428027E-7</v>
      </c>
      <c r="AM642" s="1">
        <f t="shared" si="263"/>
        <v>2.5960997405965543E-8</v>
      </c>
      <c r="AN642" s="1">
        <f t="shared" si="264"/>
        <v>0.86251921163854317</v>
      </c>
      <c r="AO642" s="1">
        <f t="shared" si="265"/>
        <v>0.13745497613747595</v>
      </c>
      <c r="AP642" s="1">
        <f t="shared" si="266"/>
        <v>1.1374151394801795</v>
      </c>
      <c r="AQ642" s="1">
        <f t="shared" si="267"/>
        <v>11.374151394801794</v>
      </c>
      <c r="AR642" s="25"/>
      <c r="AS642" s="2">
        <v>8.3800000000000008</v>
      </c>
      <c r="AT642" s="1">
        <v>4.1686938347033319E-9</v>
      </c>
      <c r="AU642" s="1">
        <v>2.4228212482096982E-6</v>
      </c>
      <c r="AV642" s="1">
        <v>6.3000998038428124E-2</v>
      </c>
      <c r="AW642" s="1">
        <v>0.93699898175912011</v>
      </c>
      <c r="AX642" s="1">
        <v>1.9370730431177496</v>
      </c>
      <c r="AY642" s="2">
        <v>19.370730431177495</v>
      </c>
      <c r="BA642" s="2">
        <v>6.41</v>
      </c>
      <c r="BB642" s="1">
        <f t="shared" ref="BB642:BB705" si="272">10^-BA642</f>
        <v>3.8904514499428027E-7</v>
      </c>
      <c r="BC642" s="1">
        <f t="shared" si="268"/>
        <v>2.5960997405965543E-8</v>
      </c>
      <c r="BD642" s="1">
        <f t="shared" si="269"/>
        <v>2.5960997405291569E-11</v>
      </c>
      <c r="BE642" s="1">
        <f t="shared" si="270"/>
        <v>0.99999999997403899</v>
      </c>
      <c r="BF642" s="1">
        <f t="shared" si="271"/>
        <v>2.0000072616701736</v>
      </c>
      <c r="BG642" s="1">
        <f>(dpSAWB_Cb*dpSAWB_Vb) /(dpSAWB_Ca * BF642)</f>
        <v>24.999909229452403</v>
      </c>
      <c r="BI642" s="1">
        <v>7.11</v>
      </c>
      <c r="BJ642" s="1">
        <v>7.7624711662868932E-8</v>
      </c>
      <c r="BK642" s="1">
        <v>1.3011320472100693E-7</v>
      </c>
      <c r="BL642" s="1">
        <v>1.3011320470407726E-10</v>
      </c>
      <c r="BM642" s="1">
        <v>0.99999999986988508</v>
      </c>
      <c r="BN642" s="1">
        <v>1.9999989501002977</v>
      </c>
      <c r="BO642" s="1">
        <v>25.000013123753167</v>
      </c>
    </row>
    <row r="643" spans="1:67" ht="15" customHeight="1" x14ac:dyDescent="0.3">
      <c r="A643" s="2">
        <v>6.42</v>
      </c>
      <c r="B643" s="1">
        <f t="shared" ref="B643:B706" si="273">10^(-A643)</f>
        <v>3.8018939632056089E-7</v>
      </c>
      <c r="C643" s="1">
        <f t="shared" ref="C643:C706" si="274">Kw/B643</f>
        <v>2.6565706718143378E-8</v>
      </c>
      <c r="D643" s="1">
        <f t="shared" ref="D643:D706" si="275">((WASB_Ca*WASB_Va)-(WASB_Cb*H643))/(WASB_Va+H643)</f>
        <v>7.4214060838008623E-3</v>
      </c>
      <c r="E643" s="1">
        <f t="shared" ref="E643:E706" si="276">(WASB_Ca*H643)/(WASB_Va+H643)</f>
        <v>2.0964323193665229E-3</v>
      </c>
      <c r="F643" s="1">
        <f t="shared" ref="F643:F706" si="277">WASB_Ka/(B643+WASB_Ka)</f>
        <v>0.5854986786718096</v>
      </c>
      <c r="G643" s="1">
        <f t="shared" ref="G643:G706" si="278">(F643-((B643-C643)/WASB_Ca)) / (1 + ((B643-C643)/WASB_Cb))</f>
        <v>0.58547892709514571</v>
      </c>
      <c r="H643" s="1">
        <f t="shared" si="261"/>
        <v>5.8547892709514571</v>
      </c>
      <c r="S643" s="2">
        <v>6.42</v>
      </c>
      <c r="T643" s="1">
        <f t="shared" ref="T643:T706" si="279">10^-S643</f>
        <v>3.8018939632056089E-7</v>
      </c>
      <c r="U643" s="1">
        <f t="shared" ref="U643:U706" si="280">Kw/T643</f>
        <v>2.6565706718143378E-8</v>
      </c>
      <c r="V643" s="1">
        <f t="shared" ref="V643:V706" si="281">((SAWB_Cb*SAWB_Vb)-(SAWB_Ca*Z643))/(Z643+SAWB_Vb)</f>
        <v>8.2011078961118061E-2</v>
      </c>
      <c r="W643" s="1">
        <f t="shared" ref="W643:W706" si="282">(SAWB_Cb*Z643)/(Z643+SAWB_Vb)</f>
        <v>5.9963070129606475E-3</v>
      </c>
      <c r="X643" s="1">
        <f t="shared" ref="X643:X706" si="283">T643/(T643+SAWB_Ka)</f>
        <v>0.12757222637928822</v>
      </c>
      <c r="Y643" s="1">
        <f t="shared" ref="Y643:Y706" si="284">(X643+((T643-U643)/SAWB_Cb))/(1-((T643-U643)/SAWB_Ca))</f>
        <v>0.12757598818564247</v>
      </c>
      <c r="Z643" s="1">
        <f t="shared" ref="Z643:Z706" si="285">(Y643*SAWB_Cb*SAWB_Vb)/SAWB_Ca</f>
        <v>6.3787994092821236</v>
      </c>
      <c r="AB643"/>
      <c r="AC643"/>
      <c r="AD643"/>
      <c r="AE643"/>
      <c r="AF643"/>
      <c r="AG643"/>
      <c r="AH643"/>
      <c r="AI643"/>
      <c r="AJ643" s="25"/>
      <c r="AK643" s="2">
        <v>6.42</v>
      </c>
      <c r="AL643" s="1">
        <f t="shared" si="262"/>
        <v>3.8018939632056089E-7</v>
      </c>
      <c r="AM643" s="1">
        <f t="shared" si="263"/>
        <v>2.6565706718143378E-8</v>
      </c>
      <c r="AN643" s="1">
        <f t="shared" si="264"/>
        <v>0.85976696848685763</v>
      </c>
      <c r="AO643" s="1">
        <f t="shared" si="265"/>
        <v>0.14020788733739434</v>
      </c>
      <c r="AP643" s="1">
        <f t="shared" si="266"/>
        <v>1.1401690938851836</v>
      </c>
      <c r="AQ643" s="1">
        <f t="shared" si="267"/>
        <v>11.401690938851836</v>
      </c>
      <c r="AR643" s="25"/>
      <c r="AS643" s="2">
        <v>8.39</v>
      </c>
      <c r="AT643" s="1">
        <v>4.0738027780411214E-9</v>
      </c>
      <c r="AU643" s="1">
        <v>2.479256004841884E-6</v>
      </c>
      <c r="AV643" s="1">
        <v>6.165533884914326E-2</v>
      </c>
      <c r="AW643" s="1">
        <v>0.93834464182995747</v>
      </c>
      <c r="AX643" s="1">
        <v>1.9384204021823652</v>
      </c>
      <c r="AY643" s="2">
        <v>19.384204021823653</v>
      </c>
      <c r="BA643" s="2">
        <v>6.42</v>
      </c>
      <c r="BB643" s="1">
        <f t="shared" si="272"/>
        <v>3.8018939632056089E-7</v>
      </c>
      <c r="BC643" s="1">
        <f t="shared" si="268"/>
        <v>2.6565706718143378E-8</v>
      </c>
      <c r="BD643" s="1">
        <f t="shared" si="269"/>
        <v>2.6565706717437638E-11</v>
      </c>
      <c r="BE643" s="1">
        <f t="shared" si="270"/>
        <v>0.99999999997343425</v>
      </c>
      <c r="BF643" s="1">
        <f t="shared" si="271"/>
        <v>2.0000070724597312</v>
      </c>
      <c r="BG643" s="1">
        <f>(dpSAWB_Cb*dpSAWB_Vb) /(dpSAWB_Ca * BF643)</f>
        <v>24.99991159456598</v>
      </c>
      <c r="BI643" s="1">
        <v>7.12</v>
      </c>
      <c r="BJ643" s="1">
        <v>7.5857757502918145E-8</v>
      </c>
      <c r="BK643" s="1">
        <v>1.3314393059419751E-7</v>
      </c>
      <c r="BL643" s="1">
        <v>1.3314393057646997E-10</v>
      </c>
      <c r="BM643" s="1">
        <v>0.99999999986685439</v>
      </c>
      <c r="BN643" s="1">
        <v>1.999998854143719</v>
      </c>
      <c r="BO643" s="1">
        <v>25.000014323211715</v>
      </c>
    </row>
    <row r="644" spans="1:67" ht="15" customHeight="1" x14ac:dyDescent="0.3">
      <c r="A644" s="2">
        <v>6.43</v>
      </c>
      <c r="B644" s="1">
        <f t="shared" si="273"/>
        <v>3.7153522909717226E-7</v>
      </c>
      <c r="C644" s="1">
        <f t="shared" si="274"/>
        <v>2.7184501519661868E-8</v>
      </c>
      <c r="D644" s="1">
        <f t="shared" si="275"/>
        <v>7.3142467434753585E-3</v>
      </c>
      <c r="E644" s="1">
        <f t="shared" si="276"/>
        <v>2.1142922094207735E-3</v>
      </c>
      <c r="F644" s="1">
        <f t="shared" si="277"/>
        <v>0.59107559631494333</v>
      </c>
      <c r="G644" s="1">
        <f t="shared" si="278"/>
        <v>0.5910563434717454</v>
      </c>
      <c r="H644" s="1">
        <f t="shared" ref="H644:H707" si="286">G644*(WASB_Va * WASB_Ca)/WASB_Cb</f>
        <v>5.9105634347174538</v>
      </c>
      <c r="S644" s="2">
        <v>6.43</v>
      </c>
      <c r="T644" s="1">
        <f t="shared" si="279"/>
        <v>3.7153522909717226E-7</v>
      </c>
      <c r="U644" s="1">
        <f t="shared" si="280"/>
        <v>2.7184501519661868E-8</v>
      </c>
      <c r="V644" s="1">
        <f t="shared" si="281"/>
        <v>8.2348282062261982E-2</v>
      </c>
      <c r="W644" s="1">
        <f t="shared" si="282"/>
        <v>5.8839059792460055E-3</v>
      </c>
      <c r="X644" s="1">
        <f t="shared" si="283"/>
        <v>0.12503140647942243</v>
      </c>
      <c r="Y644" s="1">
        <f t="shared" si="284"/>
        <v>0.1250350652662767</v>
      </c>
      <c r="Z644" s="1">
        <f t="shared" si="285"/>
        <v>6.2517532633138346</v>
      </c>
      <c r="AB644"/>
      <c r="AC644"/>
      <c r="AD644"/>
      <c r="AE644"/>
      <c r="AF644"/>
      <c r="AG644"/>
      <c r="AH644"/>
      <c r="AI644"/>
      <c r="AJ644" s="25"/>
      <c r="AK644" s="2">
        <v>6.43</v>
      </c>
      <c r="AL644" s="1">
        <f t="shared" ref="AL644:AL707" si="287">10^(-AK644)</f>
        <v>3.7153522909717226E-7</v>
      </c>
      <c r="AM644" s="1">
        <f t="shared" si="263"/>
        <v>2.7184501519661868E-8</v>
      </c>
      <c r="AN644" s="1">
        <f t="shared" si="264"/>
        <v>0.8569687180560247</v>
      </c>
      <c r="AO644" s="1">
        <f t="shared" si="265"/>
        <v>0.1430067900925143</v>
      </c>
      <c r="AP644" s="1">
        <f t="shared" si="266"/>
        <v>1.1429690165267989</v>
      </c>
      <c r="AQ644" s="1">
        <f t="shared" si="267"/>
        <v>11.429690165267989</v>
      </c>
      <c r="AR644" s="25"/>
      <c r="AS644" s="2">
        <v>8.4</v>
      </c>
      <c r="AT644" s="1">
        <v>3.9810717055349665E-9</v>
      </c>
      <c r="AU644" s="1">
        <v>2.5370052958246796E-6</v>
      </c>
      <c r="AV644" s="1">
        <v>6.0336571217617228E-2</v>
      </c>
      <c r="AW644" s="1">
        <v>0.93966341030513534</v>
      </c>
      <c r="AX644" s="1">
        <v>1.9397409089319853</v>
      </c>
      <c r="AY644" s="2">
        <v>19.397409089319854</v>
      </c>
      <c r="BA644" s="2">
        <v>6.43</v>
      </c>
      <c r="BB644" s="1">
        <f t="shared" si="272"/>
        <v>3.7153522909717226E-7</v>
      </c>
      <c r="BC644" s="1">
        <f t="shared" si="268"/>
        <v>2.7184501519661868E-8</v>
      </c>
      <c r="BD644" s="1">
        <f t="shared" si="269"/>
        <v>2.7184501518922869E-11</v>
      </c>
      <c r="BE644" s="1">
        <f t="shared" si="270"/>
        <v>0.99999999997281552</v>
      </c>
      <c r="BF644" s="1">
        <f t="shared" si="271"/>
        <v>2.0000068869992247</v>
      </c>
      <c r="BG644" s="1">
        <f>(dpSAWB_Cb*dpSAWB_Vb) /(dpSAWB_Ca * BF644)</f>
        <v>24.999913912806129</v>
      </c>
      <c r="BI644" s="1">
        <v>7.13</v>
      </c>
      <c r="BJ644" s="1">
        <v>7.413102413009154E-8</v>
      </c>
      <c r="BK644" s="1">
        <v>1.3624525114175739E-7</v>
      </c>
      <c r="BL644" s="1">
        <v>1.3624525112319436E-10</v>
      </c>
      <c r="BM644" s="1">
        <v>0.99999999986375288</v>
      </c>
      <c r="BN644" s="1">
        <v>1.9999987575795968</v>
      </c>
      <c r="BO644" s="1">
        <v>25.000015530264687</v>
      </c>
    </row>
    <row r="645" spans="1:67" ht="15" customHeight="1" x14ac:dyDescent="0.3">
      <c r="A645" s="2">
        <v>6.44</v>
      </c>
      <c r="B645" s="1">
        <f t="shared" si="273"/>
        <v>3.6307805477010047E-7</v>
      </c>
      <c r="C645" s="1">
        <f t="shared" si="274"/>
        <v>2.7817709903715546E-8</v>
      </c>
      <c r="D645" s="1">
        <f t="shared" si="275"/>
        <v>7.2077482681713141E-3</v>
      </c>
      <c r="E645" s="1">
        <f t="shared" si="276"/>
        <v>2.1320419553047813E-3</v>
      </c>
      <c r="F645" s="1">
        <f t="shared" si="277"/>
        <v>0.59662917330577447</v>
      </c>
      <c r="G645" s="1">
        <f t="shared" si="278"/>
        <v>0.59661041009041282</v>
      </c>
      <c r="H645" s="1">
        <f t="shared" si="286"/>
        <v>5.9661041009041282</v>
      </c>
      <c r="S645" s="2">
        <v>6.44</v>
      </c>
      <c r="T645" s="1">
        <f t="shared" si="279"/>
        <v>3.6307805477010047E-7</v>
      </c>
      <c r="U645" s="1">
        <f t="shared" si="280"/>
        <v>2.7817709903715546E-8</v>
      </c>
      <c r="V645" s="1">
        <f t="shared" si="281"/>
        <v>8.2680499120724518E-2</v>
      </c>
      <c r="W645" s="1">
        <f t="shared" si="282"/>
        <v>5.7731669597584937E-3</v>
      </c>
      <c r="X645" s="1">
        <f t="shared" si="283"/>
        <v>0.12253408383407266</v>
      </c>
      <c r="Y645" s="1">
        <f t="shared" si="284"/>
        <v>0.12253764184758165</v>
      </c>
      <c r="Z645" s="1">
        <f t="shared" si="285"/>
        <v>6.1268820923790823</v>
      </c>
      <c r="AB645"/>
      <c r="AC645"/>
      <c r="AD645"/>
      <c r="AE645"/>
      <c r="AF645"/>
      <c r="AG645"/>
      <c r="AH645"/>
      <c r="AI645"/>
      <c r="AJ645" s="25"/>
      <c r="AK645" s="2">
        <v>6.44</v>
      </c>
      <c r="AL645" s="1">
        <f t="shared" si="287"/>
        <v>3.6307805477010047E-7</v>
      </c>
      <c r="AM645" s="1">
        <f t="shared" si="263"/>
        <v>2.7817709903715546E-8</v>
      </c>
      <c r="AN645" s="1">
        <f t="shared" si="264"/>
        <v>0.85412405911126366</v>
      </c>
      <c r="AO645" s="1">
        <f t="shared" si="265"/>
        <v>0.14585208598858906</v>
      </c>
      <c r="AP645" s="1">
        <f t="shared" si="266"/>
        <v>1.1458153095355565</v>
      </c>
      <c r="AQ645" s="1">
        <f t="shared" si="267"/>
        <v>11.458153095355565</v>
      </c>
      <c r="AR645" s="25"/>
      <c r="AS645" s="2">
        <v>8.41</v>
      </c>
      <c r="AT645" s="1">
        <v>3.8904514499428009E-9</v>
      </c>
      <c r="AU645" s="1">
        <v>2.5960997405965555E-6</v>
      </c>
      <c r="AV645" s="1">
        <v>5.9044236237393091E-2</v>
      </c>
      <c r="AW645" s="1">
        <v>0.94095574609270427</v>
      </c>
      <c r="AX645" s="1">
        <v>1.9410350231970819</v>
      </c>
      <c r="AY645" s="2">
        <v>19.410350231970821</v>
      </c>
      <c r="BA645" s="2">
        <v>6.44</v>
      </c>
      <c r="BB645" s="1">
        <f t="shared" si="272"/>
        <v>3.6307805477010047E-7</v>
      </c>
      <c r="BC645" s="1">
        <f t="shared" si="268"/>
        <v>2.7817709903715546E-8</v>
      </c>
      <c r="BD645" s="1">
        <f t="shared" si="269"/>
        <v>2.7817709902941719E-11</v>
      </c>
      <c r="BE645" s="1">
        <f t="shared" si="270"/>
        <v>0.99999999997218236</v>
      </c>
      <c r="BF645" s="1">
        <f t="shared" si="271"/>
        <v>2.0000067051903199</v>
      </c>
      <c r="BG645" s="1">
        <f>(dpSAWB_Cb*dpSAWB_Vb) /(dpSAWB_Ca * BF645)</f>
        <v>24.999916185401997</v>
      </c>
      <c r="BI645" s="1">
        <v>7.14</v>
      </c>
      <c r="BJ645" s="1">
        <v>7.2443596007499061E-8</v>
      </c>
      <c r="BK645" s="1">
        <v>1.3941881072489126E-7</v>
      </c>
      <c r="BL645" s="1">
        <v>1.3941881070545335E-10</v>
      </c>
      <c r="BM645" s="1">
        <v>0.99999999986057919</v>
      </c>
      <c r="BN645" s="1">
        <v>1.9999986603567317</v>
      </c>
      <c r="BO645" s="1">
        <v>25.000016745552067</v>
      </c>
    </row>
    <row r="646" spans="1:67" ht="15" customHeight="1" x14ac:dyDescent="0.3">
      <c r="A646" s="2">
        <v>6.45</v>
      </c>
      <c r="B646" s="1">
        <f t="shared" si="273"/>
        <v>3.5481338923357463E-7</v>
      </c>
      <c r="C646" s="1">
        <f t="shared" si="274"/>
        <v>2.8465667605771049E-8</v>
      </c>
      <c r="D646" s="1">
        <f t="shared" si="275"/>
        <v>7.1019325244196041E-3</v>
      </c>
      <c r="E646" s="1">
        <f t="shared" si="276"/>
        <v>2.1496779125967326E-3</v>
      </c>
      <c r="F646" s="1">
        <f t="shared" si="277"/>
        <v>0.60215809317471736</v>
      </c>
      <c r="G646" s="1">
        <f t="shared" si="278"/>
        <v>0.60213981071908262</v>
      </c>
      <c r="H646" s="1">
        <f t="shared" si="286"/>
        <v>6.0213981071908256</v>
      </c>
      <c r="S646" s="2">
        <v>6.45</v>
      </c>
      <c r="T646" s="1">
        <f t="shared" si="279"/>
        <v>3.5481338923357463E-7</v>
      </c>
      <c r="U646" s="1">
        <f t="shared" si="280"/>
        <v>2.8465667605771049E-8</v>
      </c>
      <c r="V646" s="1">
        <f t="shared" si="281"/>
        <v>8.3007753795979744E-2</v>
      </c>
      <c r="W646" s="1">
        <f t="shared" si="282"/>
        <v>5.6640820680067512E-3</v>
      </c>
      <c r="X646" s="1">
        <f t="shared" si="283"/>
        <v>0.1200797960799842</v>
      </c>
      <c r="Y646" s="1">
        <f t="shared" si="284"/>
        <v>0.12008325550168468</v>
      </c>
      <c r="Z646" s="1">
        <f t="shared" si="285"/>
        <v>6.0041627750842341</v>
      </c>
      <c r="AB646"/>
      <c r="AC646"/>
      <c r="AD646"/>
      <c r="AE646"/>
      <c r="AF646"/>
      <c r="AG646"/>
      <c r="AH646"/>
      <c r="AI646"/>
      <c r="AJ646" s="25"/>
      <c r="AK646" s="2">
        <v>6.45</v>
      </c>
      <c r="AL646" s="1">
        <f t="shared" si="287"/>
        <v>3.5481338923357463E-7</v>
      </c>
      <c r="AM646" s="1">
        <f t="shared" si="263"/>
        <v>2.8465667605771049E-8</v>
      </c>
      <c r="AN646" s="1">
        <f t="shared" si="264"/>
        <v>0.85123260199013062</v>
      </c>
      <c r="AO646" s="1">
        <f t="shared" si="265"/>
        <v>0.14874416503105872</v>
      </c>
      <c r="AP646" s="1">
        <f t="shared" si="266"/>
        <v>1.1487083634497388</v>
      </c>
      <c r="AQ646" s="1">
        <f t="shared" si="267"/>
        <v>11.487083634497388</v>
      </c>
      <c r="AR646" s="25"/>
      <c r="AS646" s="2">
        <v>8.42</v>
      </c>
      <c r="AT646" s="1">
        <v>3.8018939632056068E-9</v>
      </c>
      <c r="AU646" s="1">
        <v>2.6565706718143393E-6</v>
      </c>
      <c r="AV646" s="1">
        <v>5.7777879480028771E-2</v>
      </c>
      <c r="AW646" s="1">
        <v>0.94222210362263492</v>
      </c>
      <c r="AX646" s="1">
        <v>1.9423032003513212</v>
      </c>
      <c r="AY646" s="2">
        <v>19.423032003513214</v>
      </c>
      <c r="BA646" s="2">
        <v>6.45</v>
      </c>
      <c r="BB646" s="1">
        <f t="shared" si="272"/>
        <v>3.5481338923357463E-7</v>
      </c>
      <c r="BC646" s="1">
        <f t="shared" si="268"/>
        <v>2.8465667605771049E-8</v>
      </c>
      <c r="BD646" s="1">
        <f t="shared" si="269"/>
        <v>2.8465667604960754E-11</v>
      </c>
      <c r="BE646" s="1">
        <f t="shared" si="270"/>
        <v>0.99999999997153421</v>
      </c>
      <c r="BF646" s="1">
        <f t="shared" si="271"/>
        <v>2.000006526936617</v>
      </c>
      <c r="BG646" s="1">
        <f>(dpSAWB_Cb*dpSAWB_Vb) /(dpSAWB_Ca * BF646)</f>
        <v>24.999918413558539</v>
      </c>
      <c r="BI646" s="1">
        <v>7.15</v>
      </c>
      <c r="BJ646" s="1">
        <v>7.0794578438413597E-8</v>
      </c>
      <c r="BK646" s="1">
        <v>1.4266629200689857E-7</v>
      </c>
      <c r="BL646" s="1">
        <v>1.4266629198654458E-10</v>
      </c>
      <c r="BM646" s="1">
        <v>0.99999999985733168</v>
      </c>
      <c r="BN646" s="1">
        <v>1.9999985624235752</v>
      </c>
      <c r="BO646" s="1">
        <v>25.000017969718225</v>
      </c>
    </row>
    <row r="647" spans="1:67" ht="15" customHeight="1" x14ac:dyDescent="0.3">
      <c r="A647" s="2">
        <v>6.46</v>
      </c>
      <c r="B647" s="1">
        <f t="shared" si="273"/>
        <v>3.4673685045253148E-7</v>
      </c>
      <c r="C647" s="1">
        <f t="shared" si="274"/>
        <v>2.9128718181578733E-8</v>
      </c>
      <c r="D647" s="1">
        <f t="shared" si="275"/>
        <v>6.9968207399533936E-3</v>
      </c>
      <c r="E647" s="1">
        <f t="shared" si="276"/>
        <v>2.167196543341101E-3</v>
      </c>
      <c r="F647" s="1">
        <f t="shared" si="277"/>
        <v>0.60766106412681975</v>
      </c>
      <c r="G647" s="1">
        <f t="shared" si="278"/>
        <v>0.60764325379581696</v>
      </c>
      <c r="H647" s="1">
        <f t="shared" si="286"/>
        <v>6.0764325379581692</v>
      </c>
      <c r="S647" s="2">
        <v>6.46</v>
      </c>
      <c r="T647" s="1">
        <f t="shared" si="279"/>
        <v>3.4673685045253148E-7</v>
      </c>
      <c r="U647" s="1">
        <f t="shared" si="280"/>
        <v>2.9128718181578733E-8</v>
      </c>
      <c r="V647" s="1">
        <f t="shared" si="281"/>
        <v>8.3330071637424077E-2</v>
      </c>
      <c r="W647" s="1">
        <f t="shared" si="282"/>
        <v>5.5566427875253094E-3</v>
      </c>
      <c r="X647" s="1">
        <f t="shared" si="283"/>
        <v>0.11766807422905202</v>
      </c>
      <c r="Y647" s="1">
        <f t="shared" si="284"/>
        <v>0.11767143717740164</v>
      </c>
      <c r="Z647" s="1">
        <f t="shared" si="285"/>
        <v>5.8835718588700825</v>
      </c>
      <c r="AB647"/>
      <c r="AC647"/>
      <c r="AD647"/>
      <c r="AE647"/>
      <c r="AF647"/>
      <c r="AG647"/>
      <c r="AH647"/>
      <c r="AI647"/>
      <c r="AJ647" s="25"/>
      <c r="AK647" s="2">
        <v>6.46</v>
      </c>
      <c r="AL647" s="1">
        <f t="shared" si="287"/>
        <v>3.4673685045253148E-7</v>
      </c>
      <c r="AM647" s="1">
        <f t="shared" si="263"/>
        <v>2.9128718181578733E-8</v>
      </c>
      <c r="AN647" s="1">
        <f t="shared" si="264"/>
        <v>0.84829396930220391</v>
      </c>
      <c r="AO647" s="1">
        <f t="shared" si="265"/>
        <v>0.15168340494555202</v>
      </c>
      <c r="AP647" s="1">
        <f t="shared" si="266"/>
        <v>1.1516485565161652</v>
      </c>
      <c r="AQ647" s="1">
        <f t="shared" si="267"/>
        <v>11.51648556516165</v>
      </c>
      <c r="AR647" s="25"/>
      <c r="AS647" s="2">
        <v>8.43</v>
      </c>
      <c r="AT647" s="1">
        <v>3.7153522909717206E-9</v>
      </c>
      <c r="AU647" s="1">
        <v>2.718450151966188E-6</v>
      </c>
      <c r="AV647" s="1">
        <v>5.6537051106232715E-2</v>
      </c>
      <c r="AW647" s="1">
        <v>0.9434629327356856</v>
      </c>
      <c r="AX647" s="1">
        <v>1.9435458912009316</v>
      </c>
      <c r="AY647" s="2">
        <v>19.435458912009313</v>
      </c>
      <c r="BA647" s="2">
        <v>6.46</v>
      </c>
      <c r="BB647" s="1">
        <f t="shared" si="272"/>
        <v>3.4673685045253148E-7</v>
      </c>
      <c r="BC647" s="1">
        <f t="shared" si="268"/>
        <v>2.9128718181578733E-8</v>
      </c>
      <c r="BD647" s="1">
        <f t="shared" si="269"/>
        <v>2.9128718180730243E-11</v>
      </c>
      <c r="BE647" s="1">
        <f t="shared" si="270"/>
        <v>0.9999999999708713</v>
      </c>
      <c r="BF647" s="1">
        <f t="shared" si="271"/>
        <v>2.000006352143604</v>
      </c>
      <c r="BG647" s="1">
        <f>(dpSAWB_Cb*dpSAWB_Vb) /(dpSAWB_Ca * BF647)</f>
        <v>24.999920598457134</v>
      </c>
      <c r="BI647" s="1">
        <v>7.16</v>
      </c>
      <c r="BJ647" s="1">
        <v>6.9183097091893466E-8</v>
      </c>
      <c r="BK647" s="1">
        <v>1.4598941684533906E-7</v>
      </c>
      <c r="BL647" s="1">
        <v>1.4598941682402583E-10</v>
      </c>
      <c r="BM647" s="1">
        <v>0.99999999985400845</v>
      </c>
      <c r="BN647" s="1">
        <v>1.9999984637282013</v>
      </c>
      <c r="BO647" s="1">
        <v>25.000019203412233</v>
      </c>
    </row>
    <row r="648" spans="1:67" ht="15" customHeight="1" x14ac:dyDescent="0.3">
      <c r="A648" s="2">
        <v>6.47</v>
      </c>
      <c r="B648" s="1">
        <f t="shared" si="273"/>
        <v>3.3884415613920242E-7</v>
      </c>
      <c r="C648" s="1">
        <f t="shared" si="274"/>
        <v>2.9807213189330507E-8</v>
      </c>
      <c r="D648" s="1">
        <f t="shared" si="275"/>
        <v>6.8924334905643503E-3</v>
      </c>
      <c r="E648" s="1">
        <f t="shared" si="276"/>
        <v>2.184594418239275E-3</v>
      </c>
      <c r="F648" s="1">
        <f t="shared" si="277"/>
        <v>0.61313682015314297</v>
      </c>
      <c r="G648" s="1">
        <f t="shared" si="278"/>
        <v>0.61311947354031782</v>
      </c>
      <c r="H648" s="1">
        <f t="shared" si="286"/>
        <v>6.1311947354031782</v>
      </c>
      <c r="S648" s="2">
        <v>6.47</v>
      </c>
      <c r="T648" s="1">
        <f t="shared" si="279"/>
        <v>3.3884415613920242E-7</v>
      </c>
      <c r="U648" s="1">
        <f t="shared" si="280"/>
        <v>2.9807213189330507E-8</v>
      </c>
      <c r="V648" s="1">
        <f t="shared" si="281"/>
        <v>8.3647480007149666E-2</v>
      </c>
      <c r="W648" s="1">
        <f t="shared" si="282"/>
        <v>5.450839997616779E-3</v>
      </c>
      <c r="X648" s="1">
        <f t="shared" si="283"/>
        <v>0.11529844324387258</v>
      </c>
      <c r="Y648" s="1">
        <f t="shared" si="284"/>
        <v>0.11530171177574469</v>
      </c>
      <c r="Z648" s="1">
        <f t="shared" si="285"/>
        <v>5.7650855887872341</v>
      </c>
      <c r="AB648"/>
      <c r="AC648"/>
      <c r="AD648"/>
      <c r="AE648"/>
      <c r="AF648"/>
      <c r="AG648"/>
      <c r="AH648"/>
      <c r="AI648"/>
      <c r="AJ648" s="25"/>
      <c r="AK648" s="2">
        <v>6.47</v>
      </c>
      <c r="AL648" s="1">
        <f t="shared" si="287"/>
        <v>3.3884415613920242E-7</v>
      </c>
      <c r="AM648" s="1">
        <f t="shared" si="263"/>
        <v>2.9807213189330507E-8</v>
      </c>
      <c r="AN648" s="1">
        <f t="shared" si="264"/>
        <v>0.84530779664042044</v>
      </c>
      <c r="AO648" s="1">
        <f t="shared" si="265"/>
        <v>0.15467017046673104</v>
      </c>
      <c r="AP648" s="1">
        <f t="shared" si="266"/>
        <v>1.1546362539793162</v>
      </c>
      <c r="AQ648" s="1">
        <f t="shared" si="267"/>
        <v>11.546362539793162</v>
      </c>
      <c r="AR648" s="25"/>
      <c r="AS648" s="2">
        <v>8.44</v>
      </c>
      <c r="AT648" s="1">
        <v>3.6307805477010094E-9</v>
      </c>
      <c r="AU648" s="1">
        <v>2.7817709903715508E-6</v>
      </c>
      <c r="AV648" s="1">
        <v>5.5321305968072547E-2</v>
      </c>
      <c r="AW648" s="1">
        <v>0.94467867858119503</v>
      </c>
      <c r="AX648" s="1">
        <v>1.9447635418830109</v>
      </c>
      <c r="AY648" s="2">
        <v>19.44763541883011</v>
      </c>
      <c r="BA648" s="2">
        <v>6.47</v>
      </c>
      <c r="BB648" s="1">
        <f t="shared" si="272"/>
        <v>3.3884415613920242E-7</v>
      </c>
      <c r="BC648" s="1">
        <f t="shared" si="268"/>
        <v>2.9807213189330507E-8</v>
      </c>
      <c r="BD648" s="1">
        <f t="shared" si="269"/>
        <v>2.980721318844203E-11</v>
      </c>
      <c r="BE648" s="1">
        <f t="shared" si="270"/>
        <v>0.99999999997019284</v>
      </c>
      <c r="BF648" s="1">
        <f t="shared" si="271"/>
        <v>2.0000061807186023</v>
      </c>
      <c r="BG648" s="1">
        <f>(dpSAWB_Cb*dpSAWB_Vb) /(dpSAWB_Ca * BF648)</f>
        <v>24.999922741256228</v>
      </c>
      <c r="BI648" s="1">
        <v>7.17</v>
      </c>
      <c r="BJ648" s="1">
        <v>6.7608297539197998E-8</v>
      </c>
      <c r="BK648" s="1">
        <v>1.4938994720498934E-7</v>
      </c>
      <c r="BL648" s="1">
        <v>1.4938994718267163E-10</v>
      </c>
      <c r="BM648" s="1">
        <v>0.99999999985060783</v>
      </c>
      <c r="BN648" s="1">
        <v>1.999998364218281</v>
      </c>
      <c r="BO648" s="1">
        <v>25.000020447288211</v>
      </c>
    </row>
    <row r="649" spans="1:67" ht="15" customHeight="1" x14ac:dyDescent="0.3">
      <c r="A649" s="2">
        <v>6.48</v>
      </c>
      <c r="B649" s="1">
        <f t="shared" si="273"/>
        <v>3.3113112148259042E-7</v>
      </c>
      <c r="C649" s="1">
        <f t="shared" si="274"/>
        <v>3.0501512376060421E-8</v>
      </c>
      <c r="D649" s="1">
        <f t="shared" si="275"/>
        <v>6.788790688172436E-3</v>
      </c>
      <c r="E649" s="1">
        <f t="shared" si="276"/>
        <v>2.2018682186379273E-3</v>
      </c>
      <c r="F649" s="1">
        <f t="shared" si="277"/>
        <v>0.61858412208903113</v>
      </c>
      <c r="G649" s="1">
        <f t="shared" si="278"/>
        <v>0.61856723101232725</v>
      </c>
      <c r="H649" s="1">
        <f t="shared" si="286"/>
        <v>6.1856723101232722</v>
      </c>
      <c r="S649" s="2">
        <v>6.48</v>
      </c>
      <c r="T649" s="1">
        <f t="shared" si="279"/>
        <v>3.3113112148259042E-7</v>
      </c>
      <c r="U649" s="1">
        <f t="shared" si="280"/>
        <v>3.0501512376060421E-8</v>
      </c>
      <c r="V649" s="1">
        <f t="shared" si="281"/>
        <v>8.3960008003133718E-2</v>
      </c>
      <c r="W649" s="1">
        <f t="shared" si="282"/>
        <v>5.3466639989554277E-3</v>
      </c>
      <c r="X649" s="1">
        <f t="shared" si="283"/>
        <v>0.11297042259750616</v>
      </c>
      <c r="Y649" s="1">
        <f t="shared" si="284"/>
        <v>0.11297359870964131</v>
      </c>
      <c r="Z649" s="1">
        <f t="shared" si="285"/>
        <v>5.6486799354820656</v>
      </c>
      <c r="AB649"/>
      <c r="AC649"/>
      <c r="AD649"/>
      <c r="AE649"/>
      <c r="AF649"/>
      <c r="AG649"/>
      <c r="AH649"/>
      <c r="AI649"/>
      <c r="AJ649" s="25"/>
      <c r="AK649" s="2">
        <v>6.48</v>
      </c>
      <c r="AL649" s="1">
        <f t="shared" si="287"/>
        <v>3.3113112148259042E-7</v>
      </c>
      <c r="AM649" s="1">
        <f t="shared" si="263"/>
        <v>3.0501512376060421E-8</v>
      </c>
      <c r="AN649" s="1">
        <f t="shared" si="264"/>
        <v>0.84227373330333732</v>
      </c>
      <c r="AO649" s="1">
        <f t="shared" si="265"/>
        <v>0.15770481261620856</v>
      </c>
      <c r="AP649" s="1">
        <f t="shared" si="266"/>
        <v>1.1576718073595285</v>
      </c>
      <c r="AQ649" s="1">
        <f t="shared" si="267"/>
        <v>11.576718073595284</v>
      </c>
      <c r="AR649" s="25"/>
      <c r="AS649" s="2">
        <v>8.4499999999999993</v>
      </c>
      <c r="AT649" s="1">
        <v>3.5481338923357512E-9</v>
      </c>
      <c r="AU649" s="1">
        <v>2.846566760577101E-6</v>
      </c>
      <c r="AV649" s="1">
        <v>5.4130203702575645E-2</v>
      </c>
      <c r="AW649" s="1">
        <v>0.94586978152348511</v>
      </c>
      <c r="AX649" s="1">
        <v>1.9459565937724521</v>
      </c>
      <c r="AY649" s="2">
        <v>19.45956593772452</v>
      </c>
      <c r="BA649" s="2">
        <v>6.48</v>
      </c>
      <c r="BB649" s="1">
        <f t="shared" si="272"/>
        <v>3.3113112148259042E-7</v>
      </c>
      <c r="BC649" s="1">
        <f t="shared" si="268"/>
        <v>3.0501512376060421E-8</v>
      </c>
      <c r="BD649" s="1">
        <f t="shared" si="269"/>
        <v>3.0501512375130077E-11</v>
      </c>
      <c r="BE649" s="1">
        <f t="shared" si="270"/>
        <v>0.99999999996949829</v>
      </c>
      <c r="BF649" s="1">
        <f t="shared" si="271"/>
        <v>2.0000060125707182</v>
      </c>
      <c r="BG649" s="1">
        <f>(dpSAWB_Cb*dpSAWB_Vb) /(dpSAWB_Ca * BF649)</f>
        <v>24.999924843091964</v>
      </c>
      <c r="BI649" s="1">
        <v>7.18</v>
      </c>
      <c r="BJ649" s="1">
        <v>6.606934480075943E-8</v>
      </c>
      <c r="BK649" s="1">
        <v>1.5286968609205741E-7</v>
      </c>
      <c r="BL649" s="1">
        <v>1.5286968606868789E-10</v>
      </c>
      <c r="BM649" s="1">
        <v>0.99999999984712795</v>
      </c>
      <c r="BN649" s="1">
        <v>1.9999982638410534</v>
      </c>
      <c r="BO649" s="1">
        <v>25.000021702005672</v>
      </c>
    </row>
    <row r="650" spans="1:67" ht="15" customHeight="1" x14ac:dyDescent="0.3">
      <c r="A650" s="2">
        <v>6.49</v>
      </c>
      <c r="B650" s="1">
        <f t="shared" si="273"/>
        <v>3.2359365692962763E-7</v>
      </c>
      <c r="C650" s="1">
        <f t="shared" si="274"/>
        <v>3.1211983868387323E-8</v>
      </c>
      <c r="D650" s="1">
        <f t="shared" si="275"/>
        <v>6.6859115701119127E-3</v>
      </c>
      <c r="E650" s="1">
        <f t="shared" si="276"/>
        <v>2.2190147383146811E-3</v>
      </c>
      <c r="F650" s="1">
        <f t="shared" si="277"/>
        <v>0.62400175861766749</v>
      </c>
      <c r="G650" s="1">
        <f t="shared" si="278"/>
        <v>0.62398531511531052</v>
      </c>
      <c r="H650" s="1">
        <f t="shared" si="286"/>
        <v>6.2398531511531052</v>
      </c>
      <c r="S650" s="2">
        <v>6.49</v>
      </c>
      <c r="T650" s="1">
        <f t="shared" si="279"/>
        <v>3.2359365692962763E-7</v>
      </c>
      <c r="U650" s="1">
        <f t="shared" si="280"/>
        <v>3.1211983868387323E-8</v>
      </c>
      <c r="V650" s="1">
        <f t="shared" si="281"/>
        <v>8.4267686382961726E-2</v>
      </c>
      <c r="W650" s="1">
        <f t="shared" si="282"/>
        <v>5.2441045390127575E-3</v>
      </c>
      <c r="X650" s="1">
        <f t="shared" si="283"/>
        <v>0.11068352681728941</v>
      </c>
      <c r="Y650" s="1">
        <f t="shared" si="284"/>
        <v>0.11068661244770468</v>
      </c>
      <c r="Z650" s="1">
        <f t="shared" si="285"/>
        <v>5.5343306223852338</v>
      </c>
      <c r="AB650"/>
      <c r="AC650"/>
      <c r="AD650"/>
      <c r="AE650"/>
      <c r="AF650"/>
      <c r="AG650"/>
      <c r="AH650"/>
      <c r="AI650"/>
      <c r="AJ650" s="25"/>
      <c r="AK650" s="2">
        <v>6.49</v>
      </c>
      <c r="AL650" s="1">
        <f t="shared" si="287"/>
        <v>3.2359365692962763E-7</v>
      </c>
      <c r="AM650" s="1">
        <f t="shared" si="263"/>
        <v>3.1211983868387323E-8</v>
      </c>
      <c r="AN650" s="1">
        <f t="shared" si="264"/>
        <v>0.83919144302752147</v>
      </c>
      <c r="AO650" s="1">
        <f t="shared" si="265"/>
        <v>0.16078766797033148</v>
      </c>
      <c r="AP650" s="1">
        <f t="shared" si="266"/>
        <v>1.1607555537210394</v>
      </c>
      <c r="AQ650" s="1">
        <f t="shared" si="267"/>
        <v>11.607555537210393</v>
      </c>
      <c r="AR650" s="25"/>
      <c r="AS650" s="2">
        <v>8.4600000000000009</v>
      </c>
      <c r="AT650" s="1">
        <v>3.467368504525301E-9</v>
      </c>
      <c r="AU650" s="1">
        <v>2.912871818157885E-6</v>
      </c>
      <c r="AV650" s="1">
        <v>5.2963308817035509E-2</v>
      </c>
      <c r="AW650" s="1">
        <v>0.94703667705655614</v>
      </c>
      <c r="AX650" s="1">
        <v>1.9471254833971763</v>
      </c>
      <c r="AY650" s="2">
        <v>19.471254833971763</v>
      </c>
      <c r="BA650" s="2">
        <v>6.49</v>
      </c>
      <c r="BB650" s="1">
        <f t="shared" si="272"/>
        <v>3.2359365692962763E-7</v>
      </c>
      <c r="BC650" s="1">
        <f t="shared" si="268"/>
        <v>3.1211983868387323E-8</v>
      </c>
      <c r="BD650" s="1">
        <f t="shared" si="269"/>
        <v>3.1211983867413129E-11</v>
      </c>
      <c r="BE650" s="1">
        <f t="shared" si="270"/>
        <v>0.99999999996878786</v>
      </c>
      <c r="BF650" s="1">
        <f t="shared" si="271"/>
        <v>2.0000058476107974</v>
      </c>
      <c r="BG650" s="1">
        <f>(dpSAWB_Cb*dpSAWB_Vb) /(dpSAWB_Ca * BF650)</f>
        <v>24.999926905078748</v>
      </c>
      <c r="BI650" s="1">
        <v>7.19</v>
      </c>
      <c r="BJ650" s="1">
        <v>6.4565422903465397E-8</v>
      </c>
      <c r="BK650" s="1">
        <v>1.5643047851016097E-7</v>
      </c>
      <c r="BL650" s="1">
        <v>1.5643047848569008E-10</v>
      </c>
      <c r="BM650" s="1">
        <v>0.99999999984356702</v>
      </c>
      <c r="BN650" s="1">
        <v>1.9999981625432963</v>
      </c>
      <c r="BO650" s="1">
        <v>25.000022968229896</v>
      </c>
    </row>
    <row r="651" spans="1:67" ht="15" customHeight="1" x14ac:dyDescent="0.3">
      <c r="A651" s="2">
        <v>6.5</v>
      </c>
      <c r="B651" s="1">
        <f t="shared" si="273"/>
        <v>3.1622776601683734E-7</v>
      </c>
      <c r="C651" s="1">
        <f t="shared" si="274"/>
        <v>3.1939004367700689E-8</v>
      </c>
      <c r="D651" s="1">
        <f t="shared" si="275"/>
        <v>6.5838146896325146E-3</v>
      </c>
      <c r="E651" s="1">
        <f t="shared" si="276"/>
        <v>2.2360308850612473E-3</v>
      </c>
      <c r="F651" s="1">
        <f t="shared" si="277"/>
        <v>0.62938854721750259</v>
      </c>
      <c r="G651" s="1">
        <f t="shared" si="278"/>
        <v>0.62937254354400995</v>
      </c>
      <c r="H651" s="1">
        <f t="shared" si="286"/>
        <v>6.2937254354400993</v>
      </c>
      <c r="S651" s="2">
        <v>6.5</v>
      </c>
      <c r="T651" s="1">
        <f t="shared" si="279"/>
        <v>3.1622776601683734E-7</v>
      </c>
      <c r="U651" s="1">
        <f t="shared" si="280"/>
        <v>3.1939004367700689E-8</v>
      </c>
      <c r="V651" s="1">
        <f t="shared" si="281"/>
        <v>8.4570547488196104E-2</v>
      </c>
      <c r="W651" s="1">
        <f t="shared" si="282"/>
        <v>5.1431508372679615E-3</v>
      </c>
      <c r="X651" s="1">
        <f t="shared" si="283"/>
        <v>0.10843726601257918</v>
      </c>
      <c r="Y651" s="1">
        <f t="shared" si="284"/>
        <v>0.10844026304193614</v>
      </c>
      <c r="Z651" s="1">
        <f t="shared" si="285"/>
        <v>5.4220131520968069</v>
      </c>
      <c r="AB651"/>
      <c r="AC651"/>
      <c r="AD651"/>
      <c r="AE651"/>
      <c r="AF651"/>
      <c r="AG651"/>
      <c r="AH651"/>
      <c r="AI651"/>
      <c r="AJ651" s="25"/>
      <c r="AK651" s="2">
        <v>6.5</v>
      </c>
      <c r="AL651" s="1">
        <f t="shared" si="287"/>
        <v>3.1622776601683734E-7</v>
      </c>
      <c r="AM651" s="1">
        <f t="shared" si="263"/>
        <v>3.1939004367700689E-8</v>
      </c>
      <c r="AN651" s="1">
        <f t="shared" si="264"/>
        <v>0.83606060472921317</v>
      </c>
      <c r="AO651" s="1">
        <f t="shared" si="265"/>
        <v>0.1639190579186878</v>
      </c>
      <c r="AP651" s="1">
        <f t="shared" si="266"/>
        <v>1.1638878149307625</v>
      </c>
      <c r="AQ651" s="1">
        <f t="shared" si="267"/>
        <v>11.638878149307624</v>
      </c>
      <c r="AR651" s="25"/>
      <c r="AS651" s="2">
        <v>8.4700000000000006</v>
      </c>
      <c r="AT651" s="1">
        <v>3.3884415613920108E-9</v>
      </c>
      <c r="AU651" s="1">
        <v>2.9807213189330624E-6</v>
      </c>
      <c r="AV651" s="1">
        <v>5.1820190766334866E-2</v>
      </c>
      <c r="AW651" s="1">
        <v>0.94817979572676603</v>
      </c>
      <c r="AX651" s="1">
        <v>1.9482706423613603</v>
      </c>
      <c r="AY651" s="2">
        <v>19.4827064236136</v>
      </c>
      <c r="BA651" s="2">
        <v>6.5</v>
      </c>
      <c r="BB651" s="1">
        <f t="shared" si="272"/>
        <v>3.1622776601683734E-7</v>
      </c>
      <c r="BC651" s="1">
        <f t="shared" si="268"/>
        <v>3.1939004367700689E-8</v>
      </c>
      <c r="BD651" s="1">
        <f t="shared" si="269"/>
        <v>3.1939004366680579E-11</v>
      </c>
      <c r="BE651" s="1">
        <f t="shared" si="270"/>
        <v>0.99999999996806088</v>
      </c>
      <c r="BF651" s="1">
        <f t="shared" si="271"/>
        <v>2.0000056857513755</v>
      </c>
      <c r="BG651" s="1">
        <f>(dpSAWB_Cb*dpSAWB_Vb) /(dpSAWB_Ca * BF651)</f>
        <v>24.999928928309853</v>
      </c>
      <c r="BI651" s="1">
        <v>7.2</v>
      </c>
      <c r="BJ651" s="1">
        <v>6.3095734448019177E-8</v>
      </c>
      <c r="BK651" s="1">
        <v>1.6007421243857284E-7</v>
      </c>
      <c r="BL651" s="1">
        <v>1.6007421241294864E-10</v>
      </c>
      <c r="BM651" s="1">
        <v>0.99999999983992316</v>
      </c>
      <c r="BN651" s="1">
        <v>1.9999980602713012</v>
      </c>
      <c r="BO651" s="1">
        <v>25.00002424663225</v>
      </c>
    </row>
    <row r="652" spans="1:67" ht="15" customHeight="1" x14ac:dyDescent="0.3">
      <c r="A652" s="2">
        <v>6.51</v>
      </c>
      <c r="B652" s="1">
        <f t="shared" si="273"/>
        <v>3.090295432513585E-7</v>
      </c>
      <c r="C652" s="1">
        <f t="shared" si="274"/>
        <v>3.2682959349892508E-8</v>
      </c>
      <c r="D652" s="1">
        <f t="shared" si="275"/>
        <v>6.4825179076115885E-3</v>
      </c>
      <c r="E652" s="1">
        <f t="shared" si="276"/>
        <v>2.2529136820647355E-3</v>
      </c>
      <c r="F652" s="1">
        <f t="shared" si="277"/>
        <v>0.63474333505231717</v>
      </c>
      <c r="G652" s="1">
        <f t="shared" si="278"/>
        <v>0.63472776367463013</v>
      </c>
      <c r="H652" s="1">
        <f t="shared" si="286"/>
        <v>6.3472776367463011</v>
      </c>
      <c r="S652" s="2">
        <v>6.51</v>
      </c>
      <c r="T652" s="1">
        <f t="shared" si="279"/>
        <v>3.090295432513585E-7</v>
      </c>
      <c r="U652" s="1">
        <f t="shared" si="280"/>
        <v>3.2682959349892508E-8</v>
      </c>
      <c r="V652" s="1">
        <f t="shared" si="281"/>
        <v>8.4868625169494422E-2</v>
      </c>
      <c r="W652" s="1">
        <f t="shared" si="282"/>
        <v>5.0437916101685291E-3</v>
      </c>
      <c r="X652" s="1">
        <f t="shared" si="283"/>
        <v>0.10623114638635225</v>
      </c>
      <c r="Y652" s="1">
        <f t="shared" si="284"/>
        <v>0.10623405663928449</v>
      </c>
      <c r="Z652" s="1">
        <f t="shared" si="285"/>
        <v>5.3117028319642241</v>
      </c>
      <c r="AB652"/>
      <c r="AC652"/>
      <c r="AD652"/>
      <c r="AE652"/>
      <c r="AF652"/>
      <c r="AG652"/>
      <c r="AH652"/>
      <c r="AI652"/>
      <c r="AJ652" s="25"/>
      <c r="AK652" s="2">
        <v>6.51</v>
      </c>
      <c r="AL652" s="1">
        <f t="shared" si="287"/>
        <v>3.090295432513585E-7</v>
      </c>
      <c r="AM652" s="1">
        <f t="shared" si="263"/>
        <v>3.2682959349892508E-8</v>
      </c>
      <c r="AN652" s="1">
        <f t="shared" si="264"/>
        <v>0.83288091325434488</v>
      </c>
      <c r="AO652" s="1">
        <f t="shared" si="265"/>
        <v>0.16709928791425468</v>
      </c>
      <c r="AP652" s="1">
        <f t="shared" si="266"/>
        <v>1.1670688969086875</v>
      </c>
      <c r="AQ652" s="1">
        <f t="shared" si="267"/>
        <v>11.670688969086875</v>
      </c>
      <c r="AR652" s="25"/>
      <c r="AS652" s="2">
        <v>8.48</v>
      </c>
      <c r="AT652" s="1">
        <v>3.3113112148258966E-9</v>
      </c>
      <c r="AU652" s="1">
        <v>3.0501512376060492E-6</v>
      </c>
      <c r="AV652" s="1">
        <v>5.0700424022588148E-2</v>
      </c>
      <c r="AW652" s="1">
        <v>0.94929956306319019</v>
      </c>
      <c r="AX652" s="1">
        <v>1.9493924972763588</v>
      </c>
      <c r="AY652" s="2">
        <v>19.493924972763587</v>
      </c>
      <c r="BA652" s="2">
        <v>6.51</v>
      </c>
      <c r="BB652" s="1">
        <f t="shared" si="272"/>
        <v>3.090295432513585E-7</v>
      </c>
      <c r="BC652" s="1">
        <f t="shared" si="268"/>
        <v>3.2682959349892508E-8</v>
      </c>
      <c r="BD652" s="1">
        <f t="shared" si="269"/>
        <v>3.2682959348824332E-11</v>
      </c>
      <c r="BE652" s="1">
        <f t="shared" si="270"/>
        <v>0.99999999996731692</v>
      </c>
      <c r="BF652" s="1">
        <f t="shared" si="271"/>
        <v>2.0000055269066315</v>
      </c>
      <c r="BG652" s="1">
        <f>(dpSAWB_Cb*dpSAWB_Vb) /(dpSAWB_Ca * BF652)</f>
        <v>24.999930913858019</v>
      </c>
      <c r="BI652" s="1">
        <v>7.21</v>
      </c>
      <c r="BJ652" s="1">
        <v>6.1659500186148087E-8</v>
      </c>
      <c r="BK652" s="1">
        <v>1.6380281983325226E-7</v>
      </c>
      <c r="BL652" s="1">
        <v>1.6380281980642045E-10</v>
      </c>
      <c r="BM652" s="1">
        <v>0.99999999983619459</v>
      </c>
      <c r="BN652" s="1">
        <v>1.9999979569708422</v>
      </c>
      <c r="BO652" s="1">
        <v>25.000025537890558</v>
      </c>
    </row>
    <row r="653" spans="1:67" ht="15" customHeight="1" x14ac:dyDescent="0.3">
      <c r="A653" s="2">
        <v>6.52</v>
      </c>
      <c r="B653" s="1">
        <f t="shared" si="273"/>
        <v>3.0199517204020165E-7</v>
      </c>
      <c r="C653" s="1">
        <f t="shared" si="274"/>
        <v>3.3444243269741692E-8</v>
      </c>
      <c r="D653" s="1">
        <f t="shared" si="275"/>
        <v>6.3820383854693375E-3</v>
      </c>
      <c r="E653" s="1">
        <f t="shared" si="276"/>
        <v>2.2696602690884435E-3</v>
      </c>
      <c r="F653" s="1">
        <f t="shared" si="277"/>
        <v>0.64006499980288489</v>
      </c>
      <c r="G653" s="1">
        <f t="shared" si="278"/>
        <v>0.64004985339662057</v>
      </c>
      <c r="H653" s="1">
        <f t="shared" si="286"/>
        <v>6.4004985339662053</v>
      </c>
      <c r="S653" s="2">
        <v>6.52</v>
      </c>
      <c r="T653" s="1">
        <f t="shared" si="279"/>
        <v>3.0199517204020165E-7</v>
      </c>
      <c r="U653" s="1">
        <f t="shared" si="280"/>
        <v>3.3444243269741692E-8</v>
      </c>
      <c r="V653" s="1">
        <f t="shared" si="281"/>
        <v>8.5161954712575302E-2</v>
      </c>
      <c r="W653" s="1">
        <f t="shared" si="282"/>
        <v>4.9460150958082283E-3</v>
      </c>
      <c r="X653" s="1">
        <f t="shared" si="283"/>
        <v>0.10406467073061626</v>
      </c>
      <c r="Y653" s="1">
        <f t="shared" si="284"/>
        <v>0.10406749597701746</v>
      </c>
      <c r="Z653" s="1">
        <f t="shared" si="285"/>
        <v>5.2033747988508736</v>
      </c>
      <c r="AB653"/>
      <c r="AC653"/>
      <c r="AD653"/>
      <c r="AE653"/>
      <c r="AF653"/>
      <c r="AG653"/>
      <c r="AH653"/>
      <c r="AI653"/>
      <c r="AJ653" s="25"/>
      <c r="AK653" s="2">
        <v>6.52</v>
      </c>
      <c r="AL653" s="1">
        <f t="shared" si="287"/>
        <v>3.0199517204020165E-7</v>
      </c>
      <c r="AM653" s="1">
        <f t="shared" si="263"/>
        <v>3.3444243269741692E-8</v>
      </c>
      <c r="AN653" s="1">
        <f t="shared" si="264"/>
        <v>0.82965208013592284</v>
      </c>
      <c r="AO653" s="1">
        <f t="shared" si="265"/>
        <v>0.17032864671617903</v>
      </c>
      <c r="AP653" s="1">
        <f t="shared" si="266"/>
        <v>1.1702990888709148</v>
      </c>
      <c r="AQ653" s="1">
        <f t="shared" si="267"/>
        <v>11.702990888709147</v>
      </c>
      <c r="AR653" s="25"/>
      <c r="AS653" s="2">
        <v>8.49</v>
      </c>
      <c r="AT653" s="1">
        <v>3.2359365692962808E-9</v>
      </c>
      <c r="AU653" s="1">
        <v>3.1211983868387279E-6</v>
      </c>
      <c r="AV653" s="1">
        <v>4.9603588137407437E-2</v>
      </c>
      <c r="AW653" s="1">
        <v>0.9503963995153567</v>
      </c>
      <c r="AX653" s="1">
        <v>1.9504914696990132</v>
      </c>
      <c r="AY653" s="2">
        <v>19.504914696990134</v>
      </c>
      <c r="BA653" s="2">
        <v>6.52</v>
      </c>
      <c r="BB653" s="1">
        <f t="shared" si="272"/>
        <v>3.0199517204020165E-7</v>
      </c>
      <c r="BC653" s="1">
        <f t="shared" si="268"/>
        <v>3.3444243269741692E-8</v>
      </c>
      <c r="BD653" s="1">
        <f t="shared" si="269"/>
        <v>3.3444243268623165E-11</v>
      </c>
      <c r="BE653" s="1">
        <f t="shared" si="270"/>
        <v>0.99999999996655564</v>
      </c>
      <c r="BF653" s="1">
        <f t="shared" si="271"/>
        <v>2.0000053709923424</v>
      </c>
      <c r="BG653" s="1">
        <f>(dpSAWB_Cb*dpSAWB_Vb) /(dpSAWB_Ca * BF653)</f>
        <v>24.999932862776014</v>
      </c>
      <c r="BI653" s="1">
        <v>7.22</v>
      </c>
      <c r="BJ653" s="1">
        <v>6.0255958607435649E-8</v>
      </c>
      <c r="BK653" s="1">
        <v>1.6761827765119396E-7</v>
      </c>
      <c r="BL653" s="1">
        <v>1.676182776230976E-10</v>
      </c>
      <c r="BM653" s="1">
        <v>0.99999999983237897</v>
      </c>
      <c r="BN653" s="1">
        <v>1.9999978525871485</v>
      </c>
      <c r="BO653" s="1">
        <v>25.000026842689461</v>
      </c>
    </row>
    <row r="654" spans="1:67" ht="15" customHeight="1" x14ac:dyDescent="0.3">
      <c r="A654" s="2">
        <v>6.53</v>
      </c>
      <c r="B654" s="1">
        <f t="shared" si="273"/>
        <v>2.9512092266663814E-7</v>
      </c>
      <c r="C654" s="1">
        <f t="shared" si="274"/>
        <v>3.4223259770059504E-8</v>
      </c>
      <c r="D654" s="1">
        <f t="shared" si="275"/>
        <v>6.2823925792762038E-3</v>
      </c>
      <c r="E654" s="1">
        <f t="shared" si="276"/>
        <v>2.286267903453966E-3</v>
      </c>
      <c r="F654" s="1">
        <f t="shared" si="277"/>
        <v>0.64535245043938261</v>
      </c>
      <c r="G654" s="1">
        <f t="shared" si="278"/>
        <v>0.64533772188520366</v>
      </c>
      <c r="H654" s="1">
        <f t="shared" si="286"/>
        <v>6.4533772188520366</v>
      </c>
      <c r="S654" s="2">
        <v>6.53</v>
      </c>
      <c r="T654" s="1">
        <f t="shared" si="279"/>
        <v>2.9512092266663814E-7</v>
      </c>
      <c r="U654" s="1">
        <f t="shared" si="280"/>
        <v>3.4223259770059504E-8</v>
      </c>
      <c r="V654" s="1">
        <f t="shared" si="281"/>
        <v>8.5450572765123897E-2</v>
      </c>
      <c r="W654" s="1">
        <f t="shared" si="282"/>
        <v>4.849809078292037E-3</v>
      </c>
      <c r="X654" s="1">
        <f t="shared" si="283"/>
        <v>0.10193733890562615</v>
      </c>
      <c r="Y654" s="1">
        <f t="shared" si="284"/>
        <v>0.10194008086189937</v>
      </c>
      <c r="Z654" s="1">
        <f t="shared" si="285"/>
        <v>5.0970040430949686</v>
      </c>
      <c r="AB654"/>
      <c r="AC654"/>
      <c r="AD654"/>
      <c r="AE654"/>
      <c r="AF654"/>
      <c r="AG654"/>
      <c r="AH654"/>
      <c r="AI654"/>
      <c r="AJ654" s="25"/>
      <c r="AK654" s="2">
        <v>6.53</v>
      </c>
      <c r="AL654" s="1">
        <f t="shared" si="287"/>
        <v>2.9512092266663814E-7</v>
      </c>
      <c r="AM654" s="1">
        <f t="shared" si="263"/>
        <v>3.4223259770059504E-8</v>
      </c>
      <c r="AN654" s="1">
        <f t="shared" si="264"/>
        <v>0.82637383435771972</v>
      </c>
      <c r="AO654" s="1">
        <f t="shared" si="265"/>
        <v>0.17360740562624463</v>
      </c>
      <c r="AP654" s="1">
        <f t="shared" si="266"/>
        <v>1.1735786625663671</v>
      </c>
      <c r="AQ654" s="1">
        <f t="shared" si="267"/>
        <v>11.735786625663671</v>
      </c>
      <c r="AR654" s="25"/>
      <c r="AS654" s="2">
        <v>8.5</v>
      </c>
      <c r="AT654" s="1">
        <v>3.1622776601683779E-9</v>
      </c>
      <c r="AU654" s="1">
        <v>3.1939004367700643E-6</v>
      </c>
      <c r="AV654" s="1">
        <v>4.852926779708272E-2</v>
      </c>
      <c r="AW654" s="1">
        <v>0.95147072039806957</v>
      </c>
      <c r="AX654" s="1">
        <v>1.9515679760770637</v>
      </c>
      <c r="AY654" s="2">
        <v>19.515679760770638</v>
      </c>
      <c r="BA654" s="2">
        <v>6.53</v>
      </c>
      <c r="BB654" s="1">
        <f t="shared" si="272"/>
        <v>2.9512092266663814E-7</v>
      </c>
      <c r="BC654" s="1">
        <f t="shared" si="268"/>
        <v>3.4223259770059504E-8</v>
      </c>
      <c r="BD654" s="1">
        <f t="shared" si="269"/>
        <v>3.4223259768888271E-11</v>
      </c>
      <c r="BE654" s="1">
        <f t="shared" si="270"/>
        <v>0.9999999999657766</v>
      </c>
      <c r="BF654" s="1">
        <f t="shared" si="271"/>
        <v>2.0000052179258412</v>
      </c>
      <c r="BG654" s="1">
        <f>(dpSAWB_Cb*dpSAWB_Vb) /(dpSAWB_Ca * BF654)</f>
        <v>24.999934776097152</v>
      </c>
      <c r="BI654" s="1">
        <v>7.23</v>
      </c>
      <c r="BJ654" s="1">
        <v>5.8884365535558776E-8</v>
      </c>
      <c r="BK654" s="1">
        <v>1.7152260889863652E-7</v>
      </c>
      <c r="BL654" s="1">
        <v>1.7152260886921602E-10</v>
      </c>
      <c r="BM654" s="1">
        <v>0.99999999982847454</v>
      </c>
      <c r="BN654" s="1">
        <v>1.9999977470648733</v>
      </c>
      <c r="BO654" s="1">
        <v>25.000028161720806</v>
      </c>
    </row>
    <row r="655" spans="1:67" ht="15" customHeight="1" x14ac:dyDescent="0.3">
      <c r="A655" s="2">
        <v>6.54</v>
      </c>
      <c r="B655" s="1">
        <f t="shared" si="273"/>
        <v>2.8840315031266014E-7</v>
      </c>
      <c r="C655" s="1">
        <f t="shared" si="274"/>
        <v>3.5020421895705747E-8</v>
      </c>
      <c r="D655" s="1">
        <f t="shared" si="275"/>
        <v>6.1835962350385376E-3</v>
      </c>
      <c r="E655" s="1">
        <f t="shared" si="276"/>
        <v>2.3027339608269102E-3</v>
      </c>
      <c r="F655" s="1">
        <f t="shared" si="277"/>
        <v>0.65060462793387275</v>
      </c>
      <c r="G655" s="1">
        <f t="shared" si="278"/>
        <v>0.65059031031397274</v>
      </c>
      <c r="H655" s="1">
        <f t="shared" si="286"/>
        <v>6.505903103139727</v>
      </c>
      <c r="S655" s="2">
        <v>6.54</v>
      </c>
      <c r="T655" s="1">
        <f t="shared" si="279"/>
        <v>2.8840315031266014E-7</v>
      </c>
      <c r="U655" s="1">
        <f t="shared" si="280"/>
        <v>3.5020421895705747E-8</v>
      </c>
      <c r="V655" s="1">
        <f t="shared" si="281"/>
        <v>8.5734517264720311E-2</v>
      </c>
      <c r="W655" s="1">
        <f t="shared" si="282"/>
        <v>4.7551609117598998E-3</v>
      </c>
      <c r="X655" s="1">
        <f t="shared" si="283"/>
        <v>9.9848648302935633E-2</v>
      </c>
      <c r="Y655" s="1">
        <f t="shared" si="284"/>
        <v>9.9851308633204891E-2</v>
      </c>
      <c r="Z655" s="1">
        <f t="shared" si="285"/>
        <v>4.9925654316602444</v>
      </c>
      <c r="AB655"/>
      <c r="AC655"/>
      <c r="AD655"/>
      <c r="AE655"/>
      <c r="AF655"/>
      <c r="AG655"/>
      <c r="AH655"/>
      <c r="AI655"/>
      <c r="AJ655" s="25"/>
      <c r="AK655" s="2">
        <v>6.54</v>
      </c>
      <c r="AL655" s="1">
        <f t="shared" si="287"/>
        <v>2.8840315031266014E-7</v>
      </c>
      <c r="AM655" s="1">
        <f t="shared" si="263"/>
        <v>3.5020421895705747E-8</v>
      </c>
      <c r="AN655" s="1">
        <f t="shared" si="264"/>
        <v>0.8230459231231585</v>
      </c>
      <c r="AO655" s="1">
        <f t="shared" si="265"/>
        <v>0.17693581772014294</v>
      </c>
      <c r="AP655" s="1">
        <f t="shared" si="266"/>
        <v>1.1769078715082995</v>
      </c>
      <c r="AQ655" s="1">
        <f t="shared" si="267"/>
        <v>11.769078715082994</v>
      </c>
      <c r="AR655" s="25"/>
      <c r="AS655" s="2">
        <v>8.51</v>
      </c>
      <c r="AT655" s="1">
        <v>3.0902954325135894E-9</v>
      </c>
      <c r="AU655" s="1">
        <v>3.2682959349892464E-6</v>
      </c>
      <c r="AV655" s="1">
        <v>4.7477052870969733E-2</v>
      </c>
      <c r="AW655" s="1">
        <v>0.95252293584302117</v>
      </c>
      <c r="AX655" s="1">
        <v>1.9526224277013615</v>
      </c>
      <c r="AY655" s="2">
        <v>19.526224277013615</v>
      </c>
      <c r="BA655" s="2">
        <v>6.54</v>
      </c>
      <c r="BB655" s="1">
        <f t="shared" si="272"/>
        <v>2.8840315031266014E-7</v>
      </c>
      <c r="BC655" s="1">
        <f t="shared" si="268"/>
        <v>3.5020421895705747E-8</v>
      </c>
      <c r="BD655" s="1">
        <f t="shared" si="269"/>
        <v>3.5020421894479313E-11</v>
      </c>
      <c r="BE655" s="1">
        <f t="shared" si="270"/>
        <v>0.99999999996497946</v>
      </c>
      <c r="BF655" s="1">
        <f t="shared" si="271"/>
        <v>2.0000050676259682</v>
      </c>
      <c r="BG655" s="1">
        <f>(dpSAWB_Cb*dpSAWB_Vb) /(dpSAWB_Ca * BF655)</f>
        <v>24.999936654835899</v>
      </c>
      <c r="BI655" s="1">
        <v>7.24</v>
      </c>
      <c r="BJ655" s="1">
        <v>5.7543993733715586E-8</v>
      </c>
      <c r="BK655" s="1">
        <v>1.7551788370368723E-7</v>
      </c>
      <c r="BL655" s="1">
        <v>1.7551788367288015E-10</v>
      </c>
      <c r="BM655" s="1">
        <v>0.99999999982447907</v>
      </c>
      <c r="BN655" s="1">
        <v>1.9999976403480684</v>
      </c>
      <c r="BO655" s="1">
        <v>25.000029495683943</v>
      </c>
    </row>
    <row r="656" spans="1:67" ht="15" customHeight="1" x14ac:dyDescent="0.3">
      <c r="A656" s="2">
        <v>6.55</v>
      </c>
      <c r="B656" s="1">
        <f t="shared" si="273"/>
        <v>2.8183829312644502E-7</v>
      </c>
      <c r="C656" s="1">
        <f t="shared" si="274"/>
        <v>3.5836152312591163E-8</v>
      </c>
      <c r="D656" s="1">
        <f t="shared" si="275"/>
        <v>6.0856643851452709E-3</v>
      </c>
      <c r="E656" s="1">
        <f t="shared" si="276"/>
        <v>2.3190559358091216E-3</v>
      </c>
      <c r="F656" s="1">
        <f t="shared" si="277"/>
        <v>0.65582050591239516</v>
      </c>
      <c r="G656" s="1">
        <f t="shared" si="278"/>
        <v>0.65580659250709727</v>
      </c>
      <c r="H656" s="1">
        <f t="shared" si="286"/>
        <v>6.5580659250709727</v>
      </c>
      <c r="S656" s="2">
        <v>6.55</v>
      </c>
      <c r="T656" s="1">
        <f t="shared" si="279"/>
        <v>2.8183829312644502E-7</v>
      </c>
      <c r="U656" s="1">
        <f t="shared" si="280"/>
        <v>3.5836152312591163E-8</v>
      </c>
      <c r="V656" s="1">
        <f t="shared" si="281"/>
        <v>8.6013827367871276E-2</v>
      </c>
      <c r="W656" s="1">
        <f t="shared" si="282"/>
        <v>4.6620575440429095E-3</v>
      </c>
      <c r="X656" s="1">
        <f t="shared" si="283"/>
        <v>9.7798094292336102E-2</v>
      </c>
      <c r="Y656" s="1">
        <f t="shared" si="284"/>
        <v>9.7800674609620872E-2</v>
      </c>
      <c r="Z656" s="1">
        <f t="shared" si="285"/>
        <v>4.8900337304810435</v>
      </c>
      <c r="AB656"/>
      <c r="AC656"/>
      <c r="AD656"/>
      <c r="AE656"/>
      <c r="AF656"/>
      <c r="AG656"/>
      <c r="AH656"/>
      <c r="AI656"/>
      <c r="AJ656" s="25"/>
      <c r="AK656" s="2">
        <v>6.55</v>
      </c>
      <c r="AL656" s="1">
        <f t="shared" si="287"/>
        <v>2.8183829312644502E-7</v>
      </c>
      <c r="AM656" s="1">
        <f t="shared" si="263"/>
        <v>3.5836152312591163E-8</v>
      </c>
      <c r="AN656" s="1">
        <f t="shared" si="264"/>
        <v>0.81966811262819428</v>
      </c>
      <c r="AO656" s="1">
        <f t="shared" si="265"/>
        <v>0.18031411707474479</v>
      </c>
      <c r="AP656" s="1">
        <f t="shared" si="266"/>
        <v>1.1802869502018085</v>
      </c>
      <c r="AQ656" s="1">
        <f t="shared" si="267"/>
        <v>11.802869502018085</v>
      </c>
      <c r="AR656" s="25"/>
      <c r="AS656" s="2">
        <v>8.52</v>
      </c>
      <c r="AT656" s="1">
        <v>3.0199517204020151E-9</v>
      </c>
      <c r="AU656" s="1">
        <v>3.344424326974171E-6</v>
      </c>
      <c r="AV656" s="1">
        <v>4.6446538453365105E-2</v>
      </c>
      <c r="AW656" s="1">
        <v>0.95355345075691922</v>
      </c>
      <c r="AX656" s="1">
        <v>1.9536552306646111</v>
      </c>
      <c r="AY656" s="2">
        <v>19.536552306646108</v>
      </c>
      <c r="BA656" s="2">
        <v>6.55</v>
      </c>
      <c r="BB656" s="1">
        <f t="shared" si="272"/>
        <v>2.8183829312644502E-7</v>
      </c>
      <c r="BC656" s="1">
        <f t="shared" si="268"/>
        <v>3.5836152312591163E-8</v>
      </c>
      <c r="BD656" s="1">
        <f t="shared" si="269"/>
        <v>3.5836152311306927E-11</v>
      </c>
      <c r="BE656" s="1">
        <f t="shared" si="270"/>
        <v>0.99999999996416378</v>
      </c>
      <c r="BF656" s="1">
        <f t="shared" si="271"/>
        <v>2.0000049200130321</v>
      </c>
      <c r="BG656" s="1">
        <f>(dpSAWB_Cb*dpSAWB_Vb) /(dpSAWB_Ca * BF656)</f>
        <v>24.999938499988389</v>
      </c>
      <c r="BI656" s="1">
        <v>7.25</v>
      </c>
      <c r="BJ656" s="1">
        <v>5.6234132519034806E-8</v>
      </c>
      <c r="BK656" s="1">
        <v>1.7960622041393151E-7</v>
      </c>
      <c r="BL656" s="1">
        <v>1.7960622038167254E-10</v>
      </c>
      <c r="BM656" s="1">
        <v>0.99999999982039067</v>
      </c>
      <c r="BN656" s="1">
        <v>1.999997532380152</v>
      </c>
      <c r="BO656" s="1">
        <v>25.000030845286155</v>
      </c>
    </row>
    <row r="657" spans="1:67" ht="15" customHeight="1" x14ac:dyDescent="0.3">
      <c r="A657" s="2">
        <v>6.56</v>
      </c>
      <c r="B657" s="1">
        <f t="shared" si="273"/>
        <v>2.7542287033381632E-7</v>
      </c>
      <c r="C657" s="1">
        <f t="shared" si="274"/>
        <v>3.6670883531780278E-8</v>
      </c>
      <c r="D657" s="1">
        <f t="shared" si="275"/>
        <v>5.9886113459560767E-3</v>
      </c>
      <c r="E657" s="1">
        <f t="shared" si="276"/>
        <v>2.3352314423406538E-3</v>
      </c>
      <c r="F657" s="1">
        <f t="shared" si="277"/>
        <v>0.66099909124635836</v>
      </c>
      <c r="G657" s="1">
        <f t="shared" si="278"/>
        <v>0.66098557553082415</v>
      </c>
      <c r="H657" s="1">
        <f t="shared" si="286"/>
        <v>6.6098557553082413</v>
      </c>
      <c r="S657" s="2">
        <v>6.56</v>
      </c>
      <c r="T657" s="1">
        <f t="shared" si="279"/>
        <v>2.7542287033381632E-7</v>
      </c>
      <c r="U657" s="1">
        <f t="shared" si="280"/>
        <v>3.6670883531780278E-8</v>
      </c>
      <c r="V657" s="1">
        <f t="shared" si="281"/>
        <v>8.628854338021566E-2</v>
      </c>
      <c r="W657" s="1">
        <f t="shared" si="282"/>
        <v>4.570485539928117E-3</v>
      </c>
      <c r="X657" s="1">
        <f t="shared" si="283"/>
        <v>9.5785170652774865E-2</v>
      </c>
      <c r="Y657" s="1">
        <f t="shared" si="284"/>
        <v>9.5787672520128514E-2</v>
      </c>
      <c r="Z657" s="1">
        <f t="shared" si="285"/>
        <v>4.7893836260064253</v>
      </c>
      <c r="AB657"/>
      <c r="AC657"/>
      <c r="AD657"/>
      <c r="AE657"/>
      <c r="AF657"/>
      <c r="AG657"/>
      <c r="AH657"/>
      <c r="AI657"/>
      <c r="AJ657" s="25"/>
      <c r="AK657" s="2">
        <v>6.56</v>
      </c>
      <c r="AL657" s="1">
        <f t="shared" si="287"/>
        <v>2.7542287033381632E-7</v>
      </c>
      <c r="AM657" s="1">
        <f t="shared" si="263"/>
        <v>3.6670883531780278E-8</v>
      </c>
      <c r="AN657" s="1">
        <f t="shared" si="264"/>
        <v>0.81624018883694194</v>
      </c>
      <c r="AO657" s="1">
        <f t="shared" si="265"/>
        <v>0.18374251799262037</v>
      </c>
      <c r="AP657" s="1">
        <f t="shared" si="266"/>
        <v>1.1837161133685812</v>
      </c>
      <c r="AQ657" s="1">
        <f t="shared" si="267"/>
        <v>11.837161133685811</v>
      </c>
      <c r="AR657" s="25"/>
      <c r="AS657" s="2">
        <v>8.5299999999999994</v>
      </c>
      <c r="AT657" s="1">
        <v>2.9512092266663855E-9</v>
      </c>
      <c r="AU657" s="1">
        <v>3.4223259770059457E-6</v>
      </c>
      <c r="AV657" s="1">
        <v>4.543732489914909E-2</v>
      </c>
      <c r="AW657" s="1">
        <v>0.95456266478584684</v>
      </c>
      <c r="AX657" s="1">
        <v>1.9546667858263631</v>
      </c>
      <c r="AY657" s="2">
        <v>19.546667858263628</v>
      </c>
      <c r="BA657" s="2">
        <v>6.56</v>
      </c>
      <c r="BB657" s="1">
        <f t="shared" si="272"/>
        <v>2.7542287033381632E-7</v>
      </c>
      <c r="BC657" s="1">
        <f t="shared" si="268"/>
        <v>3.6670883531780278E-8</v>
      </c>
      <c r="BD657" s="1">
        <f t="shared" si="269"/>
        <v>3.6670883530435507E-11</v>
      </c>
      <c r="BE657" s="1">
        <f t="shared" si="270"/>
        <v>0.99999999996332889</v>
      </c>
      <c r="BF657" s="1">
        <f t="shared" si="271"/>
        <v>2.0000047750087648</v>
      </c>
      <c r="BG657" s="1">
        <f>(dpSAWB_Cb*dpSAWB_Vb) /(dpSAWB_Ca * BF657)</f>
        <v>24.999940312532942</v>
      </c>
      <c r="BI657" s="1">
        <v>7.26</v>
      </c>
      <c r="BJ657" s="1">
        <v>5.4954087385762357E-8</v>
      </c>
      <c r="BK657" s="1">
        <v>1.8378978671960864E-7</v>
      </c>
      <c r="BL657" s="1">
        <v>1.8378978668582934E-10</v>
      </c>
      <c r="BM657" s="1">
        <v>0.99999999981620702</v>
      </c>
      <c r="BN657" s="1">
        <v>1.9999974231038771</v>
      </c>
      <c r="BO657" s="1">
        <v>25.000032211243038</v>
      </c>
    </row>
    <row r="658" spans="1:67" ht="15" customHeight="1" x14ac:dyDescent="0.3">
      <c r="A658" s="2">
        <v>6.57</v>
      </c>
      <c r="B658" s="1">
        <f t="shared" si="273"/>
        <v>2.691534803926908E-7</v>
      </c>
      <c r="C658" s="1">
        <f t="shared" si="274"/>
        <v>3.7525058138814531E-8</v>
      </c>
      <c r="D658" s="1">
        <f t="shared" si="275"/>
        <v>5.8924507165083921E-3</v>
      </c>
      <c r="E658" s="1">
        <f t="shared" si="276"/>
        <v>2.3512582139152676E-3</v>
      </c>
      <c r="F658" s="1">
        <f t="shared" si="277"/>
        <v>0.66613942458312259</v>
      </c>
      <c r="G658" s="1">
        <f t="shared" si="278"/>
        <v>0.66612630022417041</v>
      </c>
      <c r="H658" s="1">
        <f t="shared" si="286"/>
        <v>6.6612630022417036</v>
      </c>
      <c r="S658" s="2">
        <v>6.57</v>
      </c>
      <c r="T658" s="1">
        <f t="shared" si="279"/>
        <v>2.691534803926908E-7</v>
      </c>
      <c r="U658" s="1">
        <f t="shared" si="280"/>
        <v>3.7525058138814531E-8</v>
      </c>
      <c r="V658" s="1">
        <f t="shared" si="281"/>
        <v>8.6558706687970458E-2</v>
      </c>
      <c r="W658" s="1">
        <f t="shared" si="282"/>
        <v>4.4804311040098459E-3</v>
      </c>
      <c r="X658" s="1">
        <f t="shared" si="283"/>
        <v>9.3809369987363903E-2</v>
      </c>
      <c r="Y658" s="1">
        <f t="shared" si="284"/>
        <v>9.3811794918976676E-2</v>
      </c>
      <c r="Z658" s="1">
        <f t="shared" si="285"/>
        <v>4.6905897459488344</v>
      </c>
      <c r="AB658"/>
      <c r="AC658"/>
      <c r="AD658"/>
      <c r="AE658"/>
      <c r="AF658"/>
      <c r="AG658"/>
      <c r="AH658"/>
      <c r="AI658"/>
      <c r="AJ658" s="25"/>
      <c r="AK658" s="2">
        <v>6.57</v>
      </c>
      <c r="AL658" s="1">
        <f t="shared" si="287"/>
        <v>2.691534803926908E-7</v>
      </c>
      <c r="AM658" s="1">
        <f t="shared" si="263"/>
        <v>3.7525058138814531E-8</v>
      </c>
      <c r="AN658" s="1">
        <f t="shared" si="264"/>
        <v>0.81276195825872566</v>
      </c>
      <c r="AO658" s="1">
        <f t="shared" si="265"/>
        <v>0.1872212142251363</v>
      </c>
      <c r="AP658" s="1">
        <f t="shared" si="266"/>
        <v>1.1871955551702189</v>
      </c>
      <c r="AQ658" s="1">
        <f t="shared" si="267"/>
        <v>11.871955551702188</v>
      </c>
      <c r="AR658" s="25"/>
      <c r="AS658" s="2">
        <v>8.5399999999999991</v>
      </c>
      <c r="AT658" s="1">
        <v>2.8840315031266055E-9</v>
      </c>
      <c r="AU658" s="1">
        <v>3.50204218957057E-6</v>
      </c>
      <c r="AV658" s="1">
        <v>4.4449017853465791E-2</v>
      </c>
      <c r="AW658" s="1">
        <v>0.95555097228558283</v>
      </c>
      <c r="AX658" s="1">
        <v>1.9556574887839722</v>
      </c>
      <c r="AY658" s="2">
        <v>19.556574887839719</v>
      </c>
      <c r="BA658" s="2">
        <v>6.57</v>
      </c>
      <c r="BB658" s="1">
        <f t="shared" si="272"/>
        <v>2.691534803926908E-7</v>
      </c>
      <c r="BC658" s="1">
        <f t="shared" si="268"/>
        <v>3.7525058138814531E-8</v>
      </c>
      <c r="BD658" s="1">
        <f t="shared" si="269"/>
        <v>3.7525058137406399E-11</v>
      </c>
      <c r="BE658" s="1">
        <f t="shared" si="270"/>
        <v>0.99999999996247468</v>
      </c>
      <c r="BF658" s="1">
        <f t="shared" si="271"/>
        <v>2.0000046325362848</v>
      </c>
      <c r="BG658" s="1">
        <f>(dpSAWB_Cb*dpSAWB_Vb) /(dpSAWB_Ca * BF658)</f>
        <v>24.999942093430565</v>
      </c>
      <c r="BI658" s="1">
        <v>7.27</v>
      </c>
      <c r="BJ658" s="1">
        <v>5.3703179637025192E-8</v>
      </c>
      <c r="BK658" s="1">
        <v>1.8807080080294989E-7</v>
      </c>
      <c r="BL658" s="1">
        <v>1.880708007675786E-10</v>
      </c>
      <c r="BM658" s="1">
        <v>0.99999999981192578</v>
      </c>
      <c r="BN658" s="1">
        <v>1.9999973124613049</v>
      </c>
      <c r="BO658" s="1">
        <v>25.000033594278833</v>
      </c>
    </row>
    <row r="659" spans="1:67" ht="15" customHeight="1" x14ac:dyDescent="0.3">
      <c r="A659" s="2">
        <v>6.58</v>
      </c>
      <c r="B659" s="1">
        <f t="shared" si="273"/>
        <v>2.6302679918953789E-7</v>
      </c>
      <c r="C659" s="1">
        <f t="shared" si="274"/>
        <v>3.8399129028376719E-8</v>
      </c>
      <c r="D659" s="1">
        <f t="shared" si="275"/>
        <v>5.7971953783184822E-3</v>
      </c>
      <c r="E659" s="1">
        <f t="shared" si="276"/>
        <v>2.3671341036135864E-3</v>
      </c>
      <c r="F659" s="1">
        <f t="shared" si="277"/>
        <v>0.67124058081583193</v>
      </c>
      <c r="G659" s="1">
        <f t="shared" si="278"/>
        <v>0.67122784166886174</v>
      </c>
      <c r="H659" s="1">
        <f t="shared" si="286"/>
        <v>6.7122784166886174</v>
      </c>
      <c r="S659" s="2">
        <v>6.58</v>
      </c>
      <c r="T659" s="1">
        <f t="shared" si="279"/>
        <v>2.6302679918953789E-7</v>
      </c>
      <c r="U659" s="1">
        <f t="shared" si="280"/>
        <v>3.8399129028376719E-8</v>
      </c>
      <c r="V659" s="1">
        <f t="shared" si="281"/>
        <v>8.6824359690677214E-2</v>
      </c>
      <c r="W659" s="1">
        <f t="shared" si="282"/>
        <v>4.3918801031075927E-3</v>
      </c>
      <c r="X659" s="1">
        <f t="shared" si="283"/>
        <v>9.187018412261988E-2</v>
      </c>
      <c r="Y659" s="1">
        <f t="shared" si="284"/>
        <v>9.1872533584887353E-2</v>
      </c>
      <c r="Z659" s="1">
        <f t="shared" si="285"/>
        <v>4.5936266792443678</v>
      </c>
      <c r="AB659"/>
      <c r="AC659"/>
      <c r="AD659"/>
      <c r="AE659"/>
      <c r="AF659"/>
      <c r="AG659"/>
      <c r="AH659"/>
      <c r="AI659"/>
      <c r="AJ659" s="25"/>
      <c r="AK659" s="2">
        <v>6.58</v>
      </c>
      <c r="AL659" s="1">
        <f t="shared" si="287"/>
        <v>2.6302679918953789E-7</v>
      </c>
      <c r="AM659" s="1">
        <f t="shared" si="263"/>
        <v>3.8399129028376719E-8</v>
      </c>
      <c r="AN659" s="1">
        <f t="shared" si="264"/>
        <v>0.80923324872516156</v>
      </c>
      <c r="AO659" s="1">
        <f t="shared" si="265"/>
        <v>0.19075037819551455</v>
      </c>
      <c r="AP659" s="1">
        <f t="shared" si="266"/>
        <v>1.1907254484315153</v>
      </c>
      <c r="AQ659" s="1">
        <f t="shared" si="267"/>
        <v>11.907254484315152</v>
      </c>
      <c r="AR659" s="25"/>
      <c r="AS659" s="2">
        <v>8.5500000000000007</v>
      </c>
      <c r="AT659" s="1">
        <v>2.818382931264444E-9</v>
      </c>
      <c r="AU659" s="1">
        <v>3.5836152312591245E-6</v>
      </c>
      <c r="AV659" s="1">
        <v>4.3481228275706531E-2</v>
      </c>
      <c r="AW659" s="1">
        <v>0.95651876229762023</v>
      </c>
      <c r="AX659" s="1">
        <v>1.9566277298492794</v>
      </c>
      <c r="AY659" s="2">
        <v>19.566277298492793</v>
      </c>
      <c r="BA659" s="2">
        <v>6.58</v>
      </c>
      <c r="BB659" s="1">
        <f t="shared" si="272"/>
        <v>2.6302679918953789E-7</v>
      </c>
      <c r="BC659" s="1">
        <f t="shared" si="268"/>
        <v>3.8399129028376719E-8</v>
      </c>
      <c r="BD659" s="1">
        <f t="shared" si="269"/>
        <v>3.839912902690222E-11</v>
      </c>
      <c r="BE659" s="1">
        <f t="shared" si="270"/>
        <v>0.99999999996160072</v>
      </c>
      <c r="BF659" s="1">
        <f t="shared" si="271"/>
        <v>2.0000044925200493</v>
      </c>
      <c r="BG659" s="1">
        <f>(dpSAWB_Cb*dpSAWB_Vb) /(dpSAWB_Ca * BF659)</f>
        <v>24.999943843625523</v>
      </c>
      <c r="BI659" s="1">
        <v>7.28</v>
      </c>
      <c r="BJ659" s="1">
        <v>5.2480746024977185E-8</v>
      </c>
      <c r="BK659" s="1">
        <v>1.9245153251428823E-7</v>
      </c>
      <c r="BL659" s="1">
        <v>1.9245153247724992E-10</v>
      </c>
      <c r="BM659" s="1">
        <v>0.99999999980754495</v>
      </c>
      <c r="BN659" s="1">
        <v>1.9999972003937712</v>
      </c>
      <c r="BO659" s="1">
        <v>25.000034995126846</v>
      </c>
    </row>
    <row r="660" spans="1:67" ht="15" customHeight="1" x14ac:dyDescent="0.3">
      <c r="A660" s="2">
        <v>6.59</v>
      </c>
      <c r="B660" s="1">
        <f t="shared" si="273"/>
        <v>2.5703957827688611E-7</v>
      </c>
      <c r="C660" s="1">
        <f t="shared" si="274"/>
        <v>3.9293559644422378E-8</v>
      </c>
      <c r="D660" s="1">
        <f t="shared" si="275"/>
        <v>5.702857496249129E-3</v>
      </c>
      <c r="E660" s="1">
        <f t="shared" si="276"/>
        <v>2.3828570839584781E-3</v>
      </c>
      <c r="F660" s="1">
        <f t="shared" si="277"/>
        <v>0.67630166949273696</v>
      </c>
      <c r="G660" s="1">
        <f t="shared" si="278"/>
        <v>0.67628930959875921</v>
      </c>
      <c r="H660" s="1">
        <f t="shared" si="286"/>
        <v>6.7628930959875921</v>
      </c>
      <c r="S660" s="2">
        <v>6.59</v>
      </c>
      <c r="T660" s="1">
        <f t="shared" si="279"/>
        <v>2.5703957827688611E-7</v>
      </c>
      <c r="U660" s="1">
        <f t="shared" si="280"/>
        <v>3.9293559644422378E-8</v>
      </c>
      <c r="V660" s="1">
        <f t="shared" si="281"/>
        <v>8.7085545735303069E-2</v>
      </c>
      <c r="W660" s="1">
        <f t="shared" si="282"/>
        <v>4.3048180882323114E-3</v>
      </c>
      <c r="X660" s="1">
        <f t="shared" si="283"/>
        <v>8.9967104492094455E-2</v>
      </c>
      <c r="Y660" s="1">
        <f t="shared" si="284"/>
        <v>8.9969379904652147E-2</v>
      </c>
      <c r="Z660" s="1">
        <f t="shared" si="285"/>
        <v>4.4984689952326073</v>
      </c>
      <c r="AB660"/>
      <c r="AC660"/>
      <c r="AD660"/>
      <c r="AE660"/>
      <c r="AF660"/>
      <c r="AG660"/>
      <c r="AH660"/>
      <c r="AI660"/>
      <c r="AJ660" s="25"/>
      <c r="AK660" s="2">
        <v>6.59</v>
      </c>
      <c r="AL660" s="1">
        <f t="shared" si="287"/>
        <v>2.5703957827688611E-7</v>
      </c>
      <c r="AM660" s="1">
        <f t="shared" si="263"/>
        <v>3.9293559644422378E-8</v>
      </c>
      <c r="AN660" s="1">
        <f t="shared" si="264"/>
        <v>0.80565391016581556</v>
      </c>
      <c r="AO660" s="1">
        <f t="shared" si="265"/>
        <v>0.19433016022331487</v>
      </c>
      <c r="AP660" s="1">
        <f t="shared" si="266"/>
        <v>1.1943059438651566</v>
      </c>
      <c r="AQ660" s="1">
        <f t="shared" si="267"/>
        <v>11.943059438651566</v>
      </c>
      <c r="AR660" s="25"/>
      <c r="AS660" s="2">
        <v>8.56</v>
      </c>
      <c r="AT660" s="1">
        <v>2.7542287033381568E-9</v>
      </c>
      <c r="AU660" s="1">
        <v>3.6670883531780362E-6</v>
      </c>
      <c r="AV660" s="1">
        <v>4.2533572458055259E-2</v>
      </c>
      <c r="AW660" s="1">
        <v>0.95746641853062275</v>
      </c>
      <c r="AX660" s="1">
        <v>1.9575778940307407</v>
      </c>
      <c r="AY660" s="2">
        <v>19.575778940307405</v>
      </c>
      <c r="BA660" s="2">
        <v>6.59</v>
      </c>
      <c r="BB660" s="1">
        <f t="shared" si="272"/>
        <v>2.5703957827688611E-7</v>
      </c>
      <c r="BC660" s="1">
        <f t="shared" si="268"/>
        <v>3.9293559644422378E-8</v>
      </c>
      <c r="BD660" s="1">
        <f t="shared" si="269"/>
        <v>3.9293559642878388E-11</v>
      </c>
      <c r="BE660" s="1">
        <f t="shared" si="270"/>
        <v>0.99999999996070632</v>
      </c>
      <c r="BF660" s="1">
        <f t="shared" si="271"/>
        <v>2.00000435488582</v>
      </c>
      <c r="BG660" s="1">
        <f>(dpSAWB_Cb*dpSAWB_Vb) /(dpSAWB_Ca * BF660)</f>
        <v>24.999945564045781</v>
      </c>
      <c r="BI660" s="1">
        <v>7.29</v>
      </c>
      <c r="BJ660" s="1">
        <v>5.1286138399136415E-8</v>
      </c>
      <c r="BK660" s="1">
        <v>1.9693430457556283E-7</v>
      </c>
      <c r="BL660" s="1">
        <v>1.9693430453677894E-10</v>
      </c>
      <c r="BM660" s="1">
        <v>0.99999999980306187</v>
      </c>
      <c r="BN660" s="1">
        <v>1.9999970868418557</v>
      </c>
      <c r="BO660" s="1">
        <v>25.000036414529841</v>
      </c>
    </row>
    <row r="661" spans="1:67" ht="15" customHeight="1" x14ac:dyDescent="0.3">
      <c r="A661" s="2">
        <v>6.6</v>
      </c>
      <c r="B661" s="1">
        <f t="shared" si="273"/>
        <v>2.511886431509578E-7</v>
      </c>
      <c r="C661" s="1">
        <f t="shared" si="274"/>
        <v>4.0208824225903253E-8</v>
      </c>
      <c r="D661" s="1">
        <f t="shared" si="275"/>
        <v>5.6094485204147551E-3</v>
      </c>
      <c r="E661" s="1">
        <f t="shared" si="276"/>
        <v>2.3984252465975406E-3</v>
      </c>
      <c r="F661" s="1">
        <f t="shared" si="277"/>
        <v>0.68132183516639377</v>
      </c>
      <c r="G661" s="1">
        <f t="shared" si="278"/>
        <v>0.68130984874916234</v>
      </c>
      <c r="H661" s="1">
        <f t="shared" si="286"/>
        <v>6.8130984874916232</v>
      </c>
      <c r="S661" s="2">
        <v>6.6</v>
      </c>
      <c r="T661" s="1">
        <f t="shared" si="279"/>
        <v>2.511886431509578E-7</v>
      </c>
      <c r="U661" s="1">
        <f t="shared" si="280"/>
        <v>4.0208824225903253E-8</v>
      </c>
      <c r="V661" s="1">
        <f t="shared" si="281"/>
        <v>8.7342309051744449E-2</v>
      </c>
      <c r="W661" s="1">
        <f t="shared" si="282"/>
        <v>4.2192303160851858E-3</v>
      </c>
      <c r="X661" s="1">
        <f t="shared" si="283"/>
        <v>8.8099622504584488E-2</v>
      </c>
      <c r="Y661" s="1">
        <f t="shared" si="284"/>
        <v>8.8101825241309425E-2</v>
      </c>
      <c r="Z661" s="1">
        <f t="shared" si="285"/>
        <v>4.4050912620654712</v>
      </c>
      <c r="AB661"/>
      <c r="AC661"/>
      <c r="AD661"/>
      <c r="AE661"/>
      <c r="AF661"/>
      <c r="AG661"/>
      <c r="AH661"/>
      <c r="AI661"/>
      <c r="AJ661" s="25"/>
      <c r="AK661" s="2">
        <v>6.6</v>
      </c>
      <c r="AL661" s="1">
        <f t="shared" si="287"/>
        <v>2.511886431509578E-7</v>
      </c>
      <c r="AM661" s="1">
        <f t="shared" si="263"/>
        <v>4.0208824225903253E-8</v>
      </c>
      <c r="AN661" s="1">
        <f t="shared" si="264"/>
        <v>0.80202381538092382</v>
      </c>
      <c r="AO661" s="1">
        <f t="shared" si="265"/>
        <v>0.19796068775184855</v>
      </c>
      <c r="AP661" s="1">
        <f t="shared" si="266"/>
        <v>1.1979371692993452</v>
      </c>
      <c r="AQ661" s="1">
        <f t="shared" si="267"/>
        <v>11.979371692993452</v>
      </c>
      <c r="AR661" s="25"/>
      <c r="AS661" s="2">
        <v>8.57</v>
      </c>
      <c r="AT661" s="1">
        <v>2.6915348039269064E-9</v>
      </c>
      <c r="AU661" s="1">
        <v>3.7525058138814554E-6</v>
      </c>
      <c r="AV661" s="1">
        <v>4.1605672038846318E-2</v>
      </c>
      <c r="AW661" s="1">
        <v>0.95839431934706798</v>
      </c>
      <c r="AX661" s="1">
        <v>1.9585083610207574</v>
      </c>
      <c r="AY661" s="2">
        <v>19.585083610207572</v>
      </c>
      <c r="BA661" s="2">
        <v>6.6</v>
      </c>
      <c r="BB661" s="1">
        <f t="shared" si="272"/>
        <v>2.511886431509578E-7</v>
      </c>
      <c r="BC661" s="1">
        <f t="shared" si="268"/>
        <v>4.0208824225903253E-8</v>
      </c>
      <c r="BD661" s="1">
        <f t="shared" si="269"/>
        <v>4.0208824224286503E-11</v>
      </c>
      <c r="BE661" s="1">
        <f t="shared" si="270"/>
        <v>0.99999999995979105</v>
      </c>
      <c r="BF661" s="1">
        <f t="shared" si="271"/>
        <v>2.0000042195606205</v>
      </c>
      <c r="BG661" s="1">
        <f>(dpSAWB_Cb*dpSAWB_Vb) /(dpSAWB_Ca * BF661)</f>
        <v>24.999947255603523</v>
      </c>
      <c r="BI661" s="1">
        <v>7.3</v>
      </c>
      <c r="BJ661" s="1">
        <v>5.0118723362727164E-8</v>
      </c>
      <c r="BK661" s="1">
        <v>2.0152149381185708E-7</v>
      </c>
      <c r="BL661" s="1">
        <v>2.0152149377124539E-10</v>
      </c>
      <c r="BM661" s="1">
        <v>0.99999999979847465</v>
      </c>
      <c r="BN661" s="1">
        <v>1.9999969717453541</v>
      </c>
      <c r="BO661" s="1">
        <v>25.000037853240386</v>
      </c>
    </row>
    <row r="662" spans="1:67" ht="15" customHeight="1" x14ac:dyDescent="0.3">
      <c r="A662" s="2">
        <v>6.61</v>
      </c>
      <c r="B662" s="1">
        <f t="shared" si="273"/>
        <v>2.454708915685024E-7</v>
      </c>
      <c r="C662" s="1">
        <f t="shared" si="274"/>
        <v>4.1145408058215489E-8</v>
      </c>
      <c r="D662" s="1">
        <f t="shared" si="275"/>
        <v>5.5169791890924309E-3</v>
      </c>
      <c r="E662" s="1">
        <f t="shared" si="276"/>
        <v>2.4138368018179284E-3</v>
      </c>
      <c r="F662" s="1">
        <f t="shared" si="277"/>
        <v>0.68630025768331293</v>
      </c>
      <c r="G662" s="1">
        <f t="shared" si="278"/>
        <v>0.68628863914655724</v>
      </c>
      <c r="H662" s="1">
        <f t="shared" si="286"/>
        <v>6.8628863914655724</v>
      </c>
      <c r="S662" s="2">
        <v>6.61</v>
      </c>
      <c r="T662" s="1">
        <f t="shared" si="279"/>
        <v>2.454708915685024E-7</v>
      </c>
      <c r="U662" s="1">
        <f t="shared" si="280"/>
        <v>4.1145408058215489E-8</v>
      </c>
      <c r="V662" s="1">
        <f t="shared" si="281"/>
        <v>8.759469468977725E-2</v>
      </c>
      <c r="W662" s="1">
        <f t="shared" si="282"/>
        <v>4.135101770074253E-3</v>
      </c>
      <c r="X662" s="1">
        <f t="shared" si="283"/>
        <v>8.6267229897119782E-2</v>
      </c>
      <c r="Y662" s="1">
        <f t="shared" si="284"/>
        <v>8.6269361287099666E-2</v>
      </c>
      <c r="Z662" s="1">
        <f t="shared" si="285"/>
        <v>4.313468064354983</v>
      </c>
      <c r="AB662"/>
      <c r="AC662"/>
      <c r="AD662"/>
      <c r="AE662"/>
      <c r="AF662"/>
      <c r="AG662"/>
      <c r="AH662"/>
      <c r="AI662"/>
      <c r="AJ662" s="25"/>
      <c r="AK662" s="2">
        <v>6.61</v>
      </c>
      <c r="AL662" s="1">
        <f t="shared" si="287"/>
        <v>2.454708915685024E-7</v>
      </c>
      <c r="AM662" s="1">
        <f t="shared" si="263"/>
        <v>4.1145408058215489E-8</v>
      </c>
      <c r="AN662" s="1">
        <f t="shared" si="264"/>
        <v>0.79834286080959027</v>
      </c>
      <c r="AO662" s="1">
        <f t="shared" si="265"/>
        <v>0.20164206458011591</v>
      </c>
      <c r="AP662" s="1">
        <f t="shared" si="266"/>
        <v>1.2016192289099461</v>
      </c>
      <c r="AQ662" s="1">
        <f t="shared" si="267"/>
        <v>12.016192289099461</v>
      </c>
      <c r="AR662" s="25"/>
      <c r="AS662" s="2">
        <v>8.58</v>
      </c>
      <c r="AT662" s="1">
        <v>2.6302679918953733E-9</v>
      </c>
      <c r="AU662" s="1">
        <v>3.8399129028376807E-6</v>
      </c>
      <c r="AV662" s="1">
        <v>4.0697154010982776E-2</v>
      </c>
      <c r="AW662" s="1">
        <v>0.95930283775483094</v>
      </c>
      <c r="AX662" s="1">
        <v>1.9594195051879706</v>
      </c>
      <c r="AY662" s="2">
        <v>19.594195051879709</v>
      </c>
      <c r="BA662" s="2">
        <v>6.61</v>
      </c>
      <c r="BB662" s="1">
        <f t="shared" si="272"/>
        <v>2.454708915685024E-7</v>
      </c>
      <c r="BC662" s="1">
        <f t="shared" si="268"/>
        <v>4.1145408058215489E-8</v>
      </c>
      <c r="BD662" s="1">
        <f t="shared" si="269"/>
        <v>4.1145408056522531E-11</v>
      </c>
      <c r="BE662" s="1">
        <f t="shared" si="270"/>
        <v>0.99999999995885436</v>
      </c>
      <c r="BF662" s="1">
        <f t="shared" si="271"/>
        <v>2.0000040864726989</v>
      </c>
      <c r="BG662" s="1">
        <f>(dpSAWB_Cb*dpSAWB_Vb) /(dpSAWB_Ca * BF662)</f>
        <v>24.999948919195635</v>
      </c>
      <c r="BI662" s="1">
        <v>7.31</v>
      </c>
      <c r="BJ662" s="1">
        <v>4.8977881936844561E-8</v>
      </c>
      <c r="BK662" s="1">
        <v>2.062155324116227E-7</v>
      </c>
      <c r="BL662" s="1">
        <v>2.06215532369097E-10</v>
      </c>
      <c r="BM662" s="1">
        <v>0.9999999997937804</v>
      </c>
      <c r="BN662" s="1">
        <v>1.9999968550432394</v>
      </c>
      <c r="BO662" s="1">
        <v>25.000039312021322</v>
      </c>
    </row>
    <row r="663" spans="1:67" ht="15" customHeight="1" x14ac:dyDescent="0.3">
      <c r="A663" s="2">
        <v>6.62</v>
      </c>
      <c r="B663" s="1">
        <f t="shared" si="273"/>
        <v>2.3988329190194845E-7</v>
      </c>
      <c r="C663" s="1">
        <f t="shared" si="274"/>
        <v>4.2103807730503977E-8</v>
      </c>
      <c r="D663" s="1">
        <f t="shared" si="275"/>
        <v>5.4254595326056676E-3</v>
      </c>
      <c r="E663" s="1">
        <f t="shared" si="276"/>
        <v>2.4290900778990553E-3</v>
      </c>
      <c r="F663" s="1">
        <f t="shared" si="277"/>
        <v>0.69123615241476344</v>
      </c>
      <c r="G663" s="1">
        <f t="shared" si="278"/>
        <v>0.69122489633952044</v>
      </c>
      <c r="H663" s="1">
        <f t="shared" si="286"/>
        <v>6.9122489633952044</v>
      </c>
      <c r="S663" s="2">
        <v>6.62</v>
      </c>
      <c r="T663" s="1">
        <f t="shared" si="279"/>
        <v>2.3988329190194845E-7</v>
      </c>
      <c r="U663" s="1">
        <f t="shared" si="280"/>
        <v>4.2103807730503977E-8</v>
      </c>
      <c r="V663" s="1">
        <f t="shared" si="281"/>
        <v>8.7842748457490294E-2</v>
      </c>
      <c r="W663" s="1">
        <f t="shared" si="282"/>
        <v>4.0524171808365688E-3</v>
      </c>
      <c r="X663" s="1">
        <f t="shared" si="283"/>
        <v>8.4469419072954924E-2</v>
      </c>
      <c r="Y663" s="1">
        <f t="shared" si="284"/>
        <v>8.4471480401425741E-2</v>
      </c>
      <c r="Z663" s="1">
        <f t="shared" si="285"/>
        <v>4.223574020071287</v>
      </c>
      <c r="AB663"/>
      <c r="AC663"/>
      <c r="AD663"/>
      <c r="AE663"/>
      <c r="AF663"/>
      <c r="AG663"/>
      <c r="AH663"/>
      <c r="AI663"/>
      <c r="AJ663" s="25"/>
      <c r="AK663" s="2">
        <v>6.62</v>
      </c>
      <c r="AL663" s="1">
        <f t="shared" si="287"/>
        <v>2.3988329190194845E-7</v>
      </c>
      <c r="AM663" s="1">
        <f t="shared" si="263"/>
        <v>4.2103807730503977E-8</v>
      </c>
      <c r="AN663" s="1">
        <f t="shared" si="264"/>
        <v>0.79461096729182201</v>
      </c>
      <c r="AO663" s="1">
        <f t="shared" si="265"/>
        <v>0.20537437010089987</v>
      </c>
      <c r="AP663" s="1">
        <f t="shared" si="266"/>
        <v>1.2053522024587815</v>
      </c>
      <c r="AQ663" s="1">
        <f t="shared" si="267"/>
        <v>12.053522024587814</v>
      </c>
      <c r="AR663" s="25"/>
      <c r="AS663" s="2">
        <v>8.59</v>
      </c>
      <c r="AT663" s="1">
        <v>2.5703957827688555E-9</v>
      </c>
      <c r="AU663" s="1">
        <v>3.929355964442246E-6</v>
      </c>
      <c r="AV663" s="1">
        <v>3.9807650725652129E-2</v>
      </c>
      <c r="AW663" s="1">
        <v>0.96019234140346965</v>
      </c>
      <c r="AX663" s="1">
        <v>1.9603116955742619</v>
      </c>
      <c r="AY663" s="2">
        <v>19.603116955742621</v>
      </c>
      <c r="BA663" s="2">
        <v>6.62</v>
      </c>
      <c r="BB663" s="1">
        <f t="shared" si="272"/>
        <v>2.3988329190194845E-7</v>
      </c>
      <c r="BC663" s="1">
        <f t="shared" si="268"/>
        <v>4.2103807730503977E-8</v>
      </c>
      <c r="BD663" s="1">
        <f t="shared" si="269"/>
        <v>4.2103807728731233E-11</v>
      </c>
      <c r="BE663" s="1">
        <f t="shared" si="270"/>
        <v>0.9999999999578959</v>
      </c>
      <c r="BF663" s="1">
        <f t="shared" si="271"/>
        <v>2.0000039555514908</v>
      </c>
      <c r="BG663" s="1">
        <f>(dpSAWB_Cb*dpSAWB_Vb) /(dpSAWB_Ca * BF663)</f>
        <v>24.999950555704153</v>
      </c>
      <c r="BI663" s="1">
        <v>7.32</v>
      </c>
      <c r="BJ663" s="1">
        <v>4.7863009232263782E-8</v>
      </c>
      <c r="BK663" s="1">
        <v>2.1101890921625821E-7</v>
      </c>
      <c r="BL663" s="1">
        <v>2.1101890917172833E-10</v>
      </c>
      <c r="BM663" s="1">
        <v>0.9999999997889768</v>
      </c>
      <c r="BN663" s="1">
        <v>1.9999967366736349</v>
      </c>
      <c r="BO663" s="1">
        <v>25.000040791646121</v>
      </c>
    </row>
    <row r="664" spans="1:67" ht="15" customHeight="1" x14ac:dyDescent="0.3">
      <c r="A664" s="2">
        <v>6.63</v>
      </c>
      <c r="B664" s="1">
        <f t="shared" si="273"/>
        <v>2.3442288153199206E-7</v>
      </c>
      <c r="C664" s="1">
        <f t="shared" si="274"/>
        <v>4.308453139896088E-8</v>
      </c>
      <c r="D664" s="1">
        <f t="shared" si="275"/>
        <v>5.3348988781461402E-3</v>
      </c>
      <c r="E664" s="1">
        <f t="shared" si="276"/>
        <v>2.4441835203089764E-3</v>
      </c>
      <c r="F664" s="1">
        <f t="shared" si="277"/>
        <v>0.69612877042959975</v>
      </c>
      <c r="G664" s="1">
        <f t="shared" si="278"/>
        <v>0.69611787157164262</v>
      </c>
      <c r="H664" s="1">
        <f t="shared" si="286"/>
        <v>6.961178715716426</v>
      </c>
      <c r="S664" s="2">
        <v>6.63</v>
      </c>
      <c r="T664" s="1">
        <f t="shared" si="279"/>
        <v>2.3442288153199206E-7</v>
      </c>
      <c r="U664" s="1">
        <f t="shared" si="280"/>
        <v>4.308453139896088E-8</v>
      </c>
      <c r="V664" s="1">
        <f t="shared" si="281"/>
        <v>8.8086516861235586E-2</v>
      </c>
      <c r="W664" s="1">
        <f t="shared" si="282"/>
        <v>3.9711610462548046E-3</v>
      </c>
      <c r="X664" s="1">
        <f t="shared" si="283"/>
        <v>8.2705683424799198E-2</v>
      </c>
      <c r="Y664" s="1">
        <f t="shared" si="284"/>
        <v>8.2707675934051816E-2</v>
      </c>
      <c r="Z664" s="1">
        <f t="shared" si="285"/>
        <v>4.135383796702591</v>
      </c>
      <c r="AB664"/>
      <c r="AC664"/>
      <c r="AD664"/>
      <c r="AE664"/>
      <c r="AF664"/>
      <c r="AG664"/>
      <c r="AH664"/>
      <c r="AI664"/>
      <c r="AJ664" s="25"/>
      <c r="AK664" s="2">
        <v>6.63</v>
      </c>
      <c r="AL664" s="1">
        <f t="shared" si="287"/>
        <v>2.3442288153199206E-7</v>
      </c>
      <c r="AM664" s="1">
        <f t="shared" si="263"/>
        <v>4.308453139896088E-8</v>
      </c>
      <c r="AN664" s="1">
        <f t="shared" si="264"/>
        <v>0.79082808082269951</v>
      </c>
      <c r="AO664" s="1">
        <f t="shared" si="265"/>
        <v>0.2091576585467233</v>
      </c>
      <c r="AP664" s="1">
        <f t="shared" si="266"/>
        <v>1.2091361445397892</v>
      </c>
      <c r="AQ664" s="1">
        <f t="shared" si="267"/>
        <v>12.091361445397892</v>
      </c>
      <c r="AR664" s="25"/>
      <c r="AS664" s="2">
        <v>8.6</v>
      </c>
      <c r="AT664" s="1">
        <v>2.5118864315095812E-9</v>
      </c>
      <c r="AU664" s="1">
        <v>4.02088242259032E-6</v>
      </c>
      <c r="AV664" s="1">
        <v>3.8936799891572435E-2</v>
      </c>
      <c r="AW664" s="1">
        <v>0.96106319258497996</v>
      </c>
      <c r="AX664" s="1">
        <v>1.9611852958962503</v>
      </c>
      <c r="AY664" s="2">
        <v>19.611852958962501</v>
      </c>
      <c r="BA664" s="2">
        <v>6.63</v>
      </c>
      <c r="BB664" s="1">
        <f t="shared" si="272"/>
        <v>2.3442288153199206E-7</v>
      </c>
      <c r="BC664" s="1">
        <f t="shared" si="268"/>
        <v>4.308453139896088E-8</v>
      </c>
      <c r="BD664" s="1">
        <f t="shared" si="269"/>
        <v>4.3084531397104603E-11</v>
      </c>
      <c r="BE664" s="1">
        <f t="shared" si="270"/>
        <v>0.99999999995691524</v>
      </c>
      <c r="BF664" s="1">
        <f t="shared" si="271"/>
        <v>2.0000038267275788</v>
      </c>
      <c r="BG664" s="1">
        <f>(dpSAWB_Cb*dpSAWB_Vb) /(dpSAWB_Ca * BF664)</f>
        <v>24.999952165996788</v>
      </c>
      <c r="BI664" s="1">
        <v>7.33</v>
      </c>
      <c r="BJ664" s="1">
        <v>4.6773514128719769E-8</v>
      </c>
      <c r="BK664" s="1">
        <v>2.1593417103972565E-7</v>
      </c>
      <c r="BL664" s="1">
        <v>2.1593417099309713E-10</v>
      </c>
      <c r="BM664" s="1">
        <v>0.99999999978406129</v>
      </c>
      <c r="BN664" s="1">
        <v>1.9999966165737804</v>
      </c>
      <c r="BO664" s="1">
        <v>25.000042292899295</v>
      </c>
    </row>
    <row r="665" spans="1:67" ht="15" customHeight="1" x14ac:dyDescent="0.3">
      <c r="A665" s="2">
        <v>6.64</v>
      </c>
      <c r="B665" s="1">
        <f t="shared" si="273"/>
        <v>2.2908676527677716E-7</v>
      </c>
      <c r="C665" s="1">
        <f t="shared" si="274"/>
        <v>4.4088099056256784E-8</v>
      </c>
      <c r="D665" s="1">
        <f t="shared" si="275"/>
        <v>5.2453058554971519E-3</v>
      </c>
      <c r="E665" s="1">
        <f t="shared" si="276"/>
        <v>2.4591156907504742E-3</v>
      </c>
      <c r="F665" s="1">
        <f t="shared" si="277"/>
        <v>0.70097739861010799</v>
      </c>
      <c r="G665" s="1">
        <f t="shared" si="278"/>
        <v>0.70096685189747032</v>
      </c>
      <c r="H665" s="1">
        <f t="shared" si="286"/>
        <v>7.0096685189747028</v>
      </c>
      <c r="S665" s="2">
        <v>6.64</v>
      </c>
      <c r="T665" s="1">
        <f t="shared" si="279"/>
        <v>2.2908676527677716E-7</v>
      </c>
      <c r="U665" s="1">
        <f t="shared" si="280"/>
        <v>4.4088099056256784E-8</v>
      </c>
      <c r="V665" s="1">
        <f t="shared" si="281"/>
        <v>8.8326047047122366E-2</v>
      </c>
      <c r="W665" s="1">
        <f t="shared" si="282"/>
        <v>3.8913176509592106E-3</v>
      </c>
      <c r="X665" s="1">
        <f t="shared" si="283"/>
        <v>8.0975517643540704E-2</v>
      </c>
      <c r="Y665" s="1">
        <f t="shared" si="284"/>
        <v>8.0977442533797225E-2</v>
      </c>
      <c r="Z665" s="1">
        <f t="shared" si="285"/>
        <v>4.0488721266898606</v>
      </c>
      <c r="AB665"/>
      <c r="AC665"/>
      <c r="AD665"/>
      <c r="AE665"/>
      <c r="AF665"/>
      <c r="AG665"/>
      <c r="AH665"/>
      <c r="AI665"/>
      <c r="AJ665" s="25"/>
      <c r="AK665" s="2">
        <v>6.64</v>
      </c>
      <c r="AL665" s="1">
        <f t="shared" si="287"/>
        <v>2.2908676527677716E-7</v>
      </c>
      <c r="AM665" s="1">
        <f t="shared" si="263"/>
        <v>4.4088099056256784E-8</v>
      </c>
      <c r="AN665" s="1">
        <f t="shared" si="264"/>
        <v>0.78699417329692989</v>
      </c>
      <c r="AO665" s="1">
        <f t="shared" si="265"/>
        <v>0.21299195824541997</v>
      </c>
      <c r="AP665" s="1">
        <f t="shared" si="266"/>
        <v>1.2129710838347854</v>
      </c>
      <c r="AQ665" s="1">
        <f t="shared" si="267"/>
        <v>12.129710838347853</v>
      </c>
      <c r="AR665" s="25"/>
      <c r="AS665" s="2">
        <v>8.61</v>
      </c>
      <c r="AT665" s="1">
        <v>2.4547089156850316E-9</v>
      </c>
      <c r="AU665" s="1">
        <v>4.1145408058215363E-6</v>
      </c>
      <c r="AV665" s="1">
        <v>3.8084244569993722E-2</v>
      </c>
      <c r="AW665" s="1">
        <v>0.96191574823879589</v>
      </c>
      <c r="AX665" s="1">
        <v>1.9620406645510484</v>
      </c>
      <c r="AY665" s="2">
        <v>19.620406645510482</v>
      </c>
      <c r="BA665" s="2">
        <v>6.64</v>
      </c>
      <c r="BB665" s="1">
        <f t="shared" si="272"/>
        <v>2.2908676527677716E-7</v>
      </c>
      <c r="BC665" s="1">
        <f t="shared" si="268"/>
        <v>4.4088099056256784E-8</v>
      </c>
      <c r="BD665" s="1">
        <f t="shared" si="269"/>
        <v>4.4088099054313016E-11</v>
      </c>
      <c r="BE665" s="1">
        <f t="shared" si="270"/>
        <v>0.99999999995591171</v>
      </c>
      <c r="BF665" s="1">
        <f t="shared" si="271"/>
        <v>2.0000036999326585</v>
      </c>
      <c r="BG665" s="1">
        <f>(dpSAWB_Cb*dpSAWB_Vb) /(dpSAWB_Ca * BF665)</f>
        <v>24.999953750927325</v>
      </c>
      <c r="BI665" s="1">
        <v>7.34</v>
      </c>
      <c r="BJ665" s="1">
        <v>4.5708818961487464E-8</v>
      </c>
      <c r="BK665" s="1">
        <v>2.2096392401890499E-7</v>
      </c>
      <c r="BL665" s="1">
        <v>2.2096392397007886E-10</v>
      </c>
      <c r="BM665" s="1">
        <v>0.99999999977903131</v>
      </c>
      <c r="BN665" s="1">
        <v>1.9999964946799971</v>
      </c>
      <c r="BO665" s="1">
        <v>25.000043816576831</v>
      </c>
    </row>
    <row r="666" spans="1:67" ht="15" customHeight="1" x14ac:dyDescent="0.3">
      <c r="A666" s="2">
        <v>6.65</v>
      </c>
      <c r="B666" s="1">
        <f t="shared" si="273"/>
        <v>2.2387211385683346E-7</v>
      </c>
      <c r="C666" s="1">
        <f t="shared" si="274"/>
        <v>4.511504280724737E-8</v>
      </c>
      <c r="D666" s="1">
        <f t="shared" si="275"/>
        <v>5.1566884036213989E-3</v>
      </c>
      <c r="E666" s="1">
        <f t="shared" si="276"/>
        <v>2.4738852660631003E-3</v>
      </c>
      <c r="F666" s="1">
        <f t="shared" si="277"/>
        <v>0.70578135971200284</v>
      </c>
      <c r="G666" s="1">
        <f t="shared" si="278"/>
        <v>0.7057711602425959</v>
      </c>
      <c r="H666" s="1">
        <f t="shared" si="286"/>
        <v>7.0577116024259583</v>
      </c>
      <c r="S666" s="2">
        <v>6.65</v>
      </c>
      <c r="T666" s="1">
        <f t="shared" si="279"/>
        <v>2.2387211385683346E-7</v>
      </c>
      <c r="U666" s="1">
        <f t="shared" si="280"/>
        <v>4.511504280724737E-8</v>
      </c>
      <c r="V666" s="1">
        <f t="shared" si="281"/>
        <v>8.8561386744078374E-2</v>
      </c>
      <c r="W666" s="1">
        <f t="shared" si="282"/>
        <v>3.812871085307206E-3</v>
      </c>
      <c r="X666" s="1">
        <f t="shared" si="283"/>
        <v>7.9278418012729973E-2</v>
      </c>
      <c r="Y666" s="1">
        <f t="shared" si="284"/>
        <v>7.9280276442990516E-2</v>
      </c>
      <c r="Z666" s="1">
        <f t="shared" si="285"/>
        <v>3.9640138221495262</v>
      </c>
      <c r="AB666"/>
      <c r="AC666"/>
      <c r="AD666"/>
      <c r="AE666"/>
      <c r="AF666"/>
      <c r="AG666"/>
      <c r="AH666"/>
      <c r="AI666"/>
      <c r="AJ666" s="25"/>
      <c r="AK666" s="2">
        <v>6.65</v>
      </c>
      <c r="AL666" s="1">
        <f t="shared" si="287"/>
        <v>2.2387211385683346E-7</v>
      </c>
      <c r="AM666" s="1">
        <f t="shared" si="263"/>
        <v>4.511504280724737E-8</v>
      </c>
      <c r="AN666" s="1">
        <f t="shared" si="264"/>
        <v>0.78310924324197462</v>
      </c>
      <c r="AO666" s="1">
        <f t="shared" si="265"/>
        <v>0.21687727088712797</v>
      </c>
      <c r="AP666" s="1">
        <f t="shared" si="266"/>
        <v>1.2168570223806501</v>
      </c>
      <c r="AQ666" s="1">
        <f t="shared" si="267"/>
        <v>12.168570223806499</v>
      </c>
      <c r="AR666" s="25"/>
      <c r="AS666" s="2">
        <v>8.6199999999999992</v>
      </c>
      <c r="AT666" s="1">
        <v>2.3988329190194922E-9</v>
      </c>
      <c r="AU666" s="1">
        <v>4.210380773050384E-6</v>
      </c>
      <c r="AV666" s="1">
        <v>3.7249633165675249E-2</v>
      </c>
      <c r="AW666" s="1">
        <v>0.96275035996081348</v>
      </c>
      <c r="AX666" s="1">
        <v>1.9628781546260552</v>
      </c>
      <c r="AY666" s="2">
        <v>19.628781546260551</v>
      </c>
      <c r="BA666" s="2">
        <v>6.65</v>
      </c>
      <c r="BB666" s="1">
        <f t="shared" si="272"/>
        <v>2.2387211385683346E-7</v>
      </c>
      <c r="BC666" s="1">
        <f t="shared" si="268"/>
        <v>4.511504280724737E-8</v>
      </c>
      <c r="BD666" s="1">
        <f t="shared" si="269"/>
        <v>4.511504280521199E-11</v>
      </c>
      <c r="BE666" s="1">
        <f t="shared" si="270"/>
        <v>0.99999999995488464</v>
      </c>
      <c r="BF666" s="1">
        <f t="shared" si="271"/>
        <v>2.0000035750995004</v>
      </c>
      <c r="BG666" s="1">
        <f>(dpSAWB_Cb*dpSAWB_Vb) /(dpSAWB_Ca * BF666)</f>
        <v>24.999955311336127</v>
      </c>
      <c r="BI666" s="1">
        <v>7.35</v>
      </c>
      <c r="BJ666" s="1">
        <v>4.466835921509628E-8</v>
      </c>
      <c r="BK666" s="1">
        <v>2.2611083499540245E-7</v>
      </c>
      <c r="BL666" s="1">
        <v>2.2611083494427523E-10</v>
      </c>
      <c r="BM666" s="1">
        <v>0.99999999977388432</v>
      </c>
      <c r="BN666" s="1">
        <v>1.999996370927656</v>
      </c>
      <c r="BO666" s="1">
        <v>25.000045363486613</v>
      </c>
    </row>
    <row r="667" spans="1:67" ht="15" customHeight="1" x14ac:dyDescent="0.3">
      <c r="A667" s="2">
        <v>6.66</v>
      </c>
      <c r="B667" s="1">
        <f t="shared" si="273"/>
        <v>2.1877616239495479E-7</v>
      </c>
      <c r="C667" s="1">
        <f t="shared" si="274"/>
        <v>4.616590715110247E-8</v>
      </c>
      <c r="D667" s="1">
        <f t="shared" si="275"/>
        <v>5.0690537780742782E-3</v>
      </c>
      <c r="E667" s="1">
        <f t="shared" si="276"/>
        <v>2.4884910369876202E-3</v>
      </c>
      <c r="F667" s="1">
        <f t="shared" si="277"/>
        <v>0.7105400123698381</v>
      </c>
      <c r="G667" s="1">
        <f t="shared" si="278"/>
        <v>0.71053015540916098</v>
      </c>
      <c r="H667" s="1">
        <f t="shared" si="286"/>
        <v>7.1053015540916098</v>
      </c>
      <c r="S667" s="2">
        <v>6.66</v>
      </c>
      <c r="T667" s="1">
        <f t="shared" si="279"/>
        <v>2.1877616239495479E-7</v>
      </c>
      <c r="U667" s="1">
        <f t="shared" si="280"/>
        <v>4.616590715110247E-8</v>
      </c>
      <c r="V667" s="1">
        <f t="shared" si="281"/>
        <v>8.8792584208496908E-2</v>
      </c>
      <c r="W667" s="1">
        <f t="shared" si="282"/>
        <v>3.7358052638343619E-3</v>
      </c>
      <c r="X667" s="1">
        <f t="shared" si="283"/>
        <v>7.7613882689100452E-2</v>
      </c>
      <c r="Y667" s="1">
        <f t="shared" si="284"/>
        <v>7.7615675777960913E-2</v>
      </c>
      <c r="Z667" s="1">
        <f t="shared" si="285"/>
        <v>3.8807837888980456</v>
      </c>
      <c r="AB667"/>
      <c r="AC667"/>
      <c r="AD667"/>
      <c r="AE667"/>
      <c r="AF667"/>
      <c r="AG667"/>
      <c r="AH667"/>
      <c r="AI667"/>
      <c r="AJ667" s="25"/>
      <c r="AK667" s="2">
        <v>6.66</v>
      </c>
      <c r="AL667" s="1">
        <f t="shared" si="287"/>
        <v>2.1877616239495479E-7</v>
      </c>
      <c r="AM667" s="1">
        <f t="shared" si="263"/>
        <v>4.616590715110247E-8</v>
      </c>
      <c r="AN667" s="1">
        <f t="shared" si="264"/>
        <v>0.77917331653789379</v>
      </c>
      <c r="AO667" s="1">
        <f t="shared" si="265"/>
        <v>0.22081357080456523</v>
      </c>
      <c r="AP667" s="1">
        <f t="shared" si="266"/>
        <v>1.2207939348497889</v>
      </c>
      <c r="AQ667" s="1">
        <f t="shared" si="267"/>
        <v>12.207939348497888</v>
      </c>
      <c r="AR667" s="25"/>
      <c r="AS667" s="2">
        <v>8.6300000000000008</v>
      </c>
      <c r="AT667" s="1">
        <v>2.3442288153199155E-9</v>
      </c>
      <c r="AU667" s="1">
        <v>4.308453139896098E-6</v>
      </c>
      <c r="AV667" s="1">
        <v>3.643261941404817E-2</v>
      </c>
      <c r="AW667" s="1">
        <v>0.96356737401622894</v>
      </c>
      <c r="AX667" s="1">
        <v>1.96369811391259</v>
      </c>
      <c r="AY667" s="2">
        <v>19.636981139125897</v>
      </c>
      <c r="BA667" s="2">
        <v>6.66</v>
      </c>
      <c r="BB667" s="1">
        <f t="shared" si="272"/>
        <v>2.1877616239495479E-7</v>
      </c>
      <c r="BC667" s="1">
        <f t="shared" si="268"/>
        <v>4.616590715110247E-8</v>
      </c>
      <c r="BD667" s="1">
        <f t="shared" si="269"/>
        <v>4.6165907148971167E-11</v>
      </c>
      <c r="BE667" s="1">
        <f t="shared" si="270"/>
        <v>0.99999999995383382</v>
      </c>
      <c r="BF667" s="1">
        <f t="shared" si="271"/>
        <v>2.0000034521619177</v>
      </c>
      <c r="BG667" s="1">
        <f>(dpSAWB_Cb*dpSAWB_Vb) /(dpSAWB_Ca * BF667)</f>
        <v>24.999956848050513</v>
      </c>
      <c r="BI667" s="1">
        <v>7.36</v>
      </c>
      <c r="BJ667" s="1">
        <v>4.3651583224016566E-8</v>
      </c>
      <c r="BK667" s="1">
        <v>2.3137763292954522E-7</v>
      </c>
      <c r="BL667" s="1">
        <v>2.3137763287600837E-10</v>
      </c>
      <c r="BM667" s="1">
        <v>0.9999999997686172</v>
      </c>
      <c r="BN667" s="1">
        <v>1.9999962452511419</v>
      </c>
      <c r="BO667" s="1">
        <v>25.000046934448836</v>
      </c>
    </row>
    <row r="668" spans="1:67" ht="15" customHeight="1" x14ac:dyDescent="0.3">
      <c r="A668" s="2">
        <v>6.67</v>
      </c>
      <c r="B668" s="1">
        <f t="shared" si="273"/>
        <v>2.1379620895022279E-7</v>
      </c>
      <c r="C668" s="1">
        <f t="shared" si="274"/>
        <v>4.7241249270007107E-8</v>
      </c>
      <c r="D668" s="1">
        <f t="shared" si="275"/>
        <v>4.9824085592033831E-3</v>
      </c>
      <c r="E668" s="1">
        <f t="shared" si="276"/>
        <v>2.5029319067994362E-3</v>
      </c>
      <c r="F668" s="1">
        <f t="shared" si="277"/>
        <v>0.71525275104919883</v>
      </c>
      <c r="G668" s="1">
        <f t="shared" si="278"/>
        <v>0.715243232028138</v>
      </c>
      <c r="H668" s="1">
        <f t="shared" si="286"/>
        <v>7.1524323202813793</v>
      </c>
      <c r="S668" s="2">
        <v>6.67</v>
      </c>
      <c r="T668" s="1">
        <f t="shared" si="279"/>
        <v>2.1379620895022279E-7</v>
      </c>
      <c r="U668" s="1">
        <f t="shared" si="280"/>
        <v>4.7241249270007107E-8</v>
      </c>
      <c r="V668" s="1">
        <f t="shared" si="281"/>
        <v>8.901968817048389E-2</v>
      </c>
      <c r="W668" s="1">
        <f t="shared" si="282"/>
        <v>3.6601039431720345E-3</v>
      </c>
      <c r="X668" s="1">
        <f t="shared" si="283"/>
        <v>7.59814119694142E-2</v>
      </c>
      <c r="Y668" s="1">
        <f t="shared" si="284"/>
        <v>7.5983140795855761E-2</v>
      </c>
      <c r="Z668" s="1">
        <f t="shared" si="285"/>
        <v>3.7991570397927878</v>
      </c>
      <c r="AB668"/>
      <c r="AC668"/>
      <c r="AD668"/>
      <c r="AE668"/>
      <c r="AF668"/>
      <c r="AG668"/>
      <c r="AH668"/>
      <c r="AI668"/>
      <c r="AJ668" s="25"/>
      <c r="AK668" s="2">
        <v>6.67</v>
      </c>
      <c r="AL668" s="1">
        <f t="shared" si="287"/>
        <v>2.1379620895022279E-7</v>
      </c>
      <c r="AM668" s="1">
        <f t="shared" si="263"/>
        <v>4.7241249270007107E-8</v>
      </c>
      <c r="AN668" s="1">
        <f t="shared" si="264"/>
        <v>0.77518644712200113</v>
      </c>
      <c r="AO668" s="1">
        <f t="shared" si="265"/>
        <v>0.22480080426848931</v>
      </c>
      <c r="AP668" s="1">
        <f t="shared" si="266"/>
        <v>1.2247817678457753</v>
      </c>
      <c r="AQ668" s="1">
        <f t="shared" si="267"/>
        <v>12.247817678457752</v>
      </c>
      <c r="AR668" s="25"/>
      <c r="AS668" s="2">
        <v>8.64</v>
      </c>
      <c r="AT668" s="1">
        <v>2.2908676527677671E-9</v>
      </c>
      <c r="AU668" s="1">
        <v>4.4088099056256879E-6</v>
      </c>
      <c r="AV668" s="1">
        <v>3.5632862364772068E-2</v>
      </c>
      <c r="AW668" s="1">
        <v>0.96436713135598395</v>
      </c>
      <c r="AX668" s="1">
        <v>1.9645008849231436</v>
      </c>
      <c r="AY668" s="2">
        <v>19.645008849231438</v>
      </c>
      <c r="BA668" s="2">
        <v>6.67</v>
      </c>
      <c r="BB668" s="1">
        <f t="shared" si="272"/>
        <v>2.1379620895022279E-7</v>
      </c>
      <c r="BC668" s="1">
        <f t="shared" si="268"/>
        <v>4.7241249270007107E-8</v>
      </c>
      <c r="BD668" s="1">
        <f t="shared" si="269"/>
        <v>4.7241249267775361E-11</v>
      </c>
      <c r="BE668" s="1">
        <f t="shared" si="270"/>
        <v>0.99999999995275857</v>
      </c>
      <c r="BF668" s="1">
        <f t="shared" si="271"/>
        <v>2.0000033310547263</v>
      </c>
      <c r="BG668" s="1">
        <f>(dpSAWB_Cb*dpSAWB_Vb) /(dpSAWB_Ca * BF668)</f>
        <v>24.99995836188527</v>
      </c>
      <c r="BI668" s="1">
        <v>7.37</v>
      </c>
      <c r="BJ668" s="1">
        <v>4.2657951880159239E-8</v>
      </c>
      <c r="BK668" s="1">
        <v>2.3676711034731227E-7</v>
      </c>
      <c r="BL668" s="1">
        <v>2.3676711029125226E-10</v>
      </c>
      <c r="BM668" s="1">
        <v>0.9999999997632274</v>
      </c>
      <c r="BN668" s="1">
        <v>1.9999961175838206</v>
      </c>
      <c r="BO668" s="1">
        <v>25.00004853029645</v>
      </c>
    </row>
    <row r="669" spans="1:67" ht="15" customHeight="1" x14ac:dyDescent="0.3">
      <c r="A669" s="2">
        <v>6.68</v>
      </c>
      <c r="B669" s="1">
        <f t="shared" si="273"/>
        <v>2.089296130854039E-7</v>
      </c>
      <c r="C669" s="1">
        <f t="shared" si="274"/>
        <v>4.8341639324586477E-8</v>
      </c>
      <c r="D669" s="1">
        <f t="shared" si="275"/>
        <v>4.8967586610939107E-3</v>
      </c>
      <c r="E669" s="1">
        <f t="shared" si="276"/>
        <v>2.5172068898176815E-3</v>
      </c>
      <c r="F669" s="1">
        <f t="shared" si="277"/>
        <v>0.71991900594715186</v>
      </c>
      <c r="G669" s="1">
        <f t="shared" si="278"/>
        <v>0.71990982045987018</v>
      </c>
      <c r="H669" s="1">
        <f t="shared" si="286"/>
        <v>7.1990982045987018</v>
      </c>
      <c r="S669" s="2">
        <v>6.68</v>
      </c>
      <c r="T669" s="1">
        <f t="shared" si="279"/>
        <v>2.089296130854039E-7</v>
      </c>
      <c r="U669" s="1">
        <f t="shared" si="280"/>
        <v>4.8341639324586477E-8</v>
      </c>
      <c r="V669" s="1">
        <f t="shared" si="281"/>
        <v>8.9242747781715176E-2</v>
      </c>
      <c r="W669" s="1">
        <f t="shared" si="282"/>
        <v>3.5857507394282772E-3</v>
      </c>
      <c r="X669" s="1">
        <f t="shared" si="283"/>
        <v>7.4380508543932508E-2</v>
      </c>
      <c r="Y669" s="1">
        <f t="shared" si="284"/>
        <v>7.4382174148083263E-2</v>
      </c>
      <c r="Z669" s="1">
        <f t="shared" si="285"/>
        <v>3.7191087074041631</v>
      </c>
      <c r="AB669"/>
      <c r="AC669"/>
      <c r="AD669"/>
      <c r="AE669"/>
      <c r="AF669"/>
      <c r="AG669"/>
      <c r="AH669"/>
      <c r="AI669"/>
      <c r="AJ669" s="25"/>
      <c r="AK669" s="2">
        <v>6.68</v>
      </c>
      <c r="AL669" s="1">
        <f t="shared" si="287"/>
        <v>2.089296130854039E-7</v>
      </c>
      <c r="AM669" s="1">
        <f t="shared" si="263"/>
        <v>4.8341639324586477E-8</v>
      </c>
      <c r="AN669" s="1">
        <f t="shared" si="264"/>
        <v>0.77114871767639481</v>
      </c>
      <c r="AO669" s="1">
        <f t="shared" si="265"/>
        <v>0.22883888880028097</v>
      </c>
      <c r="AP669" s="1">
        <f t="shared" si="266"/>
        <v>1.2288204392161133</v>
      </c>
      <c r="AQ669" s="1">
        <f t="shared" si="267"/>
        <v>12.288204392161134</v>
      </c>
      <c r="AR669" s="25"/>
      <c r="AS669" s="2">
        <v>8.65</v>
      </c>
      <c r="AT669" s="1">
        <v>2.2387211385683336E-9</v>
      </c>
      <c r="AU669" s="1">
        <v>4.5115042807247394E-6</v>
      </c>
      <c r="AV669" s="1">
        <v>3.4850026361881344E-2</v>
      </c>
      <c r="AW669" s="1">
        <v>0.96514996763661942</v>
      </c>
      <c r="AX669" s="1">
        <v>1.9652868049120584</v>
      </c>
      <c r="AY669" s="2">
        <v>19.652868049120581</v>
      </c>
      <c r="BA669" s="2">
        <v>6.68</v>
      </c>
      <c r="BB669" s="1">
        <f t="shared" si="272"/>
        <v>2.089296130854039E-7</v>
      </c>
      <c r="BC669" s="1">
        <f t="shared" si="268"/>
        <v>4.8341639324586477E-8</v>
      </c>
      <c r="BD669" s="1">
        <f t="shared" si="269"/>
        <v>4.8341639322249547E-11</v>
      </c>
      <c r="BE669" s="1">
        <f t="shared" si="270"/>
        <v>0.999999999951658</v>
      </c>
      <c r="BF669" s="1">
        <f t="shared" si="271"/>
        <v>2.0000032117137114</v>
      </c>
      <c r="BG669" s="1">
        <f>(dpSAWB_Cb*dpSAWB_Vb) /(dpSAWB_Ca * BF669)</f>
        <v>24.999959853643077</v>
      </c>
      <c r="BI669" s="1">
        <v>7.38</v>
      </c>
      <c r="BJ669" s="1">
        <v>4.1686938347033516E-8</v>
      </c>
      <c r="BK669" s="1">
        <v>2.4228212482096868E-7</v>
      </c>
      <c r="BL669" s="1">
        <v>2.4228212476226661E-10</v>
      </c>
      <c r="BM669" s="1">
        <v>0.99999999975771203</v>
      </c>
      <c r="BN669" s="1">
        <v>1.9999959878580009</v>
      </c>
      <c r="BO669" s="1">
        <v>25.000050151875598</v>
      </c>
    </row>
    <row r="670" spans="1:67" ht="15" customHeight="1" x14ac:dyDescent="0.3">
      <c r="A670" s="2">
        <v>6.69</v>
      </c>
      <c r="B670" s="1">
        <f t="shared" si="273"/>
        <v>2.0417379446695257E-7</v>
      </c>
      <c r="C670" s="1">
        <f t="shared" si="274"/>
        <v>4.9467660756213149E-8</v>
      </c>
      <c r="D670" s="1">
        <f t="shared" si="275"/>
        <v>4.8121093412191139E-3</v>
      </c>
      <c r="E670" s="1">
        <f t="shared" si="276"/>
        <v>2.5313151097968141E-3</v>
      </c>
      <c r="F670" s="1">
        <f t="shared" si="277"/>
        <v>0.72453824284253632</v>
      </c>
      <c r="G670" s="1">
        <f t="shared" si="278"/>
        <v>0.72452938664444921</v>
      </c>
      <c r="H670" s="1">
        <f t="shared" si="286"/>
        <v>7.2452938664444915</v>
      </c>
      <c r="S670" s="2">
        <v>6.69</v>
      </c>
      <c r="T670" s="1">
        <f t="shared" si="279"/>
        <v>2.0417379446695257E-7</v>
      </c>
      <c r="U670" s="1">
        <f t="shared" si="280"/>
        <v>4.9467660756213149E-8</v>
      </c>
      <c r="V670" s="1">
        <f t="shared" si="281"/>
        <v>8.9461812564910537E-2</v>
      </c>
      <c r="W670" s="1">
        <f t="shared" si="282"/>
        <v>3.5127291450298215E-3</v>
      </c>
      <c r="X670" s="1">
        <f t="shared" si="283"/>
        <v>7.2810677736814142E-2</v>
      </c>
      <c r="Y670" s="1">
        <f t="shared" si="284"/>
        <v>7.2812281120683733E-2</v>
      </c>
      <c r="Z670" s="1">
        <f t="shared" si="285"/>
        <v>3.6406140560341864</v>
      </c>
      <c r="AB670"/>
      <c r="AC670"/>
      <c r="AD670"/>
      <c r="AE670"/>
      <c r="AF670"/>
      <c r="AG670"/>
      <c r="AH670"/>
      <c r="AI670"/>
      <c r="AJ670" s="25"/>
      <c r="AK670" s="2">
        <v>6.69</v>
      </c>
      <c r="AL670" s="1">
        <f t="shared" si="287"/>
        <v>2.0417379446695257E-7</v>
      </c>
      <c r="AM670" s="1">
        <f t="shared" si="263"/>
        <v>4.9467660756213149E-8</v>
      </c>
      <c r="AN670" s="1">
        <f t="shared" si="264"/>
        <v>0.76706024029637399</v>
      </c>
      <c r="AO670" s="1">
        <f t="shared" si="265"/>
        <v>0.23292771250363789</v>
      </c>
      <c r="AP670" s="1">
        <f t="shared" si="266"/>
        <v>1.2329098373841056</v>
      </c>
      <c r="AQ670" s="1">
        <f t="shared" si="267"/>
        <v>12.329098373841056</v>
      </c>
      <c r="AR670" s="25"/>
      <c r="AS670" s="2">
        <v>8.66</v>
      </c>
      <c r="AT670" s="1">
        <v>2.1877616239495468E-9</v>
      </c>
      <c r="AU670" s="1">
        <v>4.6165907151102492E-6</v>
      </c>
      <c r="AV670" s="1">
        <v>3.4083781020717067E-2</v>
      </c>
      <c r="AW670" s="1">
        <v>0.96591621324334542</v>
      </c>
      <c r="AX670" s="1">
        <v>1.9660562058994497</v>
      </c>
      <c r="AY670" s="2">
        <v>19.660562058994493</v>
      </c>
      <c r="BA670" s="2">
        <v>6.69</v>
      </c>
      <c r="BB670" s="1">
        <f t="shared" si="272"/>
        <v>2.0417379446695257E-7</v>
      </c>
      <c r="BC670" s="1">
        <f t="shared" si="268"/>
        <v>4.9467660756213149E-8</v>
      </c>
      <c r="BD670" s="1">
        <f t="shared" si="269"/>
        <v>4.9467660753766082E-11</v>
      </c>
      <c r="BE670" s="1">
        <f t="shared" si="270"/>
        <v>0.99999999995053201</v>
      </c>
      <c r="BF670" s="1">
        <f t="shared" si="271"/>
        <v>2.0000030940755993</v>
      </c>
      <c r="BG670" s="1">
        <f>(dpSAWB_Cb*dpSAWB_Vb) /(dpSAWB_Ca * BF670)</f>
        <v>24.999961324114839</v>
      </c>
      <c r="BI670" s="1">
        <v>7.39</v>
      </c>
      <c r="BJ670" s="1">
        <v>4.0738027780411254E-8</v>
      </c>
      <c r="BK670" s="1">
        <v>2.4792560048418817E-7</v>
      </c>
      <c r="BL670" s="1">
        <v>2.4792560042271957E-10</v>
      </c>
      <c r="BM670" s="1">
        <v>0.99999999975206832</v>
      </c>
      <c r="BN670" s="1">
        <v>1.9999958560049014</v>
      </c>
      <c r="BO670" s="1">
        <v>25.000051800046062</v>
      </c>
    </row>
    <row r="671" spans="1:67" ht="15" customHeight="1" x14ac:dyDescent="0.3">
      <c r="A671" s="2">
        <v>6.7</v>
      </c>
      <c r="B671" s="1">
        <f t="shared" si="273"/>
        <v>1.9952623149688761E-7</v>
      </c>
      <c r="C671" s="1">
        <f t="shared" si="274"/>
        <v>5.0619910596354589E-8</v>
      </c>
      <c r="D671" s="1">
        <f t="shared" si="275"/>
        <v>4.7284652107546891E-3</v>
      </c>
      <c r="E671" s="1">
        <f t="shared" si="276"/>
        <v>2.5452557982075519E-3</v>
      </c>
      <c r="F671" s="1">
        <f t="shared" si="277"/>
        <v>0.72910996289775287</v>
      </c>
      <c r="G671" s="1">
        <f t="shared" si="278"/>
        <v>0.72910143190359</v>
      </c>
      <c r="H671" s="1">
        <f t="shared" si="286"/>
        <v>7.2910143190358996</v>
      </c>
      <c r="S671" s="2">
        <v>6.7</v>
      </c>
      <c r="T671" s="1">
        <f t="shared" si="279"/>
        <v>1.9952623149688761E-7</v>
      </c>
      <c r="U671" s="1">
        <f t="shared" si="280"/>
        <v>5.0619910596354589E-8</v>
      </c>
      <c r="V671" s="1">
        <f t="shared" si="281"/>
        <v>8.9676932364926992E-2</v>
      </c>
      <c r="W671" s="1">
        <f t="shared" si="282"/>
        <v>3.4410225450243366E-3</v>
      </c>
      <c r="X671" s="1">
        <f t="shared" si="283"/>
        <v>7.127142773375704E-2</v>
      </c>
      <c r="Y671" s="1">
        <f t="shared" si="284"/>
        <v>7.1272969861944646E-2</v>
      </c>
      <c r="Z671" s="1">
        <f t="shared" si="285"/>
        <v>3.5636484930972321</v>
      </c>
      <c r="AB671"/>
      <c r="AC671"/>
      <c r="AD671"/>
      <c r="AE671"/>
      <c r="AF671"/>
      <c r="AG671"/>
      <c r="AH671"/>
      <c r="AI671"/>
      <c r="AJ671" s="25"/>
      <c r="AK671" s="2">
        <v>6.7</v>
      </c>
      <c r="AL671" s="1">
        <f t="shared" si="287"/>
        <v>1.9952623149688761E-7</v>
      </c>
      <c r="AM671" s="1">
        <f t="shared" si="263"/>
        <v>5.0619910596354589E-8</v>
      </c>
      <c r="AN671" s="1">
        <f t="shared" si="264"/>
        <v>0.76292115713774089</v>
      </c>
      <c r="AO671" s="1">
        <f t="shared" si="265"/>
        <v>0.23706713341738117</v>
      </c>
      <c r="AP671" s="1">
        <f t="shared" si="266"/>
        <v>1.2370498207018337</v>
      </c>
      <c r="AQ671" s="1">
        <f t="shared" si="267"/>
        <v>12.370498207018336</v>
      </c>
      <c r="AR671" s="25"/>
      <c r="AS671" s="2">
        <v>8.67</v>
      </c>
      <c r="AT671" s="1">
        <v>2.137962089502227E-9</v>
      </c>
      <c r="AU671" s="1">
        <v>4.7241249270007129E-6</v>
      </c>
      <c r="AV671" s="1">
        <v>3.3333801201828071E-2</v>
      </c>
      <c r="AW671" s="1">
        <v>0.9666661933161409</v>
      </c>
      <c r="AX671" s="1">
        <v>1.9668094146981687</v>
      </c>
      <c r="AY671" s="2">
        <v>19.668094146981687</v>
      </c>
      <c r="BA671" s="2">
        <v>6.7</v>
      </c>
      <c r="BB671" s="1">
        <f t="shared" si="272"/>
        <v>1.9952623149688761E-7</v>
      </c>
      <c r="BC671" s="1">
        <f t="shared" si="268"/>
        <v>5.0619910596354589E-8</v>
      </c>
      <c r="BD671" s="1">
        <f t="shared" si="269"/>
        <v>5.061991059379218E-11</v>
      </c>
      <c r="BE671" s="1">
        <f t="shared" si="270"/>
        <v>0.99999999994937971</v>
      </c>
      <c r="BF671" s="1">
        <f t="shared" si="271"/>
        <v>2.0000029780780144</v>
      </c>
      <c r="BG671" s="1">
        <f>(dpSAWB_Cb*dpSAWB_Vb) /(dpSAWB_Ca * BF671)</f>
        <v>24.999962774080249</v>
      </c>
      <c r="BI671" s="1">
        <v>7.4</v>
      </c>
      <c r="BJ671" s="1">
        <v>3.981071705534957E-8</v>
      </c>
      <c r="BK671" s="1">
        <v>2.5370052958246857E-7</v>
      </c>
      <c r="BL671" s="1">
        <v>2.5370052951810298E-10</v>
      </c>
      <c r="BM671" s="1">
        <v>0.99999999974629306</v>
      </c>
      <c r="BN671" s="1">
        <v>1.9999957219546114</v>
      </c>
      <c r="BO671" s="1">
        <v>25.000053475681739</v>
      </c>
    </row>
    <row r="672" spans="1:67" ht="15" customHeight="1" x14ac:dyDescent="0.3">
      <c r="A672" s="2">
        <v>6.71</v>
      </c>
      <c r="B672" s="1">
        <f t="shared" si="273"/>
        <v>1.9498445997580421E-7</v>
      </c>
      <c r="C672" s="1">
        <f t="shared" si="274"/>
        <v>5.1798999783127934E-8</v>
      </c>
      <c r="D672" s="1">
        <f t="shared" si="275"/>
        <v>4.6458302455153798E-3</v>
      </c>
      <c r="E672" s="1">
        <f t="shared" si="276"/>
        <v>2.5590282924141034E-3</v>
      </c>
      <c r="F672" s="1">
        <f t="shared" si="277"/>
        <v>0.73363370241380765</v>
      </c>
      <c r="G672" s="1">
        <f t="shared" si="278"/>
        <v>0.73362549269576016</v>
      </c>
      <c r="H672" s="1">
        <f t="shared" si="286"/>
        <v>7.3362549269576016</v>
      </c>
      <c r="S672" s="2">
        <v>6.71</v>
      </c>
      <c r="T672" s="1">
        <f t="shared" si="279"/>
        <v>1.9498445997580421E-7</v>
      </c>
      <c r="U672" s="1">
        <f t="shared" si="280"/>
        <v>5.1798999783127934E-8</v>
      </c>
      <c r="V672" s="1">
        <f t="shared" si="281"/>
        <v>8.9888157301470997E-2</v>
      </c>
      <c r="W672" s="1">
        <f t="shared" si="282"/>
        <v>3.3706142328429997E-3</v>
      </c>
      <c r="X672" s="1">
        <f t="shared" si="283"/>
        <v>6.9762269797196713E-2</v>
      </c>
      <c r="Y672" s="1">
        <f t="shared" si="284"/>
        <v>6.9763751597573032E-2</v>
      </c>
      <c r="Z672" s="1">
        <f t="shared" si="285"/>
        <v>3.4881875798786512</v>
      </c>
      <c r="AB672"/>
      <c r="AC672"/>
      <c r="AD672"/>
      <c r="AE672"/>
      <c r="AF672"/>
      <c r="AG672"/>
      <c r="AH672"/>
      <c r="AI672"/>
      <c r="AJ672" s="25"/>
      <c r="AK672" s="2">
        <v>6.71</v>
      </c>
      <c r="AL672" s="1">
        <f t="shared" si="287"/>
        <v>1.9498445997580421E-7</v>
      </c>
      <c r="AM672" s="1">
        <f t="shared" si="263"/>
        <v>5.1798999783127934E-8</v>
      </c>
      <c r="AN672" s="1">
        <f t="shared" si="264"/>
        <v>0.7587316410409386</v>
      </c>
      <c r="AO672" s="1">
        <f t="shared" si="265"/>
        <v>0.24125697889142339</v>
      </c>
      <c r="AP672" s="1">
        <f t="shared" si="266"/>
        <v>1.2412402168262924</v>
      </c>
      <c r="AQ672" s="1">
        <f t="shared" si="267"/>
        <v>12.412402168262924</v>
      </c>
      <c r="AR672" s="25"/>
      <c r="AS672" s="2">
        <v>8.68</v>
      </c>
      <c r="AT672" s="1">
        <v>2.0892961308540348E-9</v>
      </c>
      <c r="AU672" s="1">
        <v>4.8341639324586576E-6</v>
      </c>
      <c r="AV672" s="1">
        <v>3.2599766982021897E-2</v>
      </c>
      <c r="AW672" s="1">
        <v>0.96740022777870371</v>
      </c>
      <c r="AX672" s="1">
        <v>1.967546752943639</v>
      </c>
      <c r="AY672" s="2">
        <v>19.675467529436389</v>
      </c>
      <c r="BA672" s="2">
        <v>6.71</v>
      </c>
      <c r="BB672" s="1">
        <f t="shared" si="272"/>
        <v>1.9498445997580421E-7</v>
      </c>
      <c r="BC672" s="1">
        <f t="shared" si="268"/>
        <v>5.1798999783127934E-8</v>
      </c>
      <c r="BD672" s="1">
        <f t="shared" si="269"/>
        <v>5.1798999780444774E-11</v>
      </c>
      <c r="BE672" s="1">
        <f t="shared" si="270"/>
        <v>0.99999999994820066</v>
      </c>
      <c r="BF672" s="1">
        <f t="shared" si="271"/>
        <v>2.0000028636594545</v>
      </c>
      <c r="BG672" s="1">
        <f>(dpSAWB_Cb*dpSAWB_Vb) /(dpSAWB_Ca * BF672)</f>
        <v>24.999964204308071</v>
      </c>
      <c r="BI672" s="1">
        <v>7.41</v>
      </c>
      <c r="BJ672" s="1">
        <v>3.890451449942805E-8</v>
      </c>
      <c r="BK672" s="1">
        <v>2.596099740596553E-7</v>
      </c>
      <c r="BL672" s="1">
        <v>2.5960997399225624E-10</v>
      </c>
      <c r="BM672" s="1">
        <v>0.99999999974038345</v>
      </c>
      <c r="BN672" s="1">
        <v>1.9999955856360572</v>
      </c>
      <c r="BO672" s="1">
        <v>25.000055179671072</v>
      </c>
    </row>
    <row r="673" spans="1:67" ht="15" customHeight="1" x14ac:dyDescent="0.3">
      <c r="A673" s="2">
        <v>6.72</v>
      </c>
      <c r="B673" s="1">
        <f t="shared" si="273"/>
        <v>1.9054607179632443E-7</v>
      </c>
      <c r="C673" s="1">
        <f t="shared" si="274"/>
        <v>5.300555348522711E-8</v>
      </c>
      <c r="D673" s="1">
        <f t="shared" si="275"/>
        <v>4.5642077974724325E-3</v>
      </c>
      <c r="E673" s="1">
        <f t="shared" si="276"/>
        <v>2.5726320337545946E-3</v>
      </c>
      <c r="F673" s="1">
        <f t="shared" si="277"/>
        <v>0.73810903254041882</v>
      </c>
      <c r="G673" s="1">
        <f t="shared" si="278"/>
        <v>0.73810114032636931</v>
      </c>
      <c r="H673" s="1">
        <f t="shared" si="286"/>
        <v>7.3810114032636926</v>
      </c>
      <c r="S673" s="2">
        <v>6.72</v>
      </c>
      <c r="T673" s="1">
        <f t="shared" si="279"/>
        <v>1.9054607179632443E-7</v>
      </c>
      <c r="U673" s="1">
        <f t="shared" si="280"/>
        <v>5.300555348522711E-8</v>
      </c>
      <c r="V673" s="1">
        <f t="shared" si="281"/>
        <v>9.0095537723425378E-2</v>
      </c>
      <c r="W673" s="1">
        <f t="shared" si="282"/>
        <v>3.301487425524875E-3</v>
      </c>
      <c r="X673" s="1">
        <f t="shared" si="283"/>
        <v>6.8282718469387785E-2</v>
      </c>
      <c r="Y673" s="1">
        <f t="shared" si="284"/>
        <v>6.8284140833751505E-2</v>
      </c>
      <c r="Z673" s="1">
        <f t="shared" si="285"/>
        <v>3.4142070416875749</v>
      </c>
      <c r="AB673"/>
      <c r="AC673"/>
      <c r="AD673"/>
      <c r="AE673"/>
      <c r="AF673"/>
      <c r="AG673"/>
      <c r="AH673"/>
      <c r="AI673"/>
      <c r="AJ673" s="25"/>
      <c r="AK673" s="2">
        <v>6.72</v>
      </c>
      <c r="AL673" s="1">
        <f t="shared" si="287"/>
        <v>1.9054607179632443E-7</v>
      </c>
      <c r="AM673" s="1">
        <f t="shared" si="263"/>
        <v>5.300555348522711E-8</v>
      </c>
      <c r="AN673" s="1">
        <f t="shared" si="264"/>
        <v>0.7544918961299768</v>
      </c>
      <c r="AO673" s="1">
        <f t="shared" si="265"/>
        <v>0.24549704498794556</v>
      </c>
      <c r="AP673" s="1">
        <f t="shared" si="266"/>
        <v>1.2454808221207305</v>
      </c>
      <c r="AQ673" s="1">
        <f t="shared" si="267"/>
        <v>12.454808221207305</v>
      </c>
      <c r="AR673" s="25"/>
      <c r="AS673" s="2">
        <v>8.69</v>
      </c>
      <c r="AT673" s="1">
        <v>2.0417379446695247E-9</v>
      </c>
      <c r="AU673" s="1">
        <v>4.9467660756213178E-6</v>
      </c>
      <c r="AV673" s="1">
        <v>3.1881363622738947E-2</v>
      </c>
      <c r="AW673" s="1">
        <v>0.96811863137007714</v>
      </c>
      <c r="AX673" s="1">
        <v>1.968268537126391</v>
      </c>
      <c r="AY673" s="2">
        <v>19.682685371263908</v>
      </c>
      <c r="BA673" s="2">
        <v>6.72</v>
      </c>
      <c r="BB673" s="1">
        <f t="shared" si="272"/>
        <v>1.9054607179632443E-7</v>
      </c>
      <c r="BC673" s="1">
        <f t="shared" si="268"/>
        <v>5.300555348522711E-8</v>
      </c>
      <c r="BD673" s="1">
        <f t="shared" si="269"/>
        <v>5.3005553482417496E-11</v>
      </c>
      <c r="BE673" s="1">
        <f t="shared" si="270"/>
        <v>0.99999999994699407</v>
      </c>
      <c r="BF673" s="1">
        <f t="shared" si="271"/>
        <v>2.0000027507592519</v>
      </c>
      <c r="BG673" s="1">
        <f>(dpSAWB_Cb*dpSAWB_Vb) /(dpSAWB_Ca * BF673)</f>
        <v>24.99996561555664</v>
      </c>
      <c r="BI673" s="1">
        <v>7.42</v>
      </c>
      <c r="BJ673" s="1">
        <v>3.8018939632056113E-8</v>
      </c>
      <c r="BK673" s="1">
        <v>2.6565706718143362E-7</v>
      </c>
      <c r="BL673" s="1">
        <v>2.6565706711085806E-10</v>
      </c>
      <c r="BM673" s="1">
        <v>0.99999999973433595</v>
      </c>
      <c r="BN673" s="1">
        <v>1.9999954469769603</v>
      </c>
      <c r="BO673" s="1">
        <v>25.000056912917557</v>
      </c>
    </row>
    <row r="674" spans="1:67" ht="15" customHeight="1" x14ac:dyDescent="0.3">
      <c r="A674" s="2">
        <v>6.73</v>
      </c>
      <c r="B674" s="1">
        <f t="shared" si="273"/>
        <v>1.8620871366628614E-7</v>
      </c>
      <c r="C674" s="1">
        <f t="shared" si="274"/>
        <v>5.4240211433395696E-8</v>
      </c>
      <c r="D674" s="1">
        <f t="shared" si="275"/>
        <v>4.4836006068102114E-3</v>
      </c>
      <c r="E674" s="1">
        <f t="shared" si="276"/>
        <v>2.5860665655316317E-3</v>
      </c>
      <c r="F674" s="1">
        <f t="shared" si="277"/>
        <v>0.74253555894307033</v>
      </c>
      <c r="G674" s="1">
        <f t="shared" si="278"/>
        <v>0.74252798061490399</v>
      </c>
      <c r="H674" s="1">
        <f t="shared" si="286"/>
        <v>7.4252798061490397</v>
      </c>
      <c r="S674" s="2">
        <v>6.73</v>
      </c>
      <c r="T674" s="1">
        <f t="shared" si="279"/>
        <v>1.8620871366628614E-7</v>
      </c>
      <c r="U674" s="1">
        <f t="shared" si="280"/>
        <v>5.4240211433395696E-8</v>
      </c>
      <c r="V674" s="1">
        <f t="shared" si="281"/>
        <v>9.0299124164784098E-2</v>
      </c>
      <c r="W674" s="1">
        <f t="shared" si="282"/>
        <v>3.2336252784052988E-3</v>
      </c>
      <c r="X674" s="1">
        <f t="shared" si="283"/>
        <v>6.6832291763691973E-2</v>
      </c>
      <c r="Y674" s="1">
        <f t="shared" si="284"/>
        <v>6.6833655548401413E-2</v>
      </c>
      <c r="Z674" s="1">
        <f t="shared" si="285"/>
        <v>3.3416827774200706</v>
      </c>
      <c r="AB674"/>
      <c r="AC674"/>
      <c r="AD674"/>
      <c r="AE674"/>
      <c r="AF674"/>
      <c r="AG674"/>
      <c r="AH674"/>
      <c r="AI674"/>
      <c r="AJ674" s="25"/>
      <c r="AK674" s="2">
        <v>6.73</v>
      </c>
      <c r="AL674" s="1">
        <f t="shared" si="287"/>
        <v>1.8620871366628614E-7</v>
      </c>
      <c r="AM674" s="1">
        <f t="shared" si="263"/>
        <v>5.4240211433395696E-8</v>
      </c>
      <c r="AN674" s="1">
        <f t="shared" si="264"/>
        <v>0.75020215838407023</v>
      </c>
      <c r="AO674" s="1">
        <f t="shared" si="265"/>
        <v>0.2497870959098604</v>
      </c>
      <c r="AP674" s="1">
        <f t="shared" si="266"/>
        <v>1.2497714010832788</v>
      </c>
      <c r="AQ674" s="1">
        <f t="shared" si="267"/>
        <v>12.497714010832787</v>
      </c>
      <c r="AR674" s="25"/>
      <c r="AS674" s="2">
        <v>8.6999999999999993</v>
      </c>
      <c r="AT674" s="1">
        <v>1.9952623149688824E-9</v>
      </c>
      <c r="AU674" s="1">
        <v>5.0619910596354431E-6</v>
      </c>
      <c r="AV674" s="1">
        <v>3.1178281535917032E-2</v>
      </c>
      <c r="AW674" s="1">
        <v>0.96882171367878678</v>
      </c>
      <c r="AX674" s="1">
        <v>1.9689750786271276</v>
      </c>
      <c r="AY674" s="2">
        <v>19.689750786271276</v>
      </c>
      <c r="BA674" s="2">
        <v>6.73</v>
      </c>
      <c r="BB674" s="1">
        <f t="shared" si="272"/>
        <v>1.8620871366628614E-7</v>
      </c>
      <c r="BC674" s="1">
        <f t="shared" si="268"/>
        <v>5.4240211433395696E-8</v>
      </c>
      <c r="BD674" s="1">
        <f t="shared" si="269"/>
        <v>5.4240211430453679E-11</v>
      </c>
      <c r="BE674" s="1">
        <f t="shared" si="270"/>
        <v>0.99999999994575939</v>
      </c>
      <c r="BF674" s="1">
        <f t="shared" si="271"/>
        <v>2.000002639317545</v>
      </c>
      <c r="BG674" s="1">
        <f>(dpSAWB_Cb*dpSAWB_Vb) /(dpSAWB_Ca * BF674)</f>
        <v>24.999967008574224</v>
      </c>
      <c r="BI674" s="1">
        <v>7.43</v>
      </c>
      <c r="BJ674" s="1">
        <v>3.7153522909717246E-8</v>
      </c>
      <c r="BK674" s="1">
        <v>2.7184501519661854E-7</v>
      </c>
      <c r="BL674" s="1">
        <v>2.7184501512271681E-10</v>
      </c>
      <c r="BM674" s="1">
        <v>0.99999999972814779</v>
      </c>
      <c r="BN674" s="1">
        <v>1.9999953059038031</v>
      </c>
      <c r="BO674" s="1">
        <v>25.000058676340174</v>
      </c>
    </row>
    <row r="675" spans="1:67" ht="15" customHeight="1" x14ac:dyDescent="0.3">
      <c r="A675" s="2">
        <v>6.74</v>
      </c>
      <c r="B675" s="1">
        <f t="shared" si="273"/>
        <v>1.8197008586099811E-7</v>
      </c>
      <c r="C675" s="1">
        <f t="shared" si="274"/>
        <v>5.550362825962015E-8</v>
      </c>
      <c r="D675" s="1">
        <f t="shared" si="275"/>
        <v>4.4040108144805827E-3</v>
      </c>
      <c r="E675" s="1">
        <f t="shared" si="276"/>
        <v>2.599331530919903E-3</v>
      </c>
      <c r="F675" s="1">
        <f t="shared" si="277"/>
        <v>0.74691292142894339</v>
      </c>
      <c r="G675" s="1">
        <f t="shared" si="278"/>
        <v>0.74690565352094174</v>
      </c>
      <c r="H675" s="1">
        <f t="shared" si="286"/>
        <v>7.4690565352094174</v>
      </c>
      <c r="S675" s="2">
        <v>6.74</v>
      </c>
      <c r="T675" s="1">
        <f t="shared" si="279"/>
        <v>1.8197008586099811E-7</v>
      </c>
      <c r="U675" s="1">
        <f t="shared" si="280"/>
        <v>5.550362825962015E-8</v>
      </c>
      <c r="V675" s="1">
        <f t="shared" si="281"/>
        <v>9.0498967302185263E-2</v>
      </c>
      <c r="W675" s="1">
        <f t="shared" si="282"/>
        <v>3.1670108992715817E-3</v>
      </c>
      <c r="X675" s="1">
        <f t="shared" si="283"/>
        <v>6.5410511344402095E-2</v>
      </c>
      <c r="Y675" s="1">
        <f t="shared" si="284"/>
        <v>6.5411817370982256E-2</v>
      </c>
      <c r="Z675" s="1">
        <f t="shared" si="285"/>
        <v>3.270590868549113</v>
      </c>
      <c r="AB675"/>
      <c r="AC675"/>
      <c r="AD675"/>
      <c r="AE675"/>
      <c r="AF675"/>
      <c r="AG675"/>
      <c r="AH675"/>
      <c r="AI675"/>
      <c r="AJ675" s="25"/>
      <c r="AK675" s="2">
        <v>6.74</v>
      </c>
      <c r="AL675" s="1">
        <f t="shared" si="287"/>
        <v>1.8197008586099811E-7</v>
      </c>
      <c r="AM675" s="1">
        <f t="shared" si="263"/>
        <v>5.550362825962015E-8</v>
      </c>
      <c r="AN675" s="1">
        <f t="shared" si="264"/>
        <v>0.74586269617991097</v>
      </c>
      <c r="AO675" s="1">
        <f t="shared" si="265"/>
        <v>0.25412686345863789</v>
      </c>
      <c r="AP675" s="1">
        <f t="shared" si="266"/>
        <v>1.2541116858049304</v>
      </c>
      <c r="AQ675" s="1">
        <f t="shared" si="267"/>
        <v>12.541116858049303</v>
      </c>
      <c r="AR675" s="25"/>
      <c r="AS675" s="2">
        <v>8.7100000000000009</v>
      </c>
      <c r="AT675" s="1">
        <v>1.9498445997580341E-9</v>
      </c>
      <c r="AU675" s="1">
        <v>5.1798999783128142E-6</v>
      </c>
      <c r="AV675" s="1">
        <v>3.0490216247506644E-2</v>
      </c>
      <c r="AW675" s="1">
        <v>0.96950977917932535</v>
      </c>
      <c r="AX675" s="1">
        <v>1.9696666837541581</v>
      </c>
      <c r="AY675" s="2">
        <v>19.696666837541581</v>
      </c>
      <c r="BA675" s="2">
        <v>6.74</v>
      </c>
      <c r="BB675" s="1">
        <f t="shared" si="272"/>
        <v>1.8197008586099811E-7</v>
      </c>
      <c r="BC675" s="1">
        <f t="shared" si="268"/>
        <v>5.550362825962015E-8</v>
      </c>
      <c r="BD675" s="1">
        <f t="shared" si="269"/>
        <v>5.5503628256539471E-11</v>
      </c>
      <c r="BE675" s="1">
        <f t="shared" si="270"/>
        <v>0.99999999994449595</v>
      </c>
      <c r="BF675" s="1">
        <f t="shared" si="271"/>
        <v>2.000002529275247</v>
      </c>
      <c r="BG675" s="1">
        <f>(dpSAWB_Cb*dpSAWB_Vb) /(dpSAWB_Ca * BF675)</f>
        <v>24.999968384099393</v>
      </c>
      <c r="BI675" s="1">
        <v>7.44</v>
      </c>
      <c r="BJ675" s="1">
        <v>3.630780547701001E-8</v>
      </c>
      <c r="BK675" s="1">
        <v>2.7817709903715577E-7</v>
      </c>
      <c r="BL675" s="1">
        <v>2.7817709895977108E-10</v>
      </c>
      <c r="BM675" s="1">
        <v>0.99999999972181519</v>
      </c>
      <c r="BN675" s="1">
        <v>1.9999951623417866</v>
      </c>
      <c r="BO675" s="1">
        <v>25.000060470873937</v>
      </c>
    </row>
    <row r="676" spans="1:67" ht="15" customHeight="1" x14ac:dyDescent="0.3">
      <c r="A676" s="2">
        <v>6.75</v>
      </c>
      <c r="B676" s="1">
        <f t="shared" si="273"/>
        <v>1.7782794100389206E-7</v>
      </c>
      <c r="C676" s="1">
        <f t="shared" si="274"/>
        <v>5.6796473844225327E-8</v>
      </c>
      <c r="D676" s="1">
        <f t="shared" si="275"/>
        <v>4.3254399752139438E-3</v>
      </c>
      <c r="E676" s="1">
        <f t="shared" si="276"/>
        <v>2.6124266707976762E-3</v>
      </c>
      <c r="F676" s="1">
        <f t="shared" si="277"/>
        <v>0.75124079353371087</v>
      </c>
      <c r="G676" s="1">
        <f t="shared" si="278"/>
        <v>0.75123383273102329</v>
      </c>
      <c r="H676" s="1">
        <f t="shared" si="286"/>
        <v>7.5123383273102329</v>
      </c>
      <c r="S676" s="2">
        <v>6.75</v>
      </c>
      <c r="T676" s="1">
        <f t="shared" si="279"/>
        <v>1.7782794100389206E-7</v>
      </c>
      <c r="U676" s="1">
        <f t="shared" si="280"/>
        <v>5.6796473844225327E-8</v>
      </c>
      <c r="V676" s="1">
        <f t="shared" si="281"/>
        <v>9.0695117914029788E-2</v>
      </c>
      <c r="W676" s="1">
        <f t="shared" si="282"/>
        <v>3.101627361990066E-3</v>
      </c>
      <c r="X676" s="1">
        <f t="shared" si="283"/>
        <v>6.4016902695429728E-2</v>
      </c>
      <c r="Y676" s="1">
        <f t="shared" si="284"/>
        <v>6.401815175115548E-2</v>
      </c>
      <c r="Z676" s="1">
        <f t="shared" si="285"/>
        <v>3.2009075875577739</v>
      </c>
      <c r="AB676"/>
      <c r="AC676"/>
      <c r="AD676"/>
      <c r="AE676"/>
      <c r="AF676"/>
      <c r="AG676"/>
      <c r="AH676"/>
      <c r="AI676"/>
      <c r="AJ676" s="25"/>
      <c r="AK676" s="2">
        <v>6.75</v>
      </c>
      <c r="AL676" s="1">
        <f t="shared" si="287"/>
        <v>1.7782794100389206E-7</v>
      </c>
      <c r="AM676" s="1">
        <f t="shared" si="263"/>
        <v>5.6796473844225327E-8</v>
      </c>
      <c r="AN676" s="1">
        <f t="shared" si="264"/>
        <v>0.74147381080249131</v>
      </c>
      <c r="AO676" s="1">
        <f t="shared" si="265"/>
        <v>0.25851604652357923</v>
      </c>
      <c r="AP676" s="1">
        <f t="shared" si="266"/>
        <v>1.2585013754589707</v>
      </c>
      <c r="AQ676" s="1">
        <f t="shared" si="267"/>
        <v>12.585013754589706</v>
      </c>
      <c r="AR676" s="25"/>
      <c r="AS676" s="2">
        <v>8.7200000000000006</v>
      </c>
      <c r="AT676" s="1">
        <v>1.9054607179632436E-9</v>
      </c>
      <c r="AU676" s="1">
        <v>5.3005553485227133E-6</v>
      </c>
      <c r="AV676" s="1">
        <v>2.9816868358795177E-2</v>
      </c>
      <c r="AW676" s="1">
        <v>0.97018312727083011</v>
      </c>
      <c r="AX676" s="1">
        <v>1.970343653783045</v>
      </c>
      <c r="AY676" s="2">
        <v>19.703436537830452</v>
      </c>
      <c r="BA676" s="2">
        <v>6.75</v>
      </c>
      <c r="BB676" s="1">
        <f t="shared" si="272"/>
        <v>1.7782794100389206E-7</v>
      </c>
      <c r="BC676" s="1">
        <f t="shared" si="268"/>
        <v>5.6796473844225327E-8</v>
      </c>
      <c r="BD676" s="1">
        <f t="shared" si="269"/>
        <v>5.6796473840999466E-11</v>
      </c>
      <c r="BE676" s="1">
        <f t="shared" si="270"/>
        <v>0.99999999994320321</v>
      </c>
      <c r="BF676" s="1">
        <f t="shared" si="271"/>
        <v>2.000002420574011</v>
      </c>
      <c r="BG676" s="1">
        <f>(dpSAWB_Cb*dpSAWB_Vb) /(dpSAWB_Ca * BF676)</f>
        <v>24.999969742861481</v>
      </c>
      <c r="BI676" s="1">
        <v>7.45</v>
      </c>
      <c r="BJ676" s="1">
        <v>3.5481338923357426E-8</v>
      </c>
      <c r="BK676" s="1">
        <v>2.8465667605771076E-7</v>
      </c>
      <c r="BL676" s="1">
        <v>2.8465667597667909E-10</v>
      </c>
      <c r="BM676" s="1">
        <v>0.99999999971533526</v>
      </c>
      <c r="BN676" s="1">
        <v>1.9999950162147939</v>
      </c>
      <c r="BO676" s="1">
        <v>25.000062297470315</v>
      </c>
    </row>
    <row r="677" spans="1:67" ht="15" customHeight="1" x14ac:dyDescent="0.3">
      <c r="A677" s="2">
        <v>6.76</v>
      </c>
      <c r="B677" s="1">
        <f t="shared" si="273"/>
        <v>1.7378008287493735E-7</v>
      </c>
      <c r="C677" s="1">
        <f t="shared" si="274"/>
        <v>5.8119433671052907E-8</v>
      </c>
      <c r="D677" s="1">
        <f t="shared" si="275"/>
        <v>4.247889070946342E-3</v>
      </c>
      <c r="E677" s="1">
        <f t="shared" si="276"/>
        <v>2.6253518215089431E-3</v>
      </c>
      <c r="F677" s="1">
        <f t="shared" si="277"/>
        <v>0.75551888207119688</v>
      </c>
      <c r="G677" s="1">
        <f t="shared" si="278"/>
        <v>0.75551222520839212</v>
      </c>
      <c r="H677" s="1">
        <f t="shared" si="286"/>
        <v>7.5551222520839207</v>
      </c>
      <c r="S677" s="2">
        <v>6.76</v>
      </c>
      <c r="T677" s="1">
        <f t="shared" si="279"/>
        <v>1.7378008287493735E-7</v>
      </c>
      <c r="U677" s="1">
        <f t="shared" si="280"/>
        <v>5.8119433671052907E-8</v>
      </c>
      <c r="V677" s="1">
        <f t="shared" si="281"/>
        <v>9.0887626841171021E-2</v>
      </c>
      <c r="W677" s="1">
        <f t="shared" si="282"/>
        <v>3.0374577196096574E-3</v>
      </c>
      <c r="X677" s="1">
        <f t="shared" si="283"/>
        <v>6.2650995278190777E-2</v>
      </c>
      <c r="Y677" s="1">
        <f t="shared" si="284"/>
        <v>6.2652188116646579E-2</v>
      </c>
      <c r="Z677" s="1">
        <f t="shared" si="285"/>
        <v>3.1326094058323295</v>
      </c>
      <c r="AB677"/>
      <c r="AC677"/>
      <c r="AD677"/>
      <c r="AE677"/>
      <c r="AF677"/>
      <c r="AG677"/>
      <c r="AH677"/>
      <c r="AI677"/>
      <c r="AJ677" s="25"/>
      <c r="AK677" s="2">
        <v>6.76</v>
      </c>
      <c r="AL677" s="1">
        <f t="shared" si="287"/>
        <v>1.7378008287493735E-7</v>
      </c>
      <c r="AM677" s="1">
        <f t="shared" si="263"/>
        <v>5.8119433671052907E-8</v>
      </c>
      <c r="AN677" s="1">
        <f t="shared" si="264"/>
        <v>0.73703583692241259</v>
      </c>
      <c r="AO677" s="1">
        <f t="shared" si="265"/>
        <v>0.262954310604601</v>
      </c>
      <c r="AP677" s="1">
        <f t="shared" si="266"/>
        <v>1.2629401358239143</v>
      </c>
      <c r="AQ677" s="1">
        <f t="shared" si="267"/>
        <v>12.629401358239143</v>
      </c>
      <c r="AR677" s="25"/>
      <c r="AS677" s="2">
        <v>8.73</v>
      </c>
      <c r="AT677" s="1">
        <v>1.8620871366628641E-9</v>
      </c>
      <c r="AU677" s="1">
        <v>5.4240211433395622E-6</v>
      </c>
      <c r="AV677" s="1">
        <v>2.9157943505683275E-2</v>
      </c>
      <c r="AW677" s="1">
        <v>0.97084205231780651</v>
      </c>
      <c r="AX677" s="1">
        <v>1.9710062849983259</v>
      </c>
      <c r="AY677" s="2">
        <v>19.710062849983256</v>
      </c>
      <c r="BA677" s="2">
        <v>6.76</v>
      </c>
      <c r="BB677" s="1">
        <f t="shared" si="272"/>
        <v>1.7378008287493735E-7</v>
      </c>
      <c r="BC677" s="1">
        <f t="shared" si="268"/>
        <v>5.8119433671052907E-8</v>
      </c>
      <c r="BD677" s="1">
        <f t="shared" si="269"/>
        <v>5.8119433667675011E-11</v>
      </c>
      <c r="BE677" s="1">
        <f t="shared" si="270"/>
        <v>0.99999999994188016</v>
      </c>
      <c r="BF677" s="1">
        <f t="shared" si="271"/>
        <v>2.0000023131562017</v>
      </c>
      <c r="BG677" s="1">
        <f>(dpSAWB_Cb*dpSAWB_Vb) /(dpSAWB_Ca * BF677)</f>
        <v>24.999971085580921</v>
      </c>
      <c r="BI677" s="1">
        <v>7.46</v>
      </c>
      <c r="BJ677" s="1">
        <v>3.4673685045253171E-8</v>
      </c>
      <c r="BK677" s="1">
        <v>2.9128718181578712E-7</v>
      </c>
      <c r="BL677" s="1">
        <v>2.9128718173093647E-10</v>
      </c>
      <c r="BM677" s="1">
        <v>0.99999999970870446</v>
      </c>
      <c r="BN677" s="1">
        <v>1.9999948674453463</v>
      </c>
      <c r="BO677" s="1">
        <v>25.000064157097817</v>
      </c>
    </row>
    <row r="678" spans="1:67" ht="15" customHeight="1" x14ac:dyDescent="0.3">
      <c r="A678" s="2">
        <v>6.77</v>
      </c>
      <c r="B678" s="1">
        <f t="shared" si="273"/>
        <v>1.6982436524617427E-7</v>
      </c>
      <c r="C678" s="1">
        <f t="shared" si="274"/>
        <v>5.9473209190914539E-8</v>
      </c>
      <c r="D678" s="1">
        <f t="shared" si="275"/>
        <v>4.1713585246223846E-3</v>
      </c>
      <c r="E678" s="1">
        <f t="shared" si="276"/>
        <v>2.6381069125629352E-3</v>
      </c>
      <c r="F678" s="1">
        <f t="shared" si="277"/>
        <v>0.75974692664795795</v>
      </c>
      <c r="G678" s="1">
        <f t="shared" si="278"/>
        <v>0.75974057070765233</v>
      </c>
      <c r="H678" s="1">
        <f t="shared" si="286"/>
        <v>7.5974057070765229</v>
      </c>
      <c r="S678" s="2">
        <v>6.77</v>
      </c>
      <c r="T678" s="1">
        <f t="shared" si="279"/>
        <v>1.6982436524617427E-7</v>
      </c>
      <c r="U678" s="1">
        <f t="shared" si="280"/>
        <v>5.9473209190914539E-8</v>
      </c>
      <c r="V678" s="1">
        <f t="shared" si="281"/>
        <v>9.107654494915797E-2</v>
      </c>
      <c r="W678" s="1">
        <f t="shared" si="282"/>
        <v>2.9744850169473435E-3</v>
      </c>
      <c r="X678" s="1">
        <f t="shared" si="283"/>
        <v>6.1312322679016054E-2</v>
      </c>
      <c r="Y678" s="1">
        <f t="shared" si="284"/>
        <v>6.1313460020632586E-2</v>
      </c>
      <c r="Z678" s="1">
        <f t="shared" si="285"/>
        <v>3.0656730010316289</v>
      </c>
      <c r="AB678"/>
      <c r="AC678"/>
      <c r="AD678"/>
      <c r="AE678"/>
      <c r="AF678"/>
      <c r="AG678"/>
      <c r="AH678"/>
      <c r="AI678"/>
      <c r="AJ678" s="25"/>
      <c r="AK678" s="2">
        <v>6.77</v>
      </c>
      <c r="AL678" s="1">
        <f t="shared" si="287"/>
        <v>1.6982436524617427E-7</v>
      </c>
      <c r="AM678" s="1">
        <f t="shared" si="263"/>
        <v>5.9473209190914539E-8</v>
      </c>
      <c r="AN678" s="1">
        <f t="shared" si="264"/>
        <v>0.73254914303761243</v>
      </c>
      <c r="AO678" s="1">
        <f t="shared" si="265"/>
        <v>0.2674412873706008</v>
      </c>
      <c r="AP678" s="1">
        <f t="shared" si="266"/>
        <v>1.2674275988420185</v>
      </c>
      <c r="AQ678" s="1">
        <f t="shared" si="267"/>
        <v>12.674275988420185</v>
      </c>
      <c r="AR678" s="25"/>
      <c r="AS678" s="2">
        <v>8.74</v>
      </c>
      <c r="AT678" s="1">
        <v>1.8197008586099804E-9</v>
      </c>
      <c r="AU678" s="1">
        <v>5.5503628259620172E-6</v>
      </c>
      <c r="AV678" s="1">
        <v>2.851315231606448E-2</v>
      </c>
      <c r="AW678" s="1">
        <v>0.97148684369275029</v>
      </c>
      <c r="AX678" s="1">
        <v>1.9716548687371498</v>
      </c>
      <c r="AY678" s="2">
        <v>19.716548687371496</v>
      </c>
      <c r="BA678" s="2">
        <v>6.77</v>
      </c>
      <c r="BB678" s="1">
        <f t="shared" si="272"/>
        <v>1.6982436524617427E-7</v>
      </c>
      <c r="BC678" s="1">
        <f t="shared" si="268"/>
        <v>5.9473209190914539E-8</v>
      </c>
      <c r="BD678" s="1">
        <f t="shared" si="269"/>
        <v>5.947320918737745E-11</v>
      </c>
      <c r="BE678" s="1">
        <f t="shared" si="270"/>
        <v>0.99999999994052646</v>
      </c>
      <c r="BF678" s="1">
        <f t="shared" si="271"/>
        <v>2.0000022069648651</v>
      </c>
      <c r="BG678" s="1">
        <f>(dpSAWB_Cb*dpSAWB_Vb) /(dpSAWB_Ca * BF678)</f>
        <v>24.999972412969626</v>
      </c>
      <c r="BI678" s="1">
        <v>7.47</v>
      </c>
      <c r="BJ678" s="1">
        <v>3.3884415613920266E-8</v>
      </c>
      <c r="BK678" s="1">
        <v>2.9807213189330484E-7</v>
      </c>
      <c r="BL678" s="1">
        <v>2.9807213180445523E-10</v>
      </c>
      <c r="BM678" s="1">
        <v>0.99999999970191922</v>
      </c>
      <c r="BN678" s="1">
        <v>1.999994715954565</v>
      </c>
      <c r="BO678" s="1">
        <v>25.000066050742443</v>
      </c>
    </row>
    <row r="679" spans="1:67" ht="15" customHeight="1" x14ac:dyDescent="0.3">
      <c r="A679" s="2">
        <v>6.78</v>
      </c>
      <c r="B679" s="1">
        <f t="shared" si="273"/>
        <v>1.6595869074375559E-7</v>
      </c>
      <c r="C679" s="1">
        <f t="shared" si="274"/>
        <v>6.0858518193510303E-8</v>
      </c>
      <c r="D679" s="1">
        <f t="shared" si="275"/>
        <v>4.0958482143345848E-3</v>
      </c>
      <c r="E679" s="1">
        <f t="shared" si="276"/>
        <v>2.650691964277569E-3</v>
      </c>
      <c r="F679" s="1">
        <f t="shared" si="277"/>
        <v>0.76392469914483896</v>
      </c>
      <c r="G679" s="1">
        <f t="shared" si="278"/>
        <v>0.76391864125640141</v>
      </c>
      <c r="H679" s="1">
        <f t="shared" si="286"/>
        <v>7.6391864125640137</v>
      </c>
      <c r="S679" s="2">
        <v>6.78</v>
      </c>
      <c r="T679" s="1">
        <f t="shared" si="279"/>
        <v>1.6595869074375559E-7</v>
      </c>
      <c r="U679" s="1">
        <f t="shared" si="280"/>
        <v>6.0858518193510303E-8</v>
      </c>
      <c r="V679" s="1">
        <f t="shared" si="281"/>
        <v>9.1261923092013364E-2</v>
      </c>
      <c r="W679" s="1">
        <f t="shared" si="282"/>
        <v>2.9126923026622149E-3</v>
      </c>
      <c r="X679" s="1">
        <f t="shared" si="283"/>
        <v>6.0000422746418508E-2</v>
      </c>
      <c r="Y679" s="1">
        <f t="shared" si="284"/>
        <v>6.0001505278986803E-2</v>
      </c>
      <c r="Z679" s="1">
        <f t="shared" si="285"/>
        <v>3.0000752639493404</v>
      </c>
      <c r="AB679"/>
      <c r="AC679"/>
      <c r="AD679"/>
      <c r="AE679"/>
      <c r="AF679"/>
      <c r="AG679"/>
      <c r="AH679"/>
      <c r="AI679"/>
      <c r="AJ679" s="25"/>
      <c r="AK679" s="2">
        <v>6.78</v>
      </c>
      <c r="AL679" s="1">
        <f t="shared" si="287"/>
        <v>1.6595869074375559E-7</v>
      </c>
      <c r="AM679" s="1">
        <f t="shared" si="263"/>
        <v>6.0858518193510303E-8</v>
      </c>
      <c r="AN679" s="1">
        <f t="shared" si="264"/>
        <v>0.72801413187747666</v>
      </c>
      <c r="AO679" s="1">
        <f t="shared" si="265"/>
        <v>0.27197657425543337</v>
      </c>
      <c r="AP679" s="1">
        <f t="shared" si="266"/>
        <v>1.2719633622154043</v>
      </c>
      <c r="AQ679" s="1">
        <f t="shared" si="267"/>
        <v>12.719633622154042</v>
      </c>
      <c r="AR679" s="25"/>
      <c r="AS679" s="2">
        <v>8.75</v>
      </c>
      <c r="AT679" s="1">
        <v>1.7782794100389197E-9</v>
      </c>
      <c r="AU679" s="1">
        <v>5.6796473844225353E-6</v>
      </c>
      <c r="AV679" s="1">
        <v>2.7882210365439957E-2</v>
      </c>
      <c r="AW679" s="1">
        <v>0.97211778582053232</v>
      </c>
      <c r="AX679" s="1">
        <v>1.9722896914347039</v>
      </c>
      <c r="AY679" s="2">
        <v>19.722896914347039</v>
      </c>
      <c r="BA679" s="2">
        <v>6.78</v>
      </c>
      <c r="BB679" s="1">
        <f t="shared" si="272"/>
        <v>1.6595869074375559E-7</v>
      </c>
      <c r="BC679" s="1">
        <f t="shared" si="268"/>
        <v>6.0858518193510303E-8</v>
      </c>
      <c r="BD679" s="1">
        <f t="shared" si="269"/>
        <v>6.0858518189806512E-11</v>
      </c>
      <c r="BE679" s="1">
        <f t="shared" si="270"/>
        <v>0.99999999993914113</v>
      </c>
      <c r="BF679" s="1">
        <f t="shared" si="271"/>
        <v>2.0000021019436964</v>
      </c>
      <c r="BG679" s="1">
        <f>(dpSAWB_Cb*dpSAWB_Vb) /(dpSAWB_Ca * BF679)</f>
        <v>24.999973725731408</v>
      </c>
      <c r="BI679" s="1">
        <v>7.48</v>
      </c>
      <c r="BJ679" s="1">
        <v>3.3113112148259005E-8</v>
      </c>
      <c r="BK679" s="1">
        <v>3.0501512376060457E-7</v>
      </c>
      <c r="BL679" s="1">
        <v>3.0501512366756749E-10</v>
      </c>
      <c r="BM679" s="1">
        <v>0.99999999969497566</v>
      </c>
      <c r="BN679" s="1">
        <v>1.9999945616621275</v>
      </c>
      <c r="BO679" s="1">
        <v>25.000067979408254</v>
      </c>
    </row>
    <row r="680" spans="1:67" ht="15" customHeight="1" x14ac:dyDescent="0.3">
      <c r="A680" s="2">
        <v>6.79</v>
      </c>
      <c r="B680" s="1">
        <f t="shared" si="273"/>
        <v>1.6218100973589288E-7</v>
      </c>
      <c r="C680" s="1">
        <f t="shared" si="274"/>
        <v>6.2276095188009744E-8</v>
      </c>
      <c r="D680" s="1">
        <f t="shared" si="275"/>
        <v>4.0213574877603206E-3</v>
      </c>
      <c r="E680" s="1">
        <f t="shared" si="276"/>
        <v>2.6631070853732797E-3</v>
      </c>
      <c r="F680" s="1">
        <f t="shared" si="277"/>
        <v>0.76805200316758404</v>
      </c>
      <c r="G680" s="1">
        <f t="shared" si="278"/>
        <v>0.76804624060591631</v>
      </c>
      <c r="H680" s="1">
        <f t="shared" si="286"/>
        <v>7.6804624060591626</v>
      </c>
      <c r="S680" s="2">
        <v>6.79</v>
      </c>
      <c r="T680" s="1">
        <f t="shared" si="279"/>
        <v>1.6218100973589288E-7</v>
      </c>
      <c r="U680" s="1">
        <f t="shared" si="280"/>
        <v>6.2276095188009744E-8</v>
      </c>
      <c r="V680" s="1">
        <f t="shared" si="281"/>
        <v>9.1443812077525E-2</v>
      </c>
      <c r="W680" s="1">
        <f t="shared" si="282"/>
        <v>2.8520626408249971E-3</v>
      </c>
      <c r="X680" s="1">
        <f t="shared" si="283"/>
        <v>5.8714837718546145E-2</v>
      </c>
      <c r="Y680" s="1">
        <f t="shared" si="284"/>
        <v>5.8715866097709547E-2</v>
      </c>
      <c r="Z680" s="1">
        <f t="shared" si="285"/>
        <v>2.9357933048854772</v>
      </c>
      <c r="AB680"/>
      <c r="AC680"/>
      <c r="AD680"/>
      <c r="AE680"/>
      <c r="AF680"/>
      <c r="AG680"/>
      <c r="AH680"/>
      <c r="AI680"/>
      <c r="AJ680" s="25"/>
      <c r="AK680" s="2">
        <v>6.79</v>
      </c>
      <c r="AL680" s="1">
        <f t="shared" si="287"/>
        <v>1.6218100973589288E-7</v>
      </c>
      <c r="AM680" s="1">
        <f t="shared" si="263"/>
        <v>6.2276095188009744E-8</v>
      </c>
      <c r="AN680" s="1">
        <f t="shared" si="264"/>
        <v>0.72343124076733334</v>
      </c>
      <c r="AO680" s="1">
        <f t="shared" si="265"/>
        <v>0.27655973409350493</v>
      </c>
      <c r="AP680" s="1">
        <f t="shared" si="266"/>
        <v>1.2765469890417942</v>
      </c>
      <c r="AQ680" s="1">
        <f t="shared" si="267"/>
        <v>12.765469890417942</v>
      </c>
      <c r="AR680" s="25"/>
      <c r="AS680" s="2">
        <v>8.76</v>
      </c>
      <c r="AT680" s="1">
        <v>1.7378008287493727E-9</v>
      </c>
      <c r="AU680" s="1">
        <v>5.8119433671052935E-6</v>
      </c>
      <c r="AV680" s="1">
        <v>2.7264838130903871E-2</v>
      </c>
      <c r="AW680" s="1">
        <v>0.9727351582244147</v>
      </c>
      <c r="AX680" s="1">
        <v>1.972911034671293</v>
      </c>
      <c r="AY680" s="2">
        <v>19.729110346712929</v>
      </c>
      <c r="BA680" s="2">
        <v>6.79</v>
      </c>
      <c r="BB680" s="1">
        <f t="shared" si="272"/>
        <v>1.6218100973589288E-7</v>
      </c>
      <c r="BC680" s="1">
        <f t="shared" si="268"/>
        <v>6.2276095188009744E-8</v>
      </c>
      <c r="BD680" s="1">
        <f t="shared" si="269"/>
        <v>6.2276095184131391E-11</v>
      </c>
      <c r="BE680" s="1">
        <f t="shared" si="270"/>
        <v>0.99999999993772348</v>
      </c>
      <c r="BF680" s="1">
        <f t="shared" si="271"/>
        <v>2.0000019980370123</v>
      </c>
      <c r="BG680" s="1">
        <f>(dpSAWB_Cb*dpSAWB_Vb) /(dpSAWB_Ca * BF680)</f>
        <v>24.999975024562296</v>
      </c>
      <c r="BI680" s="1">
        <v>7.49</v>
      </c>
      <c r="BJ680" s="1">
        <v>3.2359365692962729E-8</v>
      </c>
      <c r="BK680" s="1">
        <v>3.1211983868387356E-7</v>
      </c>
      <c r="BL680" s="1">
        <v>3.1211983858645175E-10</v>
      </c>
      <c r="BM680" s="1">
        <v>0.99999999968787057</v>
      </c>
      <c r="BN680" s="1">
        <v>1.9999944044862281</v>
      </c>
      <c r="BO680" s="1">
        <v>25.000069944117833</v>
      </c>
    </row>
    <row r="681" spans="1:67" ht="15" customHeight="1" x14ac:dyDescent="0.3">
      <c r="A681" s="2">
        <v>6.8</v>
      </c>
      <c r="B681" s="1">
        <f t="shared" si="273"/>
        <v>1.5848931924611122E-7</v>
      </c>
      <c r="C681" s="1">
        <f t="shared" si="274"/>
        <v>6.3726691792499566E-8</v>
      </c>
      <c r="D681" s="1">
        <f t="shared" si="275"/>
        <v>3.9478851768584636E-3</v>
      </c>
      <c r="E681" s="1">
        <f t="shared" si="276"/>
        <v>2.6753524705235895E-3</v>
      </c>
      <c r="F681" s="1">
        <f t="shared" si="277"/>
        <v>0.77212867346858394</v>
      </c>
      <c r="G681" s="1">
        <f t="shared" si="278"/>
        <v>0.77212320365297626</v>
      </c>
      <c r="H681" s="1">
        <f t="shared" si="286"/>
        <v>7.721232036529762</v>
      </c>
      <c r="S681" s="2">
        <v>6.8</v>
      </c>
      <c r="T681" s="1">
        <f t="shared" si="279"/>
        <v>1.5848931924611122E-7</v>
      </c>
      <c r="U681" s="1">
        <f t="shared" si="280"/>
        <v>6.3726691792499566E-8</v>
      </c>
      <c r="V681" s="1">
        <f t="shared" si="281"/>
        <v>9.1622262634028145E-2</v>
      </c>
      <c r="W681" s="1">
        <f t="shared" si="282"/>
        <v>2.7925791219906206E-3</v>
      </c>
      <c r="X681" s="1">
        <f t="shared" si="283"/>
        <v>5.7455114341144517E-2</v>
      </c>
      <c r="Y681" s="1">
        <f t="shared" si="284"/>
        <v>5.7456089190868927E-2</v>
      </c>
      <c r="Z681" s="1">
        <f t="shared" si="285"/>
        <v>2.8728044595434463</v>
      </c>
      <c r="AB681"/>
      <c r="AC681"/>
      <c r="AD681"/>
      <c r="AE681"/>
      <c r="AF681"/>
      <c r="AG681"/>
      <c r="AH681"/>
      <c r="AI681"/>
      <c r="AJ681" s="25"/>
      <c r="AK681" s="2">
        <v>6.8</v>
      </c>
      <c r="AL681" s="1">
        <f t="shared" si="287"/>
        <v>1.5848931924611122E-7</v>
      </c>
      <c r="AM681" s="1">
        <f t="shared" si="263"/>
        <v>6.3726691792499566E-8</v>
      </c>
      <c r="AN681" s="1">
        <f t="shared" si="264"/>
        <v>0.71880094195134958</v>
      </c>
      <c r="AO681" s="1">
        <f t="shared" si="265"/>
        <v>0.28119029479696095</v>
      </c>
      <c r="AP681" s="1">
        <f t="shared" si="266"/>
        <v>1.2811780074918411</v>
      </c>
      <c r="AQ681" s="1">
        <f t="shared" si="267"/>
        <v>12.81178007491841</v>
      </c>
      <c r="AR681" s="25"/>
      <c r="AS681" s="2">
        <v>8.77</v>
      </c>
      <c r="AT681" s="1">
        <v>1.6982436524617417E-9</v>
      </c>
      <c r="AU681" s="1">
        <v>5.9473209190914575E-6</v>
      </c>
      <c r="AV681" s="1">
        <v>2.6660760943625451E-2</v>
      </c>
      <c r="AW681" s="1">
        <v>0.97333923557356927</v>
      </c>
      <c r="AX681" s="1">
        <v>1.9735191752209498</v>
      </c>
      <c r="AY681" s="2">
        <v>19.735191752209495</v>
      </c>
      <c r="BA681" s="2">
        <v>6.8</v>
      </c>
      <c r="BB681" s="1">
        <f t="shared" si="272"/>
        <v>1.5848931924611122E-7</v>
      </c>
      <c r="BC681" s="1">
        <f t="shared" si="268"/>
        <v>6.3726691792499566E-8</v>
      </c>
      <c r="BD681" s="1">
        <f t="shared" si="269"/>
        <v>6.3726691788438451E-11</v>
      </c>
      <c r="BE681" s="1">
        <f t="shared" si="270"/>
        <v>0.99999999993627298</v>
      </c>
      <c r="BF681" s="1">
        <f t="shared" si="271"/>
        <v>2.0000018951897198</v>
      </c>
      <c r="BG681" s="1">
        <f>(dpSAWB_Cb*dpSAWB_Vb) /(dpSAWB_Ca * BF681)</f>
        <v>24.999976310150949</v>
      </c>
      <c r="BI681" s="1">
        <v>7.5</v>
      </c>
      <c r="BJ681" s="1">
        <v>3.1622776601683699E-8</v>
      </c>
      <c r="BK681" s="1">
        <v>3.1939004367700723E-7</v>
      </c>
      <c r="BL681" s="1">
        <v>3.19390043574994E-10</v>
      </c>
      <c r="BM681" s="1">
        <v>0.99999999968059994</v>
      </c>
      <c r="BN681" s="1">
        <v>1.9999942443435297</v>
      </c>
      <c r="BO681" s="1">
        <v>25.000071945912925</v>
      </c>
    </row>
    <row r="682" spans="1:67" ht="15" customHeight="1" x14ac:dyDescent="0.3">
      <c r="A682" s="2">
        <v>6.81</v>
      </c>
      <c r="B682" s="1">
        <f t="shared" si="273"/>
        <v>1.5488166189124805E-7</v>
      </c>
      <c r="C682" s="1">
        <f t="shared" si="274"/>
        <v>6.5211077132500241E-8</v>
      </c>
      <c r="D682" s="1">
        <f t="shared" si="275"/>
        <v>3.8754296127888402E-3</v>
      </c>
      <c r="E682" s="1">
        <f t="shared" si="276"/>
        <v>2.6874283978685267E-3</v>
      </c>
      <c r="F682" s="1">
        <f t="shared" si="277"/>
        <v>0.77615457534183074</v>
      </c>
      <c r="G682" s="1">
        <f t="shared" si="278"/>
        <v>0.77614939583489095</v>
      </c>
      <c r="H682" s="1">
        <f t="shared" si="286"/>
        <v>7.7614939583489093</v>
      </c>
      <c r="S682" s="2">
        <v>6.81</v>
      </c>
      <c r="T682" s="1">
        <f t="shared" si="279"/>
        <v>1.5488166189124805E-7</v>
      </c>
      <c r="U682" s="1">
        <f t="shared" si="280"/>
        <v>6.5211077132500241E-8</v>
      </c>
      <c r="V682" s="1">
        <f t="shared" si="281"/>
        <v>9.1797325378653621E-2</v>
      </c>
      <c r="W682" s="1">
        <f t="shared" si="282"/>
        <v>2.7342248737821299E-3</v>
      </c>
      <c r="X682" s="1">
        <f t="shared" si="283"/>
        <v>5.6220803976356856E-2</v>
      </c>
      <c r="Y682" s="1">
        <f t="shared" si="284"/>
        <v>5.6221725889379626E-2</v>
      </c>
      <c r="Z682" s="1">
        <f t="shared" si="285"/>
        <v>2.8110862944689812</v>
      </c>
      <c r="AB682"/>
      <c r="AC682"/>
      <c r="AD682"/>
      <c r="AE682"/>
      <c r="AF682"/>
      <c r="AG682"/>
      <c r="AH682"/>
      <c r="AI682"/>
      <c r="AJ682" s="25"/>
      <c r="AK682" s="2">
        <v>6.81</v>
      </c>
      <c r="AL682" s="1">
        <f t="shared" si="287"/>
        <v>1.5488166189124805E-7</v>
      </c>
      <c r="AM682" s="1">
        <f t="shared" si="263"/>
        <v>6.5211077132500241E-8</v>
      </c>
      <c r="AN682" s="1">
        <f t="shared" si="264"/>
        <v>0.71412374287192504</v>
      </c>
      <c r="AO682" s="1">
        <f t="shared" si="265"/>
        <v>0.28586774907637563</v>
      </c>
      <c r="AP682" s="1">
        <f t="shared" si="266"/>
        <v>1.2858559105299525</v>
      </c>
      <c r="AQ682" s="1">
        <f t="shared" si="267"/>
        <v>12.858559105299525</v>
      </c>
      <c r="AR682" s="25"/>
      <c r="AS682" s="2">
        <v>8.7799999999999994</v>
      </c>
      <c r="AT682" s="1">
        <v>1.6595869074375584E-9</v>
      </c>
      <c r="AU682" s="1">
        <v>6.0858518193510209E-6</v>
      </c>
      <c r="AV682" s="1">
        <v>2.606970893994974E-2</v>
      </c>
      <c r="AW682" s="1">
        <v>0.97393028773197732</v>
      </c>
      <c r="AX682" s="1">
        <v>1.9741143851014487</v>
      </c>
      <c r="AY682" s="2">
        <v>19.741143851014485</v>
      </c>
      <c r="BA682" s="2">
        <v>6.81</v>
      </c>
      <c r="BB682" s="1">
        <f t="shared" si="272"/>
        <v>1.5488166189124805E-7</v>
      </c>
      <c r="BC682" s="1">
        <f t="shared" si="268"/>
        <v>6.5211077132500241E-8</v>
      </c>
      <c r="BD682" s="1">
        <f t="shared" si="269"/>
        <v>6.5211077128247719E-11</v>
      </c>
      <c r="BE682" s="1">
        <f t="shared" si="270"/>
        <v>0.9999999999347885</v>
      </c>
      <c r="BF682" s="1">
        <f t="shared" si="271"/>
        <v>2.0000017933472876</v>
      </c>
      <c r="BG682" s="1">
        <f>(dpSAWB_Cb*dpSAWB_Vb) /(dpSAWB_Ca * BF682)</f>
        <v>24.999977583179003</v>
      </c>
      <c r="BI682" s="1">
        <v>7.51</v>
      </c>
      <c r="BJ682" s="1">
        <v>3.0902954325135814E-8</v>
      </c>
      <c r="BK682" s="1">
        <v>3.2682959349892546E-7</v>
      </c>
      <c r="BL682" s="1">
        <v>3.2682959339210436E-10</v>
      </c>
      <c r="BM682" s="1">
        <v>0.99999999967315978</v>
      </c>
      <c r="BN682" s="1">
        <v>1.9999940811491232</v>
      </c>
      <c r="BO682" s="1">
        <v>25.000073985854911</v>
      </c>
    </row>
    <row r="683" spans="1:67" ht="15" customHeight="1" x14ac:dyDescent="0.3">
      <c r="A683" s="2">
        <v>6.82</v>
      </c>
      <c r="B683" s="1">
        <f t="shared" si="273"/>
        <v>1.5135612484362046E-7</v>
      </c>
      <c r="C683" s="1">
        <f t="shared" si="274"/>
        <v>6.6730038248767351E-8</v>
      </c>
      <c r="D683" s="1">
        <f t="shared" si="275"/>
        <v>3.8039886410183191E-3</v>
      </c>
      <c r="E683" s="1">
        <f t="shared" si="276"/>
        <v>2.6993352264969468E-3</v>
      </c>
      <c r="F683" s="1">
        <f t="shared" si="277"/>
        <v>0.78012960399315878</v>
      </c>
      <c r="G683" s="1">
        <f t="shared" si="278"/>
        <v>0.7801247124998143</v>
      </c>
      <c r="H683" s="1">
        <f t="shared" si="286"/>
        <v>7.8012471249981425</v>
      </c>
      <c r="S683" s="2">
        <v>6.82</v>
      </c>
      <c r="T683" s="1">
        <f t="shared" si="279"/>
        <v>1.5135612484362046E-7</v>
      </c>
      <c r="U683" s="1">
        <f t="shared" si="280"/>
        <v>6.6730038248767351E-8</v>
      </c>
      <c r="V683" s="1">
        <f t="shared" si="281"/>
        <v>9.196905078701692E-2</v>
      </c>
      <c r="W683" s="1">
        <f t="shared" si="282"/>
        <v>2.6769830709943614E-3</v>
      </c>
      <c r="X683" s="1">
        <f t="shared" si="283"/>
        <v>5.501146270267835E-2</v>
      </c>
      <c r="Y683" s="1">
        <f t="shared" si="284"/>
        <v>5.5012332240936261E-2</v>
      </c>
      <c r="Z683" s="1">
        <f t="shared" si="285"/>
        <v>2.7506166120468132</v>
      </c>
      <c r="AB683"/>
      <c r="AC683"/>
      <c r="AD683"/>
      <c r="AE683"/>
      <c r="AF683"/>
      <c r="AG683"/>
      <c r="AH683"/>
      <c r="AI683"/>
      <c r="AJ683" s="25"/>
      <c r="AK683" s="2">
        <v>6.82</v>
      </c>
      <c r="AL683" s="1">
        <f t="shared" si="287"/>
        <v>1.5135612484362046E-7</v>
      </c>
      <c r="AM683" s="1">
        <f t="shared" si="263"/>
        <v>6.6730038248767351E-8</v>
      </c>
      <c r="AN683" s="1">
        <f t="shared" si="264"/>
        <v>0.70940018640370228</v>
      </c>
      <c r="AO683" s="1">
        <f t="shared" si="265"/>
        <v>0.29059155420682253</v>
      </c>
      <c r="AP683" s="1">
        <f t="shared" si="266"/>
        <v>1.2905801556804974</v>
      </c>
      <c r="AQ683" s="1">
        <f t="shared" si="267"/>
        <v>12.905801556804974</v>
      </c>
      <c r="AR683" s="25"/>
      <c r="AS683" s="2">
        <v>8.7899999999999991</v>
      </c>
      <c r="AT683" s="1">
        <v>1.6218100973589279E-9</v>
      </c>
      <c r="AU683" s="1">
        <v>6.2276095188009775E-6</v>
      </c>
      <c r="AV683" s="1">
        <v>2.5491417011233659E-2</v>
      </c>
      <c r="AW683" s="1">
        <v>0.97450857980859429</v>
      </c>
      <c r="AX683" s="1">
        <v>1.9746969316256104</v>
      </c>
      <c r="AY683" s="2">
        <v>19.746969316256102</v>
      </c>
      <c r="BA683" s="2">
        <v>6.82</v>
      </c>
      <c r="BB683" s="1">
        <f t="shared" si="272"/>
        <v>1.5135612484362046E-7</v>
      </c>
      <c r="BC683" s="1">
        <f t="shared" si="268"/>
        <v>6.6730038248767351E-8</v>
      </c>
      <c r="BD683" s="1">
        <f t="shared" si="269"/>
        <v>6.6730038244314419E-11</v>
      </c>
      <c r="BE683" s="1">
        <f t="shared" si="270"/>
        <v>0.9999999999332696</v>
      </c>
      <c r="BF683" s="1">
        <f t="shared" si="271"/>
        <v>2.0000016924557174</v>
      </c>
      <c r="BG683" s="1">
        <f>(dpSAWB_Cb*dpSAWB_Vb) /(dpSAWB_Ca * BF683)</f>
        <v>24.999978844321436</v>
      </c>
      <c r="BI683" s="1">
        <v>7.52</v>
      </c>
      <c r="BJ683" s="1">
        <v>3.0199517204020188E-8</v>
      </c>
      <c r="BK683" s="1">
        <v>3.344424326974167E-7</v>
      </c>
      <c r="BL683" s="1">
        <v>3.3444243258556125E-10</v>
      </c>
      <c r="BM683" s="1">
        <v>0.99999999966554665</v>
      </c>
      <c r="BN683" s="1">
        <v>1.9999939148164829</v>
      </c>
      <c r="BO683" s="1">
        <v>25.000076065025397</v>
      </c>
    </row>
    <row r="684" spans="1:67" ht="15" customHeight="1" x14ac:dyDescent="0.3">
      <c r="A684" s="2">
        <v>6.83</v>
      </c>
      <c r="B684" s="1">
        <f t="shared" si="273"/>
        <v>1.479108388168204E-7</v>
      </c>
      <c r="C684" s="1">
        <f t="shared" si="274"/>
        <v>6.828438051459031E-8</v>
      </c>
      <c r="D684" s="1">
        <f t="shared" si="275"/>
        <v>3.7335596365787667E-3</v>
      </c>
      <c r="E684" s="1">
        <f t="shared" si="276"/>
        <v>2.7110733939035387E-3</v>
      </c>
      <c r="F684" s="1">
        <f t="shared" si="277"/>
        <v>0.78405368388781538</v>
      </c>
      <c r="G684" s="1">
        <f t="shared" si="278"/>
        <v>0.78404907825438797</v>
      </c>
      <c r="H684" s="1">
        <f t="shared" si="286"/>
        <v>7.8404907825438794</v>
      </c>
      <c r="S684" s="2">
        <v>6.83</v>
      </c>
      <c r="T684" s="1">
        <f t="shared" si="279"/>
        <v>1.479108388168204E-7</v>
      </c>
      <c r="U684" s="1">
        <f t="shared" si="280"/>
        <v>6.828438051459031E-8</v>
      </c>
      <c r="V684" s="1">
        <f t="shared" si="281"/>
        <v>9.213748916432031E-2</v>
      </c>
      <c r="W684" s="1">
        <f t="shared" si="282"/>
        <v>2.6208369452265655E-3</v>
      </c>
      <c r="X684" s="1">
        <f t="shared" si="283"/>
        <v>5.3826651406385144E-2</v>
      </c>
      <c r="Y684" s="1">
        <f t="shared" si="284"/>
        <v>5.3827469101421783E-2</v>
      </c>
      <c r="Z684" s="1">
        <f t="shared" si="285"/>
        <v>2.6913734550710893</v>
      </c>
      <c r="AB684"/>
      <c r="AC684"/>
      <c r="AD684"/>
      <c r="AE684"/>
      <c r="AF684"/>
      <c r="AG684"/>
      <c r="AH684"/>
      <c r="AI684"/>
      <c r="AJ684" s="25"/>
      <c r="AK684" s="2">
        <v>6.83</v>
      </c>
      <c r="AL684" s="1">
        <f t="shared" si="287"/>
        <v>1.479108388168204E-7</v>
      </c>
      <c r="AM684" s="1">
        <f t="shared" si="263"/>
        <v>6.828438051459031E-8</v>
      </c>
      <c r="AN684" s="1">
        <f t="shared" si="264"/>
        <v>0.7046308510404039</v>
      </c>
      <c r="AO684" s="1">
        <f t="shared" si="265"/>
        <v>0.29536113184111662</v>
      </c>
      <c r="AP684" s="1">
        <f t="shared" si="266"/>
        <v>1.2953501648411809</v>
      </c>
      <c r="AQ684" s="1">
        <f t="shared" si="267"/>
        <v>12.953501648411809</v>
      </c>
      <c r="AR684" s="25"/>
      <c r="AS684" s="2">
        <v>8.8000000000000007</v>
      </c>
      <c r="AT684" s="1">
        <v>1.584893192461106E-9</v>
      </c>
      <c r="AU684" s="1">
        <v>6.3726691792499815E-6</v>
      </c>
      <c r="AV684" s="1">
        <v>2.4925624752529078E-2</v>
      </c>
      <c r="AW684" s="1">
        <v>0.97507437220866677</v>
      </c>
      <c r="AX684" s="1">
        <v>1.9752670774537864</v>
      </c>
      <c r="AY684" s="2">
        <v>19.752670774537862</v>
      </c>
      <c r="BA684" s="2">
        <v>6.83</v>
      </c>
      <c r="BB684" s="1">
        <f t="shared" si="272"/>
        <v>1.479108388168204E-7</v>
      </c>
      <c r="BC684" s="1">
        <f t="shared" si="268"/>
        <v>6.828438051459031E-8</v>
      </c>
      <c r="BD684" s="1">
        <f t="shared" si="269"/>
        <v>6.8284380509927525E-11</v>
      </c>
      <c r="BE684" s="1">
        <f t="shared" si="270"/>
        <v>0.99999999993171518</v>
      </c>
      <c r="BF684" s="1">
        <f t="shared" si="271"/>
        <v>2.0000015924615147</v>
      </c>
      <c r="BG684" s="1">
        <f>(dpSAWB_Cb*dpSAWB_Vb) /(dpSAWB_Ca * BF684)</f>
        <v>24.999980094246915</v>
      </c>
      <c r="BI684" s="1">
        <v>7.53</v>
      </c>
      <c r="BJ684" s="1">
        <v>2.9512092266663779E-8</v>
      </c>
      <c r="BK684" s="1">
        <v>3.4223259770059547E-7</v>
      </c>
      <c r="BL684" s="1">
        <v>3.4223259758346832E-10</v>
      </c>
      <c r="BM684" s="1">
        <v>0.99999999965775588</v>
      </c>
      <c r="BN684" s="1">
        <v>1.9999937452574157</v>
      </c>
      <c r="BO684" s="1">
        <v>25.000078184526817</v>
      </c>
    </row>
    <row r="685" spans="1:67" ht="15" customHeight="1" x14ac:dyDescent="0.3">
      <c r="A685" s="2">
        <v>6.84</v>
      </c>
      <c r="B685" s="1">
        <f t="shared" si="273"/>
        <v>1.4454397707459271E-7</v>
      </c>
      <c r="C685" s="1">
        <f t="shared" si="274"/>
        <v>6.9874928062812601E-8</v>
      </c>
      <c r="D685" s="1">
        <f t="shared" si="275"/>
        <v>3.6641395194429074E-3</v>
      </c>
      <c r="E685" s="1">
        <f t="shared" si="276"/>
        <v>2.7226434134261825E-3</v>
      </c>
      <c r="F685" s="1">
        <f t="shared" si="277"/>
        <v>0.78792676807740203</v>
      </c>
      <c r="G685" s="1">
        <f t="shared" si="278"/>
        <v>0.78792244629075381</v>
      </c>
      <c r="H685" s="1">
        <f t="shared" si="286"/>
        <v>7.8792244629075379</v>
      </c>
      <c r="S685" s="2">
        <v>6.84</v>
      </c>
      <c r="T685" s="1">
        <f t="shared" si="279"/>
        <v>1.4454397707459271E-7</v>
      </c>
      <c r="U685" s="1">
        <f t="shared" si="280"/>
        <v>6.9874928062812601E-8</v>
      </c>
      <c r="V685" s="1">
        <f t="shared" si="281"/>
        <v>9.2302690617840161E-2</v>
      </c>
      <c r="W685" s="1">
        <f t="shared" si="282"/>
        <v>2.5657697940532792E-3</v>
      </c>
      <c r="X685" s="1">
        <f t="shared" si="283"/>
        <v>5.2665935864748659E-2</v>
      </c>
      <c r="Y685" s="1">
        <f t="shared" si="284"/>
        <v>5.2666702218101623E-2</v>
      </c>
      <c r="Z685" s="1">
        <f t="shared" si="285"/>
        <v>2.6333351109050809</v>
      </c>
      <c r="AB685"/>
      <c r="AC685"/>
      <c r="AD685"/>
      <c r="AE685"/>
      <c r="AF685"/>
      <c r="AG685"/>
      <c r="AH685"/>
      <c r="AI685"/>
      <c r="AJ685" s="25"/>
      <c r="AK685" s="2">
        <v>6.84</v>
      </c>
      <c r="AL685" s="1">
        <f t="shared" si="287"/>
        <v>1.4454397707459271E-7</v>
      </c>
      <c r="AM685" s="1">
        <f t="shared" si="263"/>
        <v>6.9874928062812601E-8</v>
      </c>
      <c r="AN685" s="1">
        <f t="shared" si="264"/>
        <v>0.69981635103275941</v>
      </c>
      <c r="AO685" s="1">
        <f t="shared" si="265"/>
        <v>0.30017586787196365</v>
      </c>
      <c r="AP685" s="1">
        <f t="shared" si="266"/>
        <v>1.3001653241453193</v>
      </c>
      <c r="AQ685" s="1">
        <f t="shared" si="267"/>
        <v>13.001653241453193</v>
      </c>
      <c r="AR685" s="25"/>
      <c r="AS685" s="2">
        <v>8.81</v>
      </c>
      <c r="AT685" s="1">
        <v>1.5488166189124741E-9</v>
      </c>
      <c r="AU685" s="1">
        <v>6.5211077132500505E-6</v>
      </c>
      <c r="AV685" s="1">
        <v>2.4372076410220132E-2</v>
      </c>
      <c r="AW685" s="1">
        <v>0.97562792068609694</v>
      </c>
      <c r="AX685" s="1">
        <v>1.9758250806474182</v>
      </c>
      <c r="AY685" s="2">
        <v>19.758250806474184</v>
      </c>
      <c r="BA685" s="2">
        <v>6.84</v>
      </c>
      <c r="BB685" s="1">
        <f t="shared" si="272"/>
        <v>1.4454397707459271E-7</v>
      </c>
      <c r="BC685" s="1">
        <f t="shared" si="268"/>
        <v>6.9874928062812601E-8</v>
      </c>
      <c r="BD685" s="1">
        <f t="shared" si="269"/>
        <v>6.9874928057930058E-11</v>
      </c>
      <c r="BE685" s="1">
        <f t="shared" si="270"/>
        <v>0.99999999993012456</v>
      </c>
      <c r="BF685" s="1">
        <f t="shared" si="271"/>
        <v>2.0000014933116619</v>
      </c>
      <c r="BG685" s="1">
        <f>(dpSAWB_Cb*dpSAWB_Vb) /(dpSAWB_Ca * BF685)</f>
        <v>24.999981333618162</v>
      </c>
      <c r="BI685" s="1">
        <v>7.54</v>
      </c>
      <c r="BJ685" s="1">
        <v>2.8840315031265985E-8</v>
      </c>
      <c r="BK685" s="1">
        <v>3.5020421895705782E-7</v>
      </c>
      <c r="BL685" s="1">
        <v>3.5020421883441067E-10</v>
      </c>
      <c r="BM685" s="1">
        <v>0.99999999964978381</v>
      </c>
      <c r="BN685" s="1">
        <v>1.9999935723820212</v>
      </c>
      <c r="BO685" s="1">
        <v>25.000080345482946</v>
      </c>
    </row>
    <row r="686" spans="1:67" ht="15" customHeight="1" x14ac:dyDescent="0.3">
      <c r="A686" s="2">
        <v>6.85</v>
      </c>
      <c r="B686" s="1">
        <f t="shared" si="273"/>
        <v>1.4125375446227539E-7</v>
      </c>
      <c r="C686" s="1">
        <f t="shared" si="274"/>
        <v>7.1502524222797944E-8</v>
      </c>
      <c r="D686" s="1">
        <f t="shared" si="275"/>
        <v>3.5957247699855165E-3</v>
      </c>
      <c r="E686" s="1">
        <f t="shared" si="276"/>
        <v>2.7340458716690803E-3</v>
      </c>
      <c r="F686" s="1">
        <f t="shared" si="277"/>
        <v>0.79174883750818437</v>
      </c>
      <c r="G686" s="1">
        <f t="shared" si="278"/>
        <v>0.79174479769493566</v>
      </c>
      <c r="H686" s="1">
        <f t="shared" si="286"/>
        <v>7.9174479769493562</v>
      </c>
      <c r="S686" s="2">
        <v>6.85</v>
      </c>
      <c r="T686" s="1">
        <f t="shared" si="279"/>
        <v>1.4125375446227539E-7</v>
      </c>
      <c r="U686" s="1">
        <f t="shared" si="280"/>
        <v>7.1502524222797944E-8</v>
      </c>
      <c r="V686" s="1">
        <f t="shared" si="281"/>
        <v>9.2464705030770242E-2</v>
      </c>
      <c r="W686" s="1">
        <f t="shared" si="282"/>
        <v>2.5117649897432527E-3</v>
      </c>
      <c r="X686" s="1">
        <f t="shared" si="283"/>
        <v>5.1528886821345633E-2</v>
      </c>
      <c r="Y686" s="1">
        <f t="shared" si="284"/>
        <v>5.1529602304913803E-2</v>
      </c>
      <c r="Z686" s="1">
        <f t="shared" si="285"/>
        <v>2.5764801152456904</v>
      </c>
      <c r="AB686"/>
      <c r="AC686"/>
      <c r="AD686"/>
      <c r="AE686"/>
      <c r="AF686"/>
      <c r="AG686"/>
      <c r="AH686"/>
      <c r="AI686"/>
      <c r="AJ686" s="25"/>
      <c r="AK686" s="2">
        <v>6.85</v>
      </c>
      <c r="AL686" s="1">
        <f t="shared" si="287"/>
        <v>1.4125375446227539E-7</v>
      </c>
      <c r="AM686" s="1">
        <f t="shared" si="263"/>
        <v>7.1502524222797944E-8</v>
      </c>
      <c r="AN686" s="1">
        <f t="shared" si="264"/>
        <v>0.69495733647588365</v>
      </c>
      <c r="AO686" s="1">
        <f t="shared" si="265"/>
        <v>0.30503511234465713</v>
      </c>
      <c r="AP686" s="1">
        <f t="shared" si="266"/>
        <v>1.3050249838746668</v>
      </c>
      <c r="AQ686" s="1">
        <f t="shared" si="267"/>
        <v>13.050249838746669</v>
      </c>
      <c r="AR686" s="25"/>
      <c r="AS686" s="2">
        <v>8.82</v>
      </c>
      <c r="AT686" s="1">
        <v>1.5135612484362064E-9</v>
      </c>
      <c r="AU686" s="1">
        <v>6.6730038248767263E-6</v>
      </c>
      <c r="AV686" s="1">
        <v>2.383052082871584E-2</v>
      </c>
      <c r="AW686" s="1">
        <v>0.97616947639674934</v>
      </c>
      <c r="AX686" s="1">
        <v>1.9763711947235665</v>
      </c>
      <c r="AY686" s="2">
        <v>19.763711947235663</v>
      </c>
      <c r="BA686" s="2">
        <v>6.85</v>
      </c>
      <c r="BB686" s="1">
        <f t="shared" si="272"/>
        <v>1.4125375446227539E-7</v>
      </c>
      <c r="BC686" s="1">
        <f t="shared" si="268"/>
        <v>7.1502524222797944E-8</v>
      </c>
      <c r="BD686" s="1">
        <f t="shared" si="269"/>
        <v>7.1502524217685291E-11</v>
      </c>
      <c r="BE686" s="1">
        <f t="shared" si="270"/>
        <v>0.99999999992849697</v>
      </c>
      <c r="BF686" s="1">
        <f t="shared" si="271"/>
        <v>2.0000013949535878</v>
      </c>
      <c r="BG686" s="1">
        <f>(dpSAWB_Cb*dpSAWB_Vb) /(dpSAWB_Ca * BF686)</f>
        <v>24.999982563092313</v>
      </c>
      <c r="BI686" s="1">
        <v>7.55</v>
      </c>
      <c r="BJ686" s="1">
        <v>2.8183829312644468E-8</v>
      </c>
      <c r="BK686" s="1">
        <v>3.5836152312591209E-7</v>
      </c>
      <c r="BL686" s="1">
        <v>3.5836152299748457E-10</v>
      </c>
      <c r="BM686" s="1">
        <v>0.99999999964162589</v>
      </c>
      <c r="BN686" s="1">
        <v>1.9999933960986396</v>
      </c>
      <c r="BO686" s="1">
        <v>25.000082549039579</v>
      </c>
    </row>
    <row r="687" spans="1:67" ht="15" customHeight="1" x14ac:dyDescent="0.3">
      <c r="A687" s="2">
        <v>6.86</v>
      </c>
      <c r="B687" s="1">
        <f t="shared" si="273"/>
        <v>1.3803842646028823E-7</v>
      </c>
      <c r="C687" s="1">
        <f t="shared" si="274"/>
        <v>7.316803196757413E-8</v>
      </c>
      <c r="D687" s="1">
        <f t="shared" si="275"/>
        <v>3.5283114444985813E-3</v>
      </c>
      <c r="E687" s="1">
        <f t="shared" si="276"/>
        <v>2.7452814259169029E-3</v>
      </c>
      <c r="F687" s="1">
        <f t="shared" si="277"/>
        <v>0.79551990031274233</v>
      </c>
      <c r="G687" s="1">
        <f t="shared" si="278"/>
        <v>0.79551614073855892</v>
      </c>
      <c r="H687" s="1">
        <f t="shared" si="286"/>
        <v>7.9551614073855887</v>
      </c>
      <c r="S687" s="2">
        <v>6.86</v>
      </c>
      <c r="T687" s="1">
        <f t="shared" si="279"/>
        <v>1.3803842646028823E-7</v>
      </c>
      <c r="U687" s="1">
        <f t="shared" si="280"/>
        <v>7.316803196757413E-8</v>
      </c>
      <c r="V687" s="1">
        <f t="shared" si="281"/>
        <v>9.2623582037390559E-2</v>
      </c>
      <c r="W687" s="1">
        <f t="shared" si="282"/>
        <v>2.4588059875364754E-3</v>
      </c>
      <c r="X687" s="1">
        <f t="shared" si="283"/>
        <v>5.0415080053767936E-2</v>
      </c>
      <c r="Y687" s="1">
        <f t="shared" si="284"/>
        <v>5.0415745110159234E-2</v>
      </c>
      <c r="Z687" s="1">
        <f t="shared" si="285"/>
        <v>2.5207872555079618</v>
      </c>
      <c r="AB687"/>
      <c r="AC687"/>
      <c r="AD687"/>
      <c r="AE687"/>
      <c r="AF687"/>
      <c r="AG687"/>
      <c r="AH687"/>
      <c r="AI687"/>
      <c r="AJ687" s="25"/>
      <c r="AK687" s="2">
        <v>6.86</v>
      </c>
      <c r="AL687" s="1">
        <f t="shared" si="287"/>
        <v>1.3803842646028823E-7</v>
      </c>
      <c r="AM687" s="1">
        <f t="shared" si="263"/>
        <v>7.316803196757413E-8</v>
      </c>
      <c r="AN687" s="1">
        <f t="shared" si="264"/>
        <v>0.69005449334455227</v>
      </c>
      <c r="AO687" s="1">
        <f t="shared" si="265"/>
        <v>0.30993817942187596</v>
      </c>
      <c r="AP687" s="1">
        <f t="shared" si="266"/>
        <v>1.309928458424338</v>
      </c>
      <c r="AQ687" s="1">
        <f t="shared" si="267"/>
        <v>13.09928458424338</v>
      </c>
      <c r="AR687" s="25"/>
      <c r="AS687" s="2">
        <v>8.83</v>
      </c>
      <c r="AT687" s="1">
        <v>1.479108388168206E-9</v>
      </c>
      <c r="AU687" s="1">
        <v>6.8284380514590222E-6</v>
      </c>
      <c r="AV687" s="1">
        <v>2.3300711396296699E-2</v>
      </c>
      <c r="AW687" s="1">
        <v>0.97669928595260502</v>
      </c>
      <c r="AX687" s="1">
        <v>1.9769056687103139</v>
      </c>
      <c r="AY687" s="2">
        <v>19.769056687103138</v>
      </c>
      <c r="BA687" s="2">
        <v>6.86</v>
      </c>
      <c r="BB687" s="1">
        <f t="shared" si="272"/>
        <v>1.3803842646028823E-7</v>
      </c>
      <c r="BC687" s="1">
        <f t="shared" si="268"/>
        <v>7.316803196757413E-8</v>
      </c>
      <c r="BD687" s="1">
        <f t="shared" si="269"/>
        <v>7.3168031962220522E-11</v>
      </c>
      <c r="BE687" s="1">
        <f t="shared" si="270"/>
        <v>0.99999999992683142</v>
      </c>
      <c r="BF687" s="1">
        <f t="shared" si="271"/>
        <v>2.0000012973351415</v>
      </c>
      <c r="BG687" s="1">
        <f>(dpSAWB_Cb*dpSAWB_Vb) /(dpSAWB_Ca * BF687)</f>
        <v>24.999983783321248</v>
      </c>
      <c r="BI687" s="1">
        <v>7.56</v>
      </c>
      <c r="BJ687" s="1">
        <v>2.75422870333816E-8</v>
      </c>
      <c r="BK687" s="1">
        <v>3.667088353178032E-7</v>
      </c>
      <c r="BL687" s="1">
        <v>3.6670883518332297E-10</v>
      </c>
      <c r="BM687" s="1">
        <v>0.99999999963327801</v>
      </c>
      <c r="BN687" s="1">
        <v>1.9999932163138032</v>
      </c>
      <c r="BO687" s="1">
        <v>25.000084796365073</v>
      </c>
    </row>
    <row r="688" spans="1:67" ht="15" customHeight="1" x14ac:dyDescent="0.3">
      <c r="A688" s="2">
        <v>6.87</v>
      </c>
      <c r="B688" s="1">
        <f t="shared" si="273"/>
        <v>1.3489628825916511E-7</v>
      </c>
      <c r="C688" s="1">
        <f t="shared" si="274"/>
        <v>7.4872334371392797E-8</v>
      </c>
      <c r="D688" s="1">
        <f t="shared" si="275"/>
        <v>3.461895190730114E-3</v>
      </c>
      <c r="E688" s="1">
        <f t="shared" si="276"/>
        <v>2.7563508015449809E-3</v>
      </c>
      <c r="F688" s="1">
        <f t="shared" si="277"/>
        <v>0.79923999108689847</v>
      </c>
      <c r="G688" s="1">
        <f t="shared" si="278"/>
        <v>0.79923651015584973</v>
      </c>
      <c r="H688" s="1">
        <f t="shared" si="286"/>
        <v>7.9923651015584971</v>
      </c>
      <c r="S688" s="2">
        <v>6.87</v>
      </c>
      <c r="T688" s="1">
        <f t="shared" si="279"/>
        <v>1.3489628825916511E-7</v>
      </c>
      <c r="U688" s="1">
        <f t="shared" si="280"/>
        <v>7.4872334371392797E-8</v>
      </c>
      <c r="V688" s="1">
        <f t="shared" si="281"/>
        <v>9.277937099953143E-2</v>
      </c>
      <c r="W688" s="1">
        <f t="shared" si="282"/>
        <v>2.4068763334895212E-3</v>
      </c>
      <c r="X688" s="1">
        <f t="shared" si="283"/>
        <v>4.9324096434029754E-2</v>
      </c>
      <c r="Y688" s="1">
        <f t="shared" si="284"/>
        <v>4.9324711476889674E-2</v>
      </c>
      <c r="Z688" s="1">
        <f t="shared" si="285"/>
        <v>2.4662355738444837</v>
      </c>
      <c r="AB688"/>
      <c r="AC688"/>
      <c r="AD688"/>
      <c r="AE688"/>
      <c r="AF688"/>
      <c r="AG688"/>
      <c r="AH688"/>
      <c r="AI688"/>
      <c r="AJ688" s="25"/>
      <c r="AK688" s="2">
        <v>6.87</v>
      </c>
      <c r="AL688" s="1">
        <f t="shared" si="287"/>
        <v>1.3489628825916511E-7</v>
      </c>
      <c r="AM688" s="1">
        <f t="shared" si="263"/>
        <v>7.4872334371392797E-8</v>
      </c>
      <c r="AN688" s="1">
        <f t="shared" si="264"/>
        <v>0.68510854347491557</v>
      </c>
      <c r="AO688" s="1">
        <f t="shared" si="265"/>
        <v>0.31488434740204063</v>
      </c>
      <c r="AP688" s="1">
        <f t="shared" si="266"/>
        <v>1.3148750263212818</v>
      </c>
      <c r="AQ688" s="1">
        <f t="shared" si="267"/>
        <v>13.148750263212818</v>
      </c>
      <c r="AR688" s="25"/>
      <c r="AS688" s="2">
        <v>8.84</v>
      </c>
      <c r="AT688" s="1">
        <v>1.4454397707459262E-9</v>
      </c>
      <c r="AU688" s="1">
        <v>6.987492806281264E-6</v>
      </c>
      <c r="AV688" s="1">
        <v>2.2782405990208424E-2</v>
      </c>
      <c r="AW688" s="1">
        <v>0.97721759147666876</v>
      </c>
      <c r="AX688" s="1">
        <v>1.9774287472029528</v>
      </c>
      <c r="AY688" s="2">
        <v>19.774287472029528</v>
      </c>
      <c r="BA688" s="2">
        <v>6.87</v>
      </c>
      <c r="BB688" s="1">
        <f t="shared" si="272"/>
        <v>1.3489628825916511E-7</v>
      </c>
      <c r="BC688" s="1">
        <f t="shared" si="268"/>
        <v>7.4872334371392797E-8</v>
      </c>
      <c r="BD688" s="1">
        <f t="shared" si="269"/>
        <v>7.4872334365786891E-11</v>
      </c>
      <c r="BE688" s="1">
        <f t="shared" si="270"/>
        <v>0.99999999992512723</v>
      </c>
      <c r="BF688" s="1">
        <f t="shared" si="271"/>
        <v>2.0000012004045646</v>
      </c>
      <c r="BG688" s="1">
        <f>(dpSAWB_Cb*dpSAWB_Vb) /(dpSAWB_Ca * BF688)</f>
        <v>24.999984994951948</v>
      </c>
      <c r="BI688" s="1">
        <v>7.57</v>
      </c>
      <c r="BJ688" s="1">
        <v>2.6915348039269097E-8</v>
      </c>
      <c r="BK688" s="1">
        <v>3.7525058138814508E-7</v>
      </c>
      <c r="BL688" s="1">
        <v>3.7525058124732686E-10</v>
      </c>
      <c r="BM688" s="1">
        <v>0.99999999962473562</v>
      </c>
      <c r="BN688" s="1">
        <v>1.9999930329321889</v>
      </c>
      <c r="BO688" s="1">
        <v>25.000087088651011</v>
      </c>
    </row>
    <row r="689" spans="1:67" ht="15" customHeight="1" x14ac:dyDescent="0.3">
      <c r="A689" s="2">
        <v>6.88</v>
      </c>
      <c r="B689" s="1">
        <f t="shared" si="273"/>
        <v>1.3182567385564048E-7</v>
      </c>
      <c r="C689" s="1">
        <f t="shared" si="274"/>
        <v>7.6616335077947691E-8</v>
      </c>
      <c r="D689" s="1">
        <f t="shared" si="275"/>
        <v>3.396471263417797E-3</v>
      </c>
      <c r="E689" s="1">
        <f t="shared" si="276"/>
        <v>2.7672547894303672E-3</v>
      </c>
      <c r="F689" s="1">
        <f t="shared" si="277"/>
        <v>0.80290917015381602</v>
      </c>
      <c r="G689" s="1">
        <f t="shared" si="278"/>
        <v>0.8029059664078021</v>
      </c>
      <c r="H689" s="1">
        <f t="shared" si="286"/>
        <v>8.0290596640780212</v>
      </c>
      <c r="S689" s="2">
        <v>6.88</v>
      </c>
      <c r="T689" s="1">
        <f t="shared" si="279"/>
        <v>1.3182567385564048E-7</v>
      </c>
      <c r="U689" s="1">
        <f t="shared" si="280"/>
        <v>7.6616335077947691E-8</v>
      </c>
      <c r="V689" s="1">
        <f t="shared" si="281"/>
        <v>9.2932120984300884E-2</v>
      </c>
      <c r="W689" s="1">
        <f t="shared" si="282"/>
        <v>2.3559596718997077E-3</v>
      </c>
      <c r="X689" s="1">
        <f t="shared" si="283"/>
        <v>4.8255521981966198E-2</v>
      </c>
      <c r="Y689" s="1">
        <f t="shared" si="284"/>
        <v>4.825608739628736E-2</v>
      </c>
      <c r="Z689" s="1">
        <f t="shared" si="285"/>
        <v>2.412804369814368</v>
      </c>
      <c r="AB689"/>
      <c r="AC689"/>
      <c r="AD689"/>
      <c r="AE689"/>
      <c r="AF689"/>
      <c r="AG689"/>
      <c r="AH689"/>
      <c r="AI689"/>
      <c r="AJ689" s="25"/>
      <c r="AK689" s="2">
        <v>6.88</v>
      </c>
      <c r="AL689" s="1">
        <f t="shared" si="287"/>
        <v>1.3182567385564048E-7</v>
      </c>
      <c r="AM689" s="1">
        <f t="shared" si="263"/>
        <v>7.6616335077947691E-8</v>
      </c>
      <c r="AN689" s="1">
        <f t="shared" si="264"/>
        <v>0.68012024449130859</v>
      </c>
      <c r="AO689" s="1">
        <f t="shared" si="265"/>
        <v>0.31987285879257343</v>
      </c>
      <c r="AP689" s="1">
        <f t="shared" si="266"/>
        <v>1.3198639302976654</v>
      </c>
      <c r="AQ689" s="1">
        <f t="shared" si="267"/>
        <v>13.198639302976654</v>
      </c>
      <c r="AR689" s="25"/>
      <c r="AS689" s="2">
        <v>8.85</v>
      </c>
      <c r="AT689" s="1">
        <v>1.4125375446227532E-9</v>
      </c>
      <c r="AU689" s="1">
        <v>7.1502524222797982E-6</v>
      </c>
      <c r="AV689" s="1">
        <v>2.2275366921090382E-2</v>
      </c>
      <c r="AW689" s="1">
        <v>0.97772463065854098</v>
      </c>
      <c r="AX689" s="1">
        <v>1.9779406704208657</v>
      </c>
      <c r="AY689" s="2">
        <v>19.779406704208657</v>
      </c>
      <c r="BA689" s="2">
        <v>6.88</v>
      </c>
      <c r="BB689" s="1">
        <f t="shared" si="272"/>
        <v>1.3182567385564048E-7</v>
      </c>
      <c r="BC689" s="1">
        <f t="shared" si="268"/>
        <v>7.6616335077947691E-8</v>
      </c>
      <c r="BD689" s="1">
        <f t="shared" si="269"/>
        <v>7.6616335072077572E-11</v>
      </c>
      <c r="BE689" s="1">
        <f t="shared" si="270"/>
        <v>0.99999999992338306</v>
      </c>
      <c r="BF689" s="1">
        <f t="shared" si="271"/>
        <v>2.0000011041104626</v>
      </c>
      <c r="BG689" s="1">
        <f>(dpSAWB_Cb*dpSAWB_Vb) /(dpSAWB_Ca * BF689)</f>
        <v>24.999986198626836</v>
      </c>
      <c r="BI689" s="1">
        <v>7.58</v>
      </c>
      <c r="BJ689" s="1">
        <v>2.6302679918953758E-8</v>
      </c>
      <c r="BK689" s="1">
        <v>3.8399129028376769E-7</v>
      </c>
      <c r="BL689" s="1">
        <v>3.8399129013631274E-10</v>
      </c>
      <c r="BM689" s="1">
        <v>0.99999999961599428</v>
      </c>
      <c r="BN689" s="1">
        <v>1.9999928458565672</v>
      </c>
      <c r="BO689" s="1">
        <v>25.000089427112794</v>
      </c>
    </row>
    <row r="690" spans="1:67" ht="15" customHeight="1" x14ac:dyDescent="0.3">
      <c r="A690" s="2">
        <v>6.89</v>
      </c>
      <c r="B690" s="1">
        <f t="shared" si="273"/>
        <v>1.288249551693134E-7</v>
      </c>
      <c r="C690" s="1">
        <f t="shared" si="274"/>
        <v>7.8400958779497854E-8</v>
      </c>
      <c r="D690" s="1">
        <f t="shared" si="275"/>
        <v>3.3320345397899486E-3</v>
      </c>
      <c r="E690" s="1">
        <f t="shared" si="276"/>
        <v>2.7779942433683422E-3</v>
      </c>
      <c r="F690" s="1">
        <f t="shared" si="277"/>
        <v>0.80652752281710771</v>
      </c>
      <c r="G690" s="1">
        <f t="shared" si="278"/>
        <v>0.80652459493535555</v>
      </c>
      <c r="H690" s="1">
        <f t="shared" si="286"/>
        <v>8.0652459493535549</v>
      </c>
      <c r="S690" s="2">
        <v>6.89</v>
      </c>
      <c r="T690" s="1">
        <f t="shared" si="279"/>
        <v>1.288249551693134E-7</v>
      </c>
      <c r="U690" s="1">
        <f t="shared" si="280"/>
        <v>7.8400958779497854E-8</v>
      </c>
      <c r="V690" s="1">
        <f t="shared" si="281"/>
        <v>9.3081880743043646E-2</v>
      </c>
      <c r="W690" s="1">
        <f t="shared" si="282"/>
        <v>2.3060397523187817E-3</v>
      </c>
      <c r="X690" s="1">
        <f t="shared" si="283"/>
        <v>4.7208947911911887E-2</v>
      </c>
      <c r="Y690" s="1">
        <f t="shared" si="284"/>
        <v>4.7209464054325016E-2</v>
      </c>
      <c r="Z690" s="1">
        <f t="shared" si="285"/>
        <v>2.3604732027162507</v>
      </c>
      <c r="AB690"/>
      <c r="AC690"/>
      <c r="AD690"/>
      <c r="AE690"/>
      <c r="AF690"/>
      <c r="AG690"/>
      <c r="AH690"/>
      <c r="AI690"/>
      <c r="AJ690" s="25"/>
      <c r="AK690" s="2">
        <v>6.89</v>
      </c>
      <c r="AL690" s="1">
        <f t="shared" si="287"/>
        <v>1.288249551693134E-7</v>
      </c>
      <c r="AM690" s="1">
        <f t="shared" si="263"/>
        <v>7.8400958779497854E-8</v>
      </c>
      <c r="AN690" s="1">
        <f t="shared" si="264"/>
        <v>0.67509038967693213</v>
      </c>
      <c r="AO690" s="1">
        <f t="shared" si="265"/>
        <v>0.32490292043928426</v>
      </c>
      <c r="AP690" s="1">
        <f t="shared" si="266"/>
        <v>1.3248943774203743</v>
      </c>
      <c r="AQ690" s="1">
        <f t="shared" si="267"/>
        <v>13.248943774203742</v>
      </c>
      <c r="AR690" s="25"/>
      <c r="AS690" s="2">
        <v>8.86</v>
      </c>
      <c r="AT690" s="1">
        <v>1.380384264602884E-9</v>
      </c>
      <c r="AU690" s="1">
        <v>7.3168031967574034E-6</v>
      </c>
      <c r="AV690" s="1">
        <v>2.1779360876824548E-2</v>
      </c>
      <c r="AW690" s="1">
        <v>0.9782206368105687</v>
      </c>
      <c r="AX690" s="1">
        <v>1.9784416742650157</v>
      </c>
      <c r="AY690" s="2">
        <v>19.784416742650158</v>
      </c>
      <c r="BA690" s="2">
        <v>6.89</v>
      </c>
      <c r="BB690" s="1">
        <f t="shared" si="272"/>
        <v>1.288249551693134E-7</v>
      </c>
      <c r="BC690" s="1">
        <f t="shared" si="268"/>
        <v>7.8400958779497854E-8</v>
      </c>
      <c r="BD690" s="1">
        <f t="shared" si="269"/>
        <v>7.8400958773351103E-11</v>
      </c>
      <c r="BE690" s="1">
        <f t="shared" si="270"/>
        <v>0.99999999992159849</v>
      </c>
      <c r="BF690" s="1">
        <f t="shared" si="271"/>
        <v>2.0000010084017799</v>
      </c>
      <c r="BG690" s="1">
        <f>(dpSAWB_Cb*dpSAWB_Vb) /(dpSAWB_Ca * BF690)</f>
        <v>24.999987394984107</v>
      </c>
      <c r="BI690" s="1">
        <v>7.59</v>
      </c>
      <c r="BJ690" s="1">
        <v>2.5703957827688587E-8</v>
      </c>
      <c r="BK690" s="1">
        <v>3.9293559644422414E-7</v>
      </c>
      <c r="BL690" s="1">
        <v>3.9293559628981979E-10</v>
      </c>
      <c r="BM690" s="1">
        <v>0.99999999960704933</v>
      </c>
      <c r="BN690" s="1">
        <v>1.9999926549877487</v>
      </c>
      <c r="BO690" s="1">
        <v>25.000091812990323</v>
      </c>
    </row>
    <row r="691" spans="1:67" ht="15" customHeight="1" x14ac:dyDescent="0.3">
      <c r="A691" s="2">
        <v>6.9</v>
      </c>
      <c r="B691" s="1">
        <f t="shared" si="273"/>
        <v>1.2589254117941651E-7</v>
      </c>
      <c r="C691" s="1">
        <f t="shared" si="274"/>
        <v>8.0227151707152563E-8</v>
      </c>
      <c r="D691" s="1">
        <f t="shared" si="275"/>
        <v>3.2685795350074127E-3</v>
      </c>
      <c r="E691" s="1">
        <f t="shared" si="276"/>
        <v>2.788570077498765E-3</v>
      </c>
      <c r="F691" s="1">
        <f t="shared" si="277"/>
        <v>0.81009515860475689</v>
      </c>
      <c r="G691" s="1">
        <f t="shared" si="278"/>
        <v>0.81009250540338562</v>
      </c>
      <c r="H691" s="1">
        <f t="shared" si="286"/>
        <v>8.1009250540338549</v>
      </c>
      <c r="S691" s="2">
        <v>6.9</v>
      </c>
      <c r="T691" s="1">
        <f t="shared" si="279"/>
        <v>1.2589254117941651E-7</v>
      </c>
      <c r="U691" s="1">
        <f t="shared" si="280"/>
        <v>8.0227151707152563E-8</v>
      </c>
      <c r="V691" s="1">
        <f t="shared" si="281"/>
        <v>9.3228698691499495E-2</v>
      </c>
      <c r="W691" s="1">
        <f t="shared" si="282"/>
        <v>2.2571004361668398E-3</v>
      </c>
      <c r="X691" s="1">
        <f t="shared" si="283"/>
        <v>4.618397067294016E-2</v>
      </c>
      <c r="Y691" s="1">
        <f t="shared" si="284"/>
        <v>4.6184437871986603E-2</v>
      </c>
      <c r="Z691" s="1">
        <f t="shared" si="285"/>
        <v>2.3092218935993301</v>
      </c>
      <c r="AB691"/>
      <c r="AC691"/>
      <c r="AD691"/>
      <c r="AE691"/>
      <c r="AF691"/>
      <c r="AG691"/>
      <c r="AH691"/>
      <c r="AI691"/>
      <c r="AJ691" s="25"/>
      <c r="AK691" s="2">
        <v>6.9</v>
      </c>
      <c r="AL691" s="1">
        <f t="shared" si="287"/>
        <v>1.2589254117941651E-7</v>
      </c>
      <c r="AM691" s="1">
        <f t="shared" si="263"/>
        <v>8.0227151707152563E-8</v>
      </c>
      <c r="AN691" s="1">
        <f t="shared" si="264"/>
        <v>0.67001980778729719</v>
      </c>
      <c r="AO691" s="1">
        <f t="shared" si="265"/>
        <v>0.32997370371299195</v>
      </c>
      <c r="AP691" s="1">
        <f t="shared" si="266"/>
        <v>1.3299655392777507</v>
      </c>
      <c r="AQ691" s="1">
        <f t="shared" si="267"/>
        <v>13.299655392777506</v>
      </c>
      <c r="AR691" s="25"/>
      <c r="AS691" s="2">
        <v>8.8699999999999992</v>
      </c>
      <c r="AT691" s="1">
        <v>1.3489628825916529E-9</v>
      </c>
      <c r="AU691" s="1">
        <v>7.4872334371392701E-6</v>
      </c>
      <c r="AV691" s="1">
        <v>2.1294158865885027E-2</v>
      </c>
      <c r="AW691" s="1">
        <v>0.97870583892449725</v>
      </c>
      <c r="AX691" s="1">
        <v>1.9789319903759688</v>
      </c>
      <c r="AY691" s="2">
        <v>19.789319903759687</v>
      </c>
      <c r="BA691" s="2">
        <v>6.9</v>
      </c>
      <c r="BB691" s="1">
        <f t="shared" si="272"/>
        <v>1.2589254117941651E-7</v>
      </c>
      <c r="BC691" s="1">
        <f t="shared" si="268"/>
        <v>8.0227151707152563E-8</v>
      </c>
      <c r="BD691" s="1">
        <f t="shared" si="269"/>
        <v>8.0227151700716116E-11</v>
      </c>
      <c r="BE691" s="1">
        <f t="shared" si="270"/>
        <v>0.99999999991977229</v>
      </c>
      <c r="BF691" s="1">
        <f t="shared" si="271"/>
        <v>2.0000009132277698</v>
      </c>
      <c r="BG691" s="1">
        <f>(dpSAWB_Cb*dpSAWB_Vb) /(dpSAWB_Ca * BF691)</f>
        <v>24.999988584658087</v>
      </c>
      <c r="BI691" s="1">
        <v>7.6</v>
      </c>
      <c r="BJ691" s="1">
        <v>2.5118864315095751E-8</v>
      </c>
      <c r="BK691" s="1">
        <v>4.02088242259033E-7</v>
      </c>
      <c r="BL691" s="1">
        <v>4.0208824209735167E-10</v>
      </c>
      <c r="BM691" s="1">
        <v>0.99999999959789598</v>
      </c>
      <c r="BN691" s="1">
        <v>1.9999924602245327</v>
      </c>
      <c r="BO691" s="1">
        <v>25.000094247548642</v>
      </c>
    </row>
    <row r="692" spans="1:67" ht="15" customHeight="1" x14ac:dyDescent="0.3">
      <c r="A692" s="2">
        <v>6.91</v>
      </c>
      <c r="B692" s="1">
        <f t="shared" si="273"/>
        <v>1.2302687708123796E-7</v>
      </c>
      <c r="C692" s="1">
        <f t="shared" si="274"/>
        <v>8.2095882132574147E-8</v>
      </c>
      <c r="D692" s="1">
        <f t="shared" si="275"/>
        <v>3.2061004175216643E-3</v>
      </c>
      <c r="E692" s="1">
        <f t="shared" si="276"/>
        <v>2.798983263746389E-3</v>
      </c>
      <c r="F692" s="1">
        <f t="shared" si="277"/>
        <v>0.81361221050558685</v>
      </c>
      <c r="G692" s="1">
        <f t="shared" si="278"/>
        <v>0.8136098309372406</v>
      </c>
      <c r="H692" s="1">
        <f t="shared" si="286"/>
        <v>8.1360983093724055</v>
      </c>
      <c r="S692" s="2">
        <v>6.91</v>
      </c>
      <c r="T692" s="1">
        <f t="shared" si="279"/>
        <v>1.2302687708123796E-7</v>
      </c>
      <c r="U692" s="1">
        <f t="shared" si="280"/>
        <v>8.2095882132574147E-8</v>
      </c>
      <c r="V692" s="1">
        <f t="shared" si="281"/>
        <v>9.3372622891127577E-2</v>
      </c>
      <c r="W692" s="1">
        <f t="shared" si="282"/>
        <v>2.2091257029574784E-3</v>
      </c>
      <c r="X692" s="1">
        <f t="shared" si="283"/>
        <v>4.5180191982940758E-2</v>
      </c>
      <c r="Y692" s="1">
        <f t="shared" si="284"/>
        <v>4.5180610539326954E-2</v>
      </c>
      <c r="Z692" s="1">
        <f t="shared" si="285"/>
        <v>2.2590305269663475</v>
      </c>
      <c r="AB692"/>
      <c r="AC692"/>
      <c r="AD692"/>
      <c r="AE692"/>
      <c r="AF692"/>
      <c r="AG692"/>
      <c r="AH692"/>
      <c r="AI692"/>
      <c r="AJ692" s="25"/>
      <c r="AK692" s="2">
        <v>6.91</v>
      </c>
      <c r="AL692" s="1">
        <f t="shared" si="287"/>
        <v>1.2302687708123796E-7</v>
      </c>
      <c r="AM692" s="1">
        <f t="shared" si="263"/>
        <v>8.2095882132574147E-8</v>
      </c>
      <c r="AN692" s="1">
        <f t="shared" si="264"/>
        <v>0.66490936280547219</v>
      </c>
      <c r="AO692" s="1">
        <f t="shared" si="265"/>
        <v>0.3350843447543394</v>
      </c>
      <c r="AP692" s="1">
        <f t="shared" si="266"/>
        <v>1.3350765522245196</v>
      </c>
      <c r="AQ692" s="1">
        <f t="shared" si="267"/>
        <v>13.350765522245196</v>
      </c>
      <c r="AR692" s="25"/>
      <c r="AS692" s="2">
        <v>8.8800000000000008</v>
      </c>
      <c r="AT692" s="1">
        <v>1.3182567385564018E-9</v>
      </c>
      <c r="AU692" s="1">
        <v>7.6616335077947864E-6</v>
      </c>
      <c r="AV692" s="1">
        <v>2.081953616026486E-2</v>
      </c>
      <c r="AW692" s="1">
        <v>0.97918046172854334</v>
      </c>
      <c r="AX692" s="1">
        <v>1.9794118461923691</v>
      </c>
      <c r="AY692" s="2">
        <v>19.794118461923688</v>
      </c>
      <c r="BA692" s="2">
        <v>6.91</v>
      </c>
      <c r="BB692" s="1">
        <f t="shared" si="272"/>
        <v>1.2302687708123796E-7</v>
      </c>
      <c r="BC692" s="1">
        <f t="shared" si="268"/>
        <v>8.2095882132574147E-8</v>
      </c>
      <c r="BD692" s="1">
        <f t="shared" si="269"/>
        <v>8.2095882125834354E-11</v>
      </c>
      <c r="BE692" s="1">
        <f t="shared" si="270"/>
        <v>0.99999999991790345</v>
      </c>
      <c r="BF692" s="1">
        <f t="shared" si="271"/>
        <v>2.000000818537969</v>
      </c>
      <c r="BG692" s="1">
        <f>(dpSAWB_Cb*dpSAWB_Vb) /(dpSAWB_Ca * BF692)</f>
        <v>24.999989768279573</v>
      </c>
      <c r="BI692" s="1">
        <v>7.61</v>
      </c>
      <c r="BJ692" s="1">
        <v>2.4547089156850259E-8</v>
      </c>
      <c r="BK692" s="1">
        <v>4.114540805821546E-7</v>
      </c>
      <c r="BL692" s="1">
        <v>4.1145408041285328E-10</v>
      </c>
      <c r="BM692" s="1">
        <v>0.99999999958852948</v>
      </c>
      <c r="BN692" s="1">
        <v>1.9999922614636549</v>
      </c>
      <c r="BO692" s="1">
        <v>25.000096732078593</v>
      </c>
    </row>
    <row r="693" spans="1:67" ht="15" customHeight="1" x14ac:dyDescent="0.3">
      <c r="A693" s="2">
        <v>6.92</v>
      </c>
      <c r="B693" s="1">
        <f t="shared" si="273"/>
        <v>1.2022644346174111E-7</v>
      </c>
      <c r="C693" s="1">
        <f t="shared" si="274"/>
        <v>8.4008140881369888E-8</v>
      </c>
      <c r="D693" s="1">
        <f t="shared" si="275"/>
        <v>3.1445910243253225E-3</v>
      </c>
      <c r="E693" s="1">
        <f t="shared" si="276"/>
        <v>2.8092348292791127E-3</v>
      </c>
      <c r="F693" s="1">
        <f t="shared" si="277"/>
        <v>0.8170788341999744</v>
      </c>
      <c r="G693" s="1">
        <f t="shared" si="278"/>
        <v>0.81707672735352399</v>
      </c>
      <c r="H693" s="1">
        <f t="shared" si="286"/>
        <v>8.1707672735352386</v>
      </c>
      <c r="S693" s="2">
        <v>6.92</v>
      </c>
      <c r="T693" s="1">
        <f t="shared" si="279"/>
        <v>1.2022644346174111E-7</v>
      </c>
      <c r="U693" s="1">
        <f t="shared" si="280"/>
        <v>8.4008140881369888E-8</v>
      </c>
      <c r="V693" s="1">
        <f t="shared" si="281"/>
        <v>9.3513701031564977E-2</v>
      </c>
      <c r="W693" s="1">
        <f t="shared" si="282"/>
        <v>2.1620996561450057E-3</v>
      </c>
      <c r="X693" s="1">
        <f t="shared" si="283"/>
        <v>4.4197218856802889E-2</v>
      </c>
      <c r="Y693" s="1">
        <f t="shared" si="284"/>
        <v>4.4197589043636965E-2</v>
      </c>
      <c r="Z693" s="1">
        <f t="shared" si="285"/>
        <v>2.2098794521818483</v>
      </c>
      <c r="AB693"/>
      <c r="AC693"/>
      <c r="AD693"/>
      <c r="AE693"/>
      <c r="AF693"/>
      <c r="AG693"/>
      <c r="AH693"/>
      <c r="AI693"/>
      <c r="AJ693" s="25"/>
      <c r="AK693" s="2">
        <v>6.92</v>
      </c>
      <c r="AL693" s="1">
        <f t="shared" si="287"/>
        <v>1.2022644346174111E-7</v>
      </c>
      <c r="AM693" s="1">
        <f t="shared" si="263"/>
        <v>8.4008140881369888E-8</v>
      </c>
      <c r="AN693" s="1">
        <f t="shared" si="264"/>
        <v>0.65975995363829798</v>
      </c>
      <c r="AO693" s="1">
        <f t="shared" si="265"/>
        <v>0.34023394477764318</v>
      </c>
      <c r="AP693" s="1">
        <f t="shared" si="266"/>
        <v>1.3402265176857509</v>
      </c>
      <c r="AQ693" s="1">
        <f t="shared" si="267"/>
        <v>13.402265176857508</v>
      </c>
      <c r="AR693" s="25"/>
      <c r="AS693" s="2">
        <v>8.89</v>
      </c>
      <c r="AT693" s="1">
        <v>1.2882495516931289E-9</v>
      </c>
      <c r="AU693" s="1">
        <v>7.8400958779498169E-6</v>
      </c>
      <c r="AV693" s="1">
        <v>2.0355272238053234E-2</v>
      </c>
      <c r="AW693" s="1">
        <v>0.97964472574481831</v>
      </c>
      <c r="AX693" s="1">
        <v>1.9798814650097973</v>
      </c>
      <c r="AY693" s="2">
        <v>19.798814650097974</v>
      </c>
      <c r="BA693" s="2">
        <v>6.92</v>
      </c>
      <c r="BB693" s="1">
        <f t="shared" si="272"/>
        <v>1.2022644346174111E-7</v>
      </c>
      <c r="BC693" s="1">
        <f t="shared" si="268"/>
        <v>8.4008140881369888E-8</v>
      </c>
      <c r="BD693" s="1">
        <f t="shared" si="269"/>
        <v>8.4008140874312461E-11</v>
      </c>
      <c r="BE693" s="1">
        <f t="shared" si="270"/>
        <v>0.9999999999159912</v>
      </c>
      <c r="BF693" s="1">
        <f t="shared" si="271"/>
        <v>2.0000007242821733</v>
      </c>
      <c r="BG693" s="1">
        <f>(dpSAWB_Cb*dpSAWB_Vb) /(dpSAWB_Ca * BF693)</f>
        <v>24.99999094647611</v>
      </c>
      <c r="BI693" s="1">
        <v>7.62</v>
      </c>
      <c r="BJ693" s="1">
        <v>2.3988329190194864E-8</v>
      </c>
      <c r="BK693" s="1">
        <v>4.2103807730503941E-7</v>
      </c>
      <c r="BL693" s="1">
        <v>4.2103807712775905E-10</v>
      </c>
      <c r="BM693" s="1">
        <v>0.99999999957894459</v>
      </c>
      <c r="BN693" s="1">
        <v>1.9999920585997306</v>
      </c>
      <c r="BO693" s="1">
        <v>25.000099267897529</v>
      </c>
    </row>
    <row r="694" spans="1:67" ht="15" customHeight="1" x14ac:dyDescent="0.3">
      <c r="A694" s="2">
        <v>6.93</v>
      </c>
      <c r="B694" s="1">
        <f t="shared" si="273"/>
        <v>1.174897554939528E-7</v>
      </c>
      <c r="C694" s="1">
        <f t="shared" si="274"/>
        <v>8.5964941858440139E-8</v>
      </c>
      <c r="D694" s="1">
        <f t="shared" si="275"/>
        <v>3.0840448760730589E-3</v>
      </c>
      <c r="E694" s="1">
        <f t="shared" si="276"/>
        <v>2.8193258539878233E-3</v>
      </c>
      <c r="F694" s="1">
        <f t="shared" si="277"/>
        <v>0.82049520728642311</v>
      </c>
      <c r="G694" s="1">
        <f t="shared" si="278"/>
        <v>0.82049337238673492</v>
      </c>
      <c r="H694" s="1">
        <f t="shared" si="286"/>
        <v>8.2049337238673488</v>
      </c>
      <c r="S694" s="2">
        <v>6.93</v>
      </c>
      <c r="T694" s="1">
        <f t="shared" si="279"/>
        <v>1.174897554939528E-7</v>
      </c>
      <c r="U694" s="1">
        <f t="shared" si="280"/>
        <v>8.5964941858440139E-8</v>
      </c>
      <c r="V694" s="1">
        <f t="shared" si="281"/>
        <v>9.3651980414185459E-2</v>
      </c>
      <c r="W694" s="1">
        <f t="shared" si="282"/>
        <v>2.1160065286048467E-3</v>
      </c>
      <c r="X694" s="1">
        <f t="shared" si="283"/>
        <v>4.3234663628969931E-2</v>
      </c>
      <c r="Y694" s="1">
        <f t="shared" si="284"/>
        <v>4.3234985691980615E-2</v>
      </c>
      <c r="Z694" s="1">
        <f t="shared" si="285"/>
        <v>2.1617492845990305</v>
      </c>
      <c r="AB694"/>
      <c r="AC694"/>
      <c r="AD694"/>
      <c r="AE694"/>
      <c r="AF694"/>
      <c r="AG694"/>
      <c r="AH694"/>
      <c r="AI694"/>
      <c r="AJ694" s="25"/>
      <c r="AK694" s="2">
        <v>6.93</v>
      </c>
      <c r="AL694" s="1">
        <f t="shared" si="287"/>
        <v>1.174897554939528E-7</v>
      </c>
      <c r="AM694" s="1">
        <f t="shared" si="263"/>
        <v>8.5964941858440139E-8</v>
      </c>
      <c r="AN694" s="1">
        <f t="shared" si="264"/>
        <v>0.65457251375289793</v>
      </c>
      <c r="AO694" s="1">
        <f t="shared" si="265"/>
        <v>0.34542157043444099</v>
      </c>
      <c r="AP694" s="1">
        <f t="shared" si="266"/>
        <v>1.3454145025205126</v>
      </c>
      <c r="AQ694" s="1">
        <f t="shared" si="267"/>
        <v>13.454145025205126</v>
      </c>
      <c r="AR694" s="25"/>
      <c r="AS694" s="2">
        <v>8.9</v>
      </c>
      <c r="AT694" s="1">
        <v>1.2589254117941623E-9</v>
      </c>
      <c r="AU694" s="1">
        <v>8.0227151707152736E-6</v>
      </c>
      <c r="AV694" s="1">
        <v>1.9901150725731412E-2</v>
      </c>
      <c r="AW694" s="1">
        <v>0.9800988473470329</v>
      </c>
      <c r="AX694" s="1">
        <v>1.9803410660399423</v>
      </c>
      <c r="AY694" s="2">
        <v>19.803410660399422</v>
      </c>
      <c r="BA694" s="2">
        <v>6.93</v>
      </c>
      <c r="BB694" s="1">
        <f t="shared" si="272"/>
        <v>1.174897554939528E-7</v>
      </c>
      <c r="BC694" s="1">
        <f t="shared" si="268"/>
        <v>8.5964941858440139E-8</v>
      </c>
      <c r="BD694" s="1">
        <f t="shared" si="269"/>
        <v>8.5964941851050094E-11</v>
      </c>
      <c r="BE694" s="1">
        <f t="shared" si="270"/>
        <v>0.99999999991403432</v>
      </c>
      <c r="BF694" s="1">
        <f t="shared" si="271"/>
        <v>2.0000006304104057</v>
      </c>
      <c r="BG694" s="1">
        <f>(dpSAWB_Cb*dpSAWB_Vb) /(dpSAWB_Ca * BF694)</f>
        <v>24.999992119872413</v>
      </c>
      <c r="BI694" s="1">
        <v>7.63</v>
      </c>
      <c r="BJ694" s="1">
        <v>2.3442288153199181E-8</v>
      </c>
      <c r="BK694" s="1">
        <v>4.3084531398960931E-7</v>
      </c>
      <c r="BL694" s="1">
        <v>4.3084531380397374E-10</v>
      </c>
      <c r="BM694" s="1">
        <v>0.99999999956913654</v>
      </c>
      <c r="BN694" s="1">
        <v>1.9999918515252002</v>
      </c>
      <c r="BO694" s="1">
        <v>25.000101856349985</v>
      </c>
    </row>
    <row r="695" spans="1:67" ht="15" customHeight="1" x14ac:dyDescent="0.3">
      <c r="A695" s="2">
        <v>6.94</v>
      </c>
      <c r="B695" s="1">
        <f t="shared" si="273"/>
        <v>1.1481536214968794E-7</v>
      </c>
      <c r="C695" s="1">
        <f t="shared" si="274"/>
        <v>8.7967322585564398E-8</v>
      </c>
      <c r="D695" s="1">
        <f t="shared" si="275"/>
        <v>3.0244551920519235E-3</v>
      </c>
      <c r="E695" s="1">
        <f t="shared" si="276"/>
        <v>2.8292574679913461E-3</v>
      </c>
      <c r="F695" s="1">
        <f t="shared" si="277"/>
        <v>0.8238615285055727</v>
      </c>
      <c r="G695" s="1">
        <f t="shared" si="278"/>
        <v>0.82385996491334512</v>
      </c>
      <c r="H695" s="1">
        <f t="shared" si="286"/>
        <v>8.2385996491334499</v>
      </c>
      <c r="S695" s="2">
        <v>6.94</v>
      </c>
      <c r="T695" s="1">
        <f t="shared" si="279"/>
        <v>1.1481536214968794E-7</v>
      </c>
      <c r="U695" s="1">
        <f t="shared" si="280"/>
        <v>8.7967322585564398E-8</v>
      </c>
      <c r="V695" s="1">
        <f t="shared" si="281"/>
        <v>9.3787507936725689E-2</v>
      </c>
      <c r="W695" s="1">
        <f t="shared" si="282"/>
        <v>2.0708306877581049E-3</v>
      </c>
      <c r="X695" s="1">
        <f t="shared" si="283"/>
        <v>4.2292143970620907E-2</v>
      </c>
      <c r="Y695" s="1">
        <f t="shared" si="284"/>
        <v>4.2292418128359127E-2</v>
      </c>
      <c r="Z695" s="1">
        <f t="shared" si="285"/>
        <v>2.1146209064179566</v>
      </c>
      <c r="AB695"/>
      <c r="AC695"/>
      <c r="AD695"/>
      <c r="AE695"/>
      <c r="AF695"/>
      <c r="AG695"/>
      <c r="AH695"/>
      <c r="AI695"/>
      <c r="AJ695" s="25"/>
      <c r="AK695" s="2">
        <v>6.94</v>
      </c>
      <c r="AL695" s="1">
        <f t="shared" si="287"/>
        <v>1.1481536214968794E-7</v>
      </c>
      <c r="AM695" s="1">
        <f t="shared" si="263"/>
        <v>8.7967322585564398E-8</v>
      </c>
      <c r="AN695" s="1">
        <f t="shared" si="264"/>
        <v>0.64934801075296067</v>
      </c>
      <c r="AO695" s="1">
        <f t="shared" si="265"/>
        <v>0.35064625423726875</v>
      </c>
      <c r="AP695" s="1">
        <f t="shared" si="266"/>
        <v>1.350639539445758</v>
      </c>
      <c r="AQ695" s="1">
        <f t="shared" si="267"/>
        <v>13.506395394457579</v>
      </c>
      <c r="AR695" s="25"/>
      <c r="AS695" s="2">
        <v>8.91</v>
      </c>
      <c r="AT695" s="1">
        <v>1.230268770812377E-9</v>
      </c>
      <c r="AU695" s="1">
        <v>8.2095882132574316E-6</v>
      </c>
      <c r="AV695" s="1">
        <v>1.9456959340254279E-2</v>
      </c>
      <c r="AW695" s="1">
        <v>0.98054303881841576</v>
      </c>
      <c r="AX695" s="1">
        <v>1.9807908644700229</v>
      </c>
      <c r="AY695" s="2">
        <v>19.807908644700227</v>
      </c>
      <c r="BA695" s="2">
        <v>6.94</v>
      </c>
      <c r="BB695" s="1">
        <f t="shared" si="272"/>
        <v>1.1481536214968794E-7</v>
      </c>
      <c r="BC695" s="1">
        <f t="shared" si="268"/>
        <v>8.7967322585564398E-8</v>
      </c>
      <c r="BD695" s="1">
        <f t="shared" si="269"/>
        <v>8.7967322577826086E-11</v>
      </c>
      <c r="BE695" s="1">
        <f t="shared" si="270"/>
        <v>0.99999999991203192</v>
      </c>
      <c r="BF695" s="1">
        <f t="shared" si="271"/>
        <v>2.0000005368728946</v>
      </c>
      <c r="BG695" s="1">
        <f>(dpSAWB_Cb*dpSAWB_Vb) /(dpSAWB_Ca * BF695)</f>
        <v>24.999993289090618</v>
      </c>
      <c r="BI695" s="1">
        <v>7.64</v>
      </c>
      <c r="BJ695" s="1">
        <v>2.2908676527677693E-8</v>
      </c>
      <c r="BK695" s="1">
        <v>4.4088099056256832E-7</v>
      </c>
      <c r="BL695" s="1">
        <v>4.4088099036818383E-10</v>
      </c>
      <c r="BM695" s="1">
        <v>0.99999999955910002</v>
      </c>
      <c r="BN695" s="1">
        <v>1.9999916401302711</v>
      </c>
      <c r="BO695" s="1">
        <v>25.000104498808408</v>
      </c>
    </row>
    <row r="696" spans="1:67" ht="15" customHeight="1" x14ac:dyDescent="0.3">
      <c r="A696" s="2">
        <v>6.95</v>
      </c>
      <c r="B696" s="1">
        <f t="shared" si="273"/>
        <v>1.1220184543019621E-7</v>
      </c>
      <c r="C696" s="1">
        <f t="shared" si="274"/>
        <v>9.0016344751508404E-8</v>
      </c>
      <c r="D696" s="1">
        <f t="shared" si="275"/>
        <v>2.9658149049815517E-3</v>
      </c>
      <c r="E696" s="1">
        <f t="shared" si="276"/>
        <v>2.8390308491697412E-3</v>
      </c>
      <c r="F696" s="1">
        <f t="shared" si="277"/>
        <v>0.82717801696313953</v>
      </c>
      <c r="G696" s="1">
        <f t="shared" si="278"/>
        <v>0.82717672417480781</v>
      </c>
      <c r="H696" s="1">
        <f t="shared" si="286"/>
        <v>8.2717672417480781</v>
      </c>
      <c r="S696" s="2">
        <v>6.95</v>
      </c>
      <c r="T696" s="1">
        <f t="shared" si="279"/>
        <v>1.1220184543019621E-7</v>
      </c>
      <c r="U696" s="1">
        <f t="shared" si="280"/>
        <v>9.0016344751508404E-8</v>
      </c>
      <c r="V696" s="1">
        <f t="shared" si="281"/>
        <v>9.3920330078946082E-2</v>
      </c>
      <c r="W696" s="1">
        <f t="shared" si="282"/>
        <v>2.0265566403513072E-3</v>
      </c>
      <c r="X696" s="1">
        <f t="shared" si="283"/>
        <v>4.1369282901730087E-2</v>
      </c>
      <c r="Y696" s="1">
        <f t="shared" si="284"/>
        <v>4.1369509345753265E-2</v>
      </c>
      <c r="Z696" s="1">
        <f t="shared" si="285"/>
        <v>2.0684754672876631</v>
      </c>
      <c r="AB696"/>
      <c r="AC696"/>
      <c r="AD696"/>
      <c r="AE696"/>
      <c r="AF696"/>
      <c r="AG696"/>
      <c r="AH696"/>
      <c r="AI696"/>
      <c r="AJ696" s="25"/>
      <c r="AK696" s="2">
        <v>6.95</v>
      </c>
      <c r="AL696" s="1">
        <f t="shared" si="287"/>
        <v>1.1220184543019621E-7</v>
      </c>
      <c r="AM696" s="1">
        <f t="shared" si="263"/>
        <v>9.0016344751508404E-8</v>
      </c>
      <c r="AN696" s="1">
        <f t="shared" si="264"/>
        <v>0.64408744589443567</v>
      </c>
      <c r="AO696" s="1">
        <f t="shared" si="265"/>
        <v>0.35590699504402235</v>
      </c>
      <c r="AP696" s="1">
        <f t="shared" si="266"/>
        <v>1.3559006275207894</v>
      </c>
      <c r="AQ696" s="1">
        <f t="shared" si="267"/>
        <v>13.559006275207894</v>
      </c>
      <c r="AR696" s="25"/>
      <c r="AS696" s="2">
        <v>8.92</v>
      </c>
      <c r="AT696" s="1">
        <v>1.2022644346174128E-9</v>
      </c>
      <c r="AU696" s="1">
        <v>8.4008140881369775E-6</v>
      </c>
      <c r="AV696" s="1">
        <v>1.9022489830978855E-2</v>
      </c>
      <c r="AW696" s="1">
        <v>0.98097750840978548</v>
      </c>
      <c r="AX696" s="1">
        <v>1.9812310715223962</v>
      </c>
      <c r="AY696" s="2">
        <v>19.812310715223962</v>
      </c>
      <c r="BA696" s="2">
        <v>6.95</v>
      </c>
      <c r="BB696" s="1">
        <f t="shared" si="272"/>
        <v>1.1220184543019621E-7</v>
      </c>
      <c r="BC696" s="1">
        <f t="shared" si="268"/>
        <v>9.0016344751508404E-8</v>
      </c>
      <c r="BD696" s="1">
        <f t="shared" si="269"/>
        <v>9.0016344743405375E-11</v>
      </c>
      <c r="BE696" s="1">
        <f t="shared" si="270"/>
        <v>0.9999999999099829</v>
      </c>
      <c r="BF696" s="1">
        <f t="shared" si="271"/>
        <v>2.0000004436200451</v>
      </c>
      <c r="BG696" s="1">
        <f>(dpSAWB_Cb*dpSAWB_Vb) /(dpSAWB_Ca * BF696)</f>
        <v>24.999994454750663</v>
      </c>
      <c r="BI696" s="1">
        <v>7.65</v>
      </c>
      <c r="BJ696" s="1">
        <v>2.2387211385683365E-8</v>
      </c>
      <c r="BK696" s="1">
        <v>4.5115042807247333E-7</v>
      </c>
      <c r="BL696" s="1">
        <v>4.511504278689277E-10</v>
      </c>
      <c r="BM696" s="1">
        <v>0.99999999954882979</v>
      </c>
      <c r="BN696" s="1">
        <v>1.9999914243028607</v>
      </c>
      <c r="BO696" s="1">
        <v>25.000107196673884</v>
      </c>
    </row>
    <row r="697" spans="1:67" ht="15" customHeight="1" x14ac:dyDescent="0.3">
      <c r="A697" s="2">
        <v>6.96</v>
      </c>
      <c r="B697" s="1">
        <f t="shared" si="273"/>
        <v>1.0964781961431838E-7</v>
      </c>
      <c r="C697" s="1">
        <f t="shared" si="274"/>
        <v>9.2113094774946972E-8</v>
      </c>
      <c r="D697" s="1">
        <f t="shared" si="275"/>
        <v>2.9081166756260365E-3</v>
      </c>
      <c r="E697" s="1">
        <f t="shared" si="276"/>
        <v>2.8486472207289943E-3</v>
      </c>
      <c r="F697" s="1">
        <f t="shared" si="277"/>
        <v>0.83044491135323728</v>
      </c>
      <c r="G697" s="1">
        <f t="shared" si="278"/>
        <v>0.83044388900094435</v>
      </c>
      <c r="H697" s="1">
        <f t="shared" si="286"/>
        <v>8.3044388900094432</v>
      </c>
      <c r="S697" s="2">
        <v>6.96</v>
      </c>
      <c r="T697" s="1">
        <f t="shared" si="279"/>
        <v>1.0964781961431838E-7</v>
      </c>
      <c r="U697" s="1">
        <f t="shared" si="280"/>
        <v>9.2113094774946972E-8</v>
      </c>
      <c r="V697" s="1">
        <f t="shared" si="281"/>
        <v>9.4050492889293152E-2</v>
      </c>
      <c r="W697" s="1">
        <f t="shared" si="282"/>
        <v>1.9831690369022837E-3</v>
      </c>
      <c r="X697" s="1">
        <f t="shared" si="283"/>
        <v>4.0465708798247166E-2</v>
      </c>
      <c r="Y697" s="1">
        <f t="shared" si="284"/>
        <v>4.0465887693286594E-2</v>
      </c>
      <c r="Z697" s="1">
        <f t="shared" si="285"/>
        <v>2.0232943846643292</v>
      </c>
      <c r="AB697"/>
      <c r="AC697"/>
      <c r="AD697"/>
      <c r="AE697"/>
      <c r="AF697"/>
      <c r="AG697"/>
      <c r="AH697"/>
      <c r="AI697"/>
      <c r="AJ697" s="25"/>
      <c r="AK697" s="2">
        <v>6.96</v>
      </c>
      <c r="AL697" s="1">
        <f t="shared" si="287"/>
        <v>1.0964781961431838E-7</v>
      </c>
      <c r="AM697" s="1">
        <f t="shared" si="263"/>
        <v>9.2113094774946972E-8</v>
      </c>
      <c r="AN697" s="1">
        <f t="shared" si="264"/>
        <v>0.63879185354044032</v>
      </c>
      <c r="AO697" s="1">
        <f t="shared" si="265"/>
        <v>0.36120275860310364</v>
      </c>
      <c r="AP697" s="1">
        <f t="shared" si="266"/>
        <v>1.3611967326925072</v>
      </c>
      <c r="AQ697" s="1">
        <f t="shared" si="267"/>
        <v>13.611967326925072</v>
      </c>
      <c r="AR697" s="25"/>
      <c r="AS697" s="2">
        <v>8.93</v>
      </c>
      <c r="AT697" s="1">
        <v>1.1748975549395295E-9</v>
      </c>
      <c r="AU697" s="1">
        <v>8.5964941858440024E-6</v>
      </c>
      <c r="AV697" s="1">
        <v>1.8597537921498639E-2</v>
      </c>
      <c r="AW697" s="1">
        <v>0.98140246039771661</v>
      </c>
      <c r="AX697" s="1">
        <v>1.9816618945142983</v>
      </c>
      <c r="AY697" s="2">
        <v>19.816618945142981</v>
      </c>
      <c r="BA697" s="2">
        <v>6.96</v>
      </c>
      <c r="BB697" s="1">
        <f t="shared" si="272"/>
        <v>1.0964781961431838E-7</v>
      </c>
      <c r="BC697" s="1">
        <f t="shared" si="268"/>
        <v>9.2113094774946972E-8</v>
      </c>
      <c r="BD697" s="1">
        <f t="shared" si="269"/>
        <v>9.2113094766462087E-11</v>
      </c>
      <c r="BE697" s="1">
        <f t="shared" si="270"/>
        <v>0.99999999990788613</v>
      </c>
      <c r="BF697" s="1">
        <f t="shared" si="271"/>
        <v>2.0000003506024129</v>
      </c>
      <c r="BG697" s="1">
        <f>(dpSAWB_Cb*dpSAWB_Vb) /(dpSAWB_Ca * BF697)</f>
        <v>24.999995617470606</v>
      </c>
      <c r="BI697" s="1">
        <v>7.66</v>
      </c>
      <c r="BJ697" s="1">
        <v>2.1877616239495494E-8</v>
      </c>
      <c r="BK697" s="1">
        <v>4.6165907151102438E-7</v>
      </c>
      <c r="BL697" s="1">
        <v>4.616590712978857E-10</v>
      </c>
      <c r="BM697" s="1">
        <v>0.99999999953832019</v>
      </c>
      <c r="BN697" s="1">
        <v>1.9999912039285359</v>
      </c>
      <c r="BO697" s="1">
        <v>25.000109951376867</v>
      </c>
    </row>
    <row r="698" spans="1:67" ht="15" customHeight="1" x14ac:dyDescent="0.3">
      <c r="A698" s="2">
        <v>6.97</v>
      </c>
      <c r="B698" s="1">
        <f t="shared" si="273"/>
        <v>1.0715193052376054E-7</v>
      </c>
      <c r="C698" s="1">
        <f t="shared" si="274"/>
        <v>9.4258684380496176E-8</v>
      </c>
      <c r="D698" s="1">
        <f t="shared" si="275"/>
        <v>2.8513529072005678E-3</v>
      </c>
      <c r="E698" s="1">
        <f t="shared" si="276"/>
        <v>2.8581078487999053E-3</v>
      </c>
      <c r="F698" s="1">
        <f t="shared" si="277"/>
        <v>0.83366246918343823</v>
      </c>
      <c r="G698" s="1">
        <f t="shared" si="278"/>
        <v>0.83366171703507386</v>
      </c>
      <c r="H698" s="1">
        <f t="shared" si="286"/>
        <v>8.3366171703507383</v>
      </c>
      <c r="S698" s="2">
        <v>6.97</v>
      </c>
      <c r="T698" s="1">
        <f t="shared" si="279"/>
        <v>1.0715193052376054E-7</v>
      </c>
      <c r="U698" s="1">
        <f t="shared" si="280"/>
        <v>9.4258684380496176E-8</v>
      </c>
      <c r="V698" s="1">
        <f t="shared" si="281"/>
        <v>9.4178041972530435E-2</v>
      </c>
      <c r="W698" s="1">
        <f t="shared" si="282"/>
        <v>1.9406526758231871E-3</v>
      </c>
      <c r="X698" s="1">
        <f t="shared" si="283"/>
        <v>3.9581055394637396E-2</v>
      </c>
      <c r="Y698" s="1">
        <f t="shared" si="284"/>
        <v>3.9581186878748752E-2</v>
      </c>
      <c r="Z698" s="1">
        <f t="shared" si="285"/>
        <v>1.9790593439374375</v>
      </c>
      <c r="AB698"/>
      <c r="AC698"/>
      <c r="AD698"/>
      <c r="AE698"/>
      <c r="AF698"/>
      <c r="AG698"/>
      <c r="AH698"/>
      <c r="AI698"/>
      <c r="AJ698" s="25"/>
      <c r="AK698" s="2">
        <v>6.97</v>
      </c>
      <c r="AL698" s="1">
        <f t="shared" si="287"/>
        <v>1.0715193052376054E-7</v>
      </c>
      <c r="AM698" s="1">
        <f t="shared" si="263"/>
        <v>9.4258684380496176E-8</v>
      </c>
      <c r="AN698" s="1">
        <f t="shared" si="264"/>
        <v>0.63346230055537789</v>
      </c>
      <c r="AO698" s="1">
        <f t="shared" si="265"/>
        <v>0.36653247815935913</v>
      </c>
      <c r="AP698" s="1">
        <f t="shared" si="266"/>
        <v>1.3665267884014516</v>
      </c>
      <c r="AQ698" s="1">
        <f t="shared" si="267"/>
        <v>13.665267884014515</v>
      </c>
      <c r="AR698" s="25"/>
      <c r="AS698" s="2">
        <v>8.94</v>
      </c>
      <c r="AT698" s="1">
        <v>1.1481536214968828E-9</v>
      </c>
      <c r="AU698" s="1">
        <v>8.7967322585564133E-6</v>
      </c>
      <c r="AV698" s="1">
        <v>1.8181903251440503E-2</v>
      </c>
      <c r="AW698" s="1">
        <v>0.98181809514274265</v>
      </c>
      <c r="AX698" s="1">
        <v>1.982083536917653</v>
      </c>
      <c r="AY698" s="2">
        <v>19.820835369176532</v>
      </c>
      <c r="BA698" s="2">
        <v>6.97</v>
      </c>
      <c r="BB698" s="1">
        <f t="shared" si="272"/>
        <v>1.0715193052376054E-7</v>
      </c>
      <c r="BC698" s="1">
        <f t="shared" si="268"/>
        <v>9.4258684380496176E-8</v>
      </c>
      <c r="BD698" s="1">
        <f t="shared" si="269"/>
        <v>9.4258684371611403E-11</v>
      </c>
      <c r="BE698" s="1">
        <f t="shared" si="270"/>
        <v>0.9999999999057404</v>
      </c>
      <c r="BF698" s="1">
        <f t="shared" si="271"/>
        <v>2.000000257770679</v>
      </c>
      <c r="BG698" s="1">
        <f>(dpSAWB_Cb*dpSAWB_Vb) /(dpSAWB_Ca * BF698)</f>
        <v>24.999996777866926</v>
      </c>
      <c r="BI698" s="1">
        <v>7.67</v>
      </c>
      <c r="BJ698" s="1">
        <v>2.1379620895022292E-8</v>
      </c>
      <c r="BK698" s="1">
        <v>4.7241249270007079E-7</v>
      </c>
      <c r="BL698" s="1">
        <v>4.7241249247688683E-10</v>
      </c>
      <c r="BM698" s="1">
        <v>0.99999999952756569</v>
      </c>
      <c r="BN698" s="1">
        <v>1.999990978890452</v>
      </c>
      <c r="BO698" s="1">
        <v>25.000112764377977</v>
      </c>
    </row>
    <row r="699" spans="1:67" ht="15" customHeight="1" x14ac:dyDescent="0.3">
      <c r="A699" s="2">
        <v>6.98</v>
      </c>
      <c r="B699" s="1">
        <f t="shared" si="273"/>
        <v>1.0471285480508987E-7</v>
      </c>
      <c r="C699" s="1">
        <f t="shared" si="274"/>
        <v>9.6454251188165109E-8</v>
      </c>
      <c r="D699" s="1">
        <f t="shared" si="275"/>
        <v>2.79551575955714E-3</v>
      </c>
      <c r="E699" s="1">
        <f t="shared" si="276"/>
        <v>2.8674140400738101E-3</v>
      </c>
      <c r="F699" s="1">
        <f t="shared" si="277"/>
        <v>0.83683096600289475</v>
      </c>
      <c r="G699" s="1">
        <f t="shared" si="278"/>
        <v>0.83683048396220128</v>
      </c>
      <c r="H699" s="1">
        <f t="shared" si="286"/>
        <v>8.368304839622013</v>
      </c>
      <c r="S699" s="2">
        <v>6.98</v>
      </c>
      <c r="T699" s="1">
        <f t="shared" si="279"/>
        <v>1.0471285480508987E-7</v>
      </c>
      <c r="U699" s="1">
        <f t="shared" si="280"/>
        <v>9.6454251188165109E-8</v>
      </c>
      <c r="V699" s="1">
        <f t="shared" si="281"/>
        <v>9.4303022478305784E-2</v>
      </c>
      <c r="W699" s="1">
        <f t="shared" si="282"/>
        <v>1.8989925072314085E-3</v>
      </c>
      <c r="X699" s="1">
        <f t="shared" si="283"/>
        <v>3.8714961782009873E-2</v>
      </c>
      <c r="Y699" s="1">
        <f t="shared" si="284"/>
        <v>3.8715045966707134E-2</v>
      </c>
      <c r="Z699" s="1">
        <f t="shared" si="285"/>
        <v>1.9357522983353566</v>
      </c>
      <c r="AB699"/>
      <c r="AC699"/>
      <c r="AD699"/>
      <c r="AE699"/>
      <c r="AF699"/>
      <c r="AG699"/>
      <c r="AH699"/>
      <c r="AI699"/>
      <c r="AJ699" s="25"/>
      <c r="AK699" s="2">
        <v>6.98</v>
      </c>
      <c r="AL699" s="1">
        <f t="shared" si="287"/>
        <v>1.0471285480508987E-7</v>
      </c>
      <c r="AM699" s="1">
        <f t="shared" si="263"/>
        <v>9.6454251188165109E-8</v>
      </c>
      <c r="AN699" s="1">
        <f t="shared" si="264"/>
        <v>0.62809988563840302</v>
      </c>
      <c r="AO699" s="1">
        <f t="shared" si="265"/>
        <v>0.37189505512066406</v>
      </c>
      <c r="AP699" s="1">
        <f t="shared" si="266"/>
        <v>1.3718896962484821</v>
      </c>
      <c r="AQ699" s="1">
        <f t="shared" si="267"/>
        <v>13.718896962484823</v>
      </c>
      <c r="AR699" s="25"/>
      <c r="AS699" s="2">
        <v>8.9499999999999993</v>
      </c>
      <c r="AT699" s="1">
        <v>1.1220184543019636E-9</v>
      </c>
      <c r="AU699" s="1">
        <v>9.0016344751508279E-6</v>
      </c>
      <c r="AV699" s="1">
        <v>1.7775389318275492E-2</v>
      </c>
      <c r="AW699" s="1">
        <v>0.9822246091475465</v>
      </c>
      <c r="AX699" s="1">
        <v>1.9824961984189111</v>
      </c>
      <c r="AY699" s="2">
        <v>19.824961984189109</v>
      </c>
      <c r="BA699" s="2">
        <v>6.98</v>
      </c>
      <c r="BB699" s="1">
        <f t="shared" si="272"/>
        <v>1.0471285480508987E-7</v>
      </c>
      <c r="BC699" s="1">
        <f t="shared" si="268"/>
        <v>9.6454251188165109E-8</v>
      </c>
      <c r="BD699" s="1">
        <f t="shared" si="269"/>
        <v>9.6454251178861592E-11</v>
      </c>
      <c r="BE699" s="1">
        <f t="shared" si="270"/>
        <v>0.99999999990354482</v>
      </c>
      <c r="BF699" s="1">
        <f t="shared" si="271"/>
        <v>2.0000001650756229</v>
      </c>
      <c r="BG699" s="1">
        <f>(dpSAWB_Cb*dpSAWB_Vb) /(dpSAWB_Ca * BF699)</f>
        <v>24.999997936554884</v>
      </c>
      <c r="BI699" s="1">
        <v>7.68</v>
      </c>
      <c r="BJ699" s="1">
        <v>2.0892961308540368E-8</v>
      </c>
      <c r="BK699" s="1">
        <v>4.8341639324586536E-7</v>
      </c>
      <c r="BL699" s="1">
        <v>4.8341639301216281E-10</v>
      </c>
      <c r="BM699" s="1">
        <v>0.99999999951656082</v>
      </c>
      <c r="BN699" s="1">
        <v>1.999990749069293</v>
      </c>
      <c r="BO699" s="1">
        <v>25.000115637168712</v>
      </c>
    </row>
    <row r="700" spans="1:67" ht="15" customHeight="1" x14ac:dyDescent="0.3">
      <c r="A700" s="2">
        <v>6.99</v>
      </c>
      <c r="B700" s="1">
        <f t="shared" si="273"/>
        <v>1.0232929922807534E-7</v>
      </c>
      <c r="C700" s="1">
        <f t="shared" si="274"/>
        <v>9.8700959316536942E-8</v>
      </c>
      <c r="D700" s="1">
        <f t="shared" si="275"/>
        <v>2.7405971631349751E-3</v>
      </c>
      <c r="E700" s="1">
        <f t="shared" si="276"/>
        <v>2.8765671394775042E-3</v>
      </c>
      <c r="F700" s="1">
        <f t="shared" si="277"/>
        <v>0.83995069463475347</v>
      </c>
      <c r="G700" s="1">
        <f t="shared" si="278"/>
        <v>0.8399504827414993</v>
      </c>
      <c r="H700" s="1">
        <f t="shared" si="286"/>
        <v>8.3995048274149919</v>
      </c>
      <c r="S700" s="2">
        <v>6.99</v>
      </c>
      <c r="T700" s="1">
        <f t="shared" si="279"/>
        <v>1.0232929922807534E-7</v>
      </c>
      <c r="U700" s="1">
        <f t="shared" si="280"/>
        <v>9.8700959316536942E-8</v>
      </c>
      <c r="V700" s="1">
        <f t="shared" si="281"/>
        <v>9.442547909062235E-2</v>
      </c>
      <c r="W700" s="1">
        <f t="shared" si="282"/>
        <v>1.8581736364592148E-3</v>
      </c>
      <c r="X700" s="1">
        <f t="shared" si="283"/>
        <v>3.7867072402059165E-2</v>
      </c>
      <c r="Y700" s="1">
        <f t="shared" si="284"/>
        <v>3.7867109372432005E-2</v>
      </c>
      <c r="Z700" s="1">
        <f t="shared" si="285"/>
        <v>1.8933554686216003</v>
      </c>
      <c r="AB700"/>
      <c r="AC700"/>
      <c r="AD700"/>
      <c r="AE700"/>
      <c r="AF700"/>
      <c r="AG700"/>
      <c r="AH700"/>
      <c r="AI700"/>
      <c r="AJ700" s="25"/>
      <c r="AK700" s="2">
        <v>6.99</v>
      </c>
      <c r="AL700" s="1">
        <f t="shared" si="287"/>
        <v>1.0232929922807534E-7</v>
      </c>
      <c r="AM700" s="1">
        <f t="shared" si="263"/>
        <v>9.8700959316536942E-8</v>
      </c>
      <c r="AN700" s="1">
        <f t="shared" si="264"/>
        <v>0.62270573859658862</v>
      </c>
      <c r="AO700" s="1">
        <f t="shared" si="265"/>
        <v>0.37728935978480704</v>
      </c>
      <c r="AP700" s="1">
        <f t="shared" si="266"/>
        <v>1.3772843267217638</v>
      </c>
      <c r="AQ700" s="1">
        <f t="shared" si="267"/>
        <v>13.772843267217638</v>
      </c>
      <c r="AR700" s="25"/>
      <c r="AS700" s="2">
        <v>8.9600000000000009</v>
      </c>
      <c r="AT700" s="1">
        <v>1.0964781961431814E-9</v>
      </c>
      <c r="AU700" s="1">
        <v>9.2113094774947178E-6</v>
      </c>
      <c r="AV700" s="1">
        <v>1.7377803419194204E-2</v>
      </c>
      <c r="AW700" s="1">
        <v>0.98262219511508397</v>
      </c>
      <c r="AX700" s="1">
        <v>1.9829000749788586</v>
      </c>
      <c r="AY700" s="2">
        <v>19.829000749788584</v>
      </c>
      <c r="BA700" s="2">
        <v>6.99</v>
      </c>
      <c r="BB700" s="1">
        <f t="shared" si="272"/>
        <v>1.0232929922807534E-7</v>
      </c>
      <c r="BC700" s="1">
        <f t="shared" si="268"/>
        <v>9.8700959316536942E-8</v>
      </c>
      <c r="BD700" s="1">
        <f t="shared" si="269"/>
        <v>9.8700959306794966E-11</v>
      </c>
      <c r="BE700" s="1">
        <f t="shared" si="270"/>
        <v>0.99999999990129806</v>
      </c>
      <c r="BF700" s="1">
        <f t="shared" si="271"/>
        <v>2.0000000724680964</v>
      </c>
      <c r="BG700" s="1">
        <f>(dpSAWB_Cb*dpSAWB_Vb) /(dpSAWB_Ca * BF700)</f>
        <v>24.999999094148826</v>
      </c>
      <c r="BI700" s="1">
        <v>7.69</v>
      </c>
      <c r="BJ700" s="1">
        <v>2.0417379446695271E-8</v>
      </c>
      <c r="BK700" s="1">
        <v>4.9467660756213115E-7</v>
      </c>
      <c r="BL700" s="1">
        <v>4.9467660731741438E-10</v>
      </c>
      <c r="BM700" s="1">
        <v>0.9999999995052995</v>
      </c>
      <c r="BN700" s="1">
        <v>1.9999905143432066</v>
      </c>
      <c r="BO700" s="1">
        <v>25.000118571272278</v>
      </c>
    </row>
    <row r="701" spans="1:67" ht="15" customHeight="1" x14ac:dyDescent="0.3">
      <c r="A701" s="2">
        <v>7</v>
      </c>
      <c r="B701" s="1">
        <f t="shared" si="273"/>
        <v>9.9999999999999995E-8</v>
      </c>
      <c r="C701" s="1">
        <f t="shared" si="274"/>
        <v>1.0099999999999999E-7</v>
      </c>
      <c r="D701" s="1">
        <f t="shared" si="275"/>
        <v>2.6865888326624895E-3</v>
      </c>
      <c r="E701" s="1">
        <f t="shared" si="276"/>
        <v>2.8855685278895847E-3</v>
      </c>
      <c r="F701" s="1">
        <f t="shared" si="277"/>
        <v>0.8430219644140361</v>
      </c>
      <c r="G701" s="1">
        <f t="shared" si="278"/>
        <v>0.84302202284425642</v>
      </c>
      <c r="H701" s="1">
        <f t="shared" si="286"/>
        <v>8.4302202284425629</v>
      </c>
      <c r="S701" s="2">
        <v>7</v>
      </c>
      <c r="T701" s="1">
        <f t="shared" si="279"/>
        <v>9.9999999999999995E-8</v>
      </c>
      <c r="U701" s="1">
        <f t="shared" si="280"/>
        <v>1.0099999999999999E-7</v>
      </c>
      <c r="V701" s="1">
        <f t="shared" si="281"/>
        <v>9.4545456018181817E-2</v>
      </c>
      <c r="W701" s="1">
        <f t="shared" si="282"/>
        <v>1.8181813272727275E-3</v>
      </c>
      <c r="X701" s="1">
        <f t="shared" si="283"/>
        <v>3.7037037037037035E-2</v>
      </c>
      <c r="Y701" s="1">
        <f t="shared" si="284"/>
        <v>3.7037026851851902E-2</v>
      </c>
      <c r="Z701" s="1">
        <f t="shared" si="285"/>
        <v>1.8518513425925953</v>
      </c>
      <c r="AB701"/>
      <c r="AC701"/>
      <c r="AD701"/>
      <c r="AE701"/>
      <c r="AF701"/>
      <c r="AG701"/>
      <c r="AH701"/>
      <c r="AI701"/>
      <c r="AJ701" s="25"/>
      <c r="AK701" s="2">
        <v>7</v>
      </c>
      <c r="AL701" s="1">
        <f t="shared" si="287"/>
        <v>9.9999999999999995E-8</v>
      </c>
      <c r="AM701" s="1">
        <f t="shared" si="263"/>
        <v>1.0099999999999999E-7</v>
      </c>
      <c r="AN701" s="1">
        <f t="shared" si="264"/>
        <v>0.61728101955831172</v>
      </c>
      <c r="AO701" s="1">
        <f t="shared" si="265"/>
        <v>0.38271423212615324</v>
      </c>
      <c r="AP701" s="1">
        <f t="shared" si="266"/>
        <v>1.3827095199835231</v>
      </c>
      <c r="AQ701" s="1">
        <f t="shared" si="267"/>
        <v>13.827095199835231</v>
      </c>
      <c r="AR701" s="25"/>
      <c r="AS701" s="2">
        <v>8.9700000000000006</v>
      </c>
      <c r="AT701" s="1">
        <v>1.071519305237603E-9</v>
      </c>
      <c r="AU701" s="1">
        <v>9.4258684380496394E-6</v>
      </c>
      <c r="AV701" s="1">
        <v>1.6988956593093602E-2</v>
      </c>
      <c r="AW701" s="1">
        <v>0.98301104200659917</v>
      </c>
      <c r="AX701" s="1">
        <v>1.9832953588923548</v>
      </c>
      <c r="AY701" s="2">
        <v>19.832953588923548</v>
      </c>
      <c r="BA701" s="2">
        <v>7</v>
      </c>
      <c r="BB701" s="1">
        <f t="shared" si="272"/>
        <v>9.9999999999999995E-8</v>
      </c>
      <c r="BC701" s="1">
        <f t="shared" si="268"/>
        <v>1.0099999999999999E-7</v>
      </c>
      <c r="BD701" s="1">
        <f t="shared" si="269"/>
        <v>1.009999999897989E-10</v>
      </c>
      <c r="BE701" s="1">
        <f t="shared" si="270"/>
        <v>0.99999999989899901</v>
      </c>
      <c r="BF701" s="1">
        <f t="shared" si="271"/>
        <v>1.9999999798989982</v>
      </c>
      <c r="BG701" s="1">
        <f>(dpSAWB_Cb*dpSAWB_Vb) /(dpSAWB_Ca * BF701)</f>
        <v>25.000000251262524</v>
      </c>
      <c r="BI701" s="1">
        <v>7.7</v>
      </c>
      <c r="BJ701" s="1">
        <v>1.9952623149688773E-8</v>
      </c>
      <c r="BK701" s="1">
        <v>5.0619910596354556E-7</v>
      </c>
      <c r="BL701" s="1">
        <v>5.0619910570729538E-10</v>
      </c>
      <c r="BM701" s="1">
        <v>0.99999999949377594</v>
      </c>
      <c r="BN701" s="1">
        <v>1.9999902745877394</v>
      </c>
      <c r="BO701" s="1">
        <v>25.000121568244406</v>
      </c>
    </row>
    <row r="702" spans="1:67" ht="15" customHeight="1" x14ac:dyDescent="0.3">
      <c r="A702" s="2">
        <v>7.01</v>
      </c>
      <c r="B702" s="1">
        <f t="shared" si="273"/>
        <v>9.7723722095581017E-8</v>
      </c>
      <c r="C702" s="1">
        <f t="shared" si="274"/>
        <v>1.0335259222035622E-7</v>
      </c>
      <c r="D702" s="1">
        <f t="shared" si="275"/>
        <v>2.6334822805988696E-3</v>
      </c>
      <c r="E702" s="1">
        <f t="shared" si="276"/>
        <v>2.8944196199001881E-3</v>
      </c>
      <c r="F702" s="1">
        <f t="shared" si="277"/>
        <v>0.8460451004320948</v>
      </c>
      <c r="G702" s="1">
        <f t="shared" si="278"/>
        <v>0.84604542949839956</v>
      </c>
      <c r="H702" s="1">
        <f t="shared" si="286"/>
        <v>8.4604542949839949</v>
      </c>
      <c r="S702" s="2">
        <v>7.01</v>
      </c>
      <c r="T702" s="1">
        <f t="shared" si="279"/>
        <v>9.7723722095581017E-8</v>
      </c>
      <c r="U702" s="1">
        <f t="shared" si="280"/>
        <v>1.0335259222035622E-7</v>
      </c>
      <c r="V702" s="1">
        <f t="shared" si="281"/>
        <v>9.466299698556771E-2</v>
      </c>
      <c r="W702" s="1">
        <f t="shared" si="282"/>
        <v>1.7790010048107647E-3</v>
      </c>
      <c r="X702" s="1">
        <f t="shared" si="283"/>
        <v>3.6224510795964539E-2</v>
      </c>
      <c r="Y702" s="1">
        <f t="shared" si="284"/>
        <v>3.6224453487749567E-2</v>
      </c>
      <c r="Z702" s="1">
        <f t="shared" si="285"/>
        <v>1.8112226743874784</v>
      </c>
      <c r="AB702"/>
      <c r="AC702"/>
      <c r="AD702"/>
      <c r="AE702"/>
      <c r="AF702"/>
      <c r="AG702"/>
      <c r="AH702"/>
      <c r="AI702"/>
      <c r="AJ702" s="25"/>
      <c r="AK702" s="2">
        <v>7.01</v>
      </c>
      <c r="AL702" s="1">
        <f t="shared" si="287"/>
        <v>9.7723722095581017E-8</v>
      </c>
      <c r="AM702" s="1">
        <f t="shared" si="263"/>
        <v>1.0335259222035622E-7</v>
      </c>
      <c r="AN702" s="1">
        <f t="shared" si="264"/>
        <v>0.6118269181275684</v>
      </c>
      <c r="AO702" s="1">
        <f t="shared" si="265"/>
        <v>0.38816848264137643</v>
      </c>
      <c r="AP702" s="1">
        <f t="shared" si="266"/>
        <v>1.388164086715874</v>
      </c>
      <c r="AQ702" s="1">
        <f t="shared" si="267"/>
        <v>13.881640867158739</v>
      </c>
      <c r="AR702" s="25"/>
      <c r="AS702" s="2">
        <v>8.98</v>
      </c>
      <c r="AT702" s="1">
        <v>1.0471285480508964E-9</v>
      </c>
      <c r="AU702" s="1">
        <v>9.6454251188165312E-6</v>
      </c>
      <c r="AV702" s="1">
        <v>1.6608663562718583E-2</v>
      </c>
      <c r="AW702" s="1">
        <v>0.98339133509948096</v>
      </c>
      <c r="AX702" s="1">
        <v>1.9836822388479536</v>
      </c>
      <c r="AY702" s="2">
        <v>19.836822388479536</v>
      </c>
      <c r="BA702" s="2">
        <v>7.01</v>
      </c>
      <c r="BB702" s="1">
        <f t="shared" si="272"/>
        <v>9.7723722095581017E-8</v>
      </c>
      <c r="BC702" s="1">
        <f t="shared" si="268"/>
        <v>1.0335259222035622E-7</v>
      </c>
      <c r="BD702" s="1">
        <f t="shared" si="269"/>
        <v>1.0335259220967434E-10</v>
      </c>
      <c r="BE702" s="1">
        <f t="shared" si="270"/>
        <v>0.99999999989664634</v>
      </c>
      <c r="BF702" s="1">
        <f t="shared" si="271"/>
        <v>1.9999998873192459</v>
      </c>
      <c r="BG702" s="1">
        <f>(dpSAWB_Cb*dpSAWB_Vb) /(dpSAWB_Ca * BF702)</f>
        <v>25.000001408509505</v>
      </c>
      <c r="BI702" s="1">
        <v>7.71</v>
      </c>
      <c r="BJ702" s="1">
        <v>1.9498445997580434E-8</v>
      </c>
      <c r="BK702" s="1">
        <v>5.1798999783127897E-7</v>
      </c>
      <c r="BL702" s="1">
        <v>5.1798999756295178E-10</v>
      </c>
      <c r="BM702" s="1">
        <v>0.99999999948198381</v>
      </c>
      <c r="BN702" s="1">
        <v>1.9999900296757718</v>
      </c>
      <c r="BO702" s="1">
        <v>25.000124629674151</v>
      </c>
    </row>
    <row r="703" spans="1:67" ht="15" customHeight="1" x14ac:dyDescent="0.3">
      <c r="A703" s="2">
        <v>7.02</v>
      </c>
      <c r="B703" s="1">
        <f t="shared" si="273"/>
        <v>9.5499258602143556E-8</v>
      </c>
      <c r="C703" s="1">
        <f t="shared" si="274"/>
        <v>1.0575998335314089E-7</v>
      </c>
      <c r="D703" s="1">
        <f t="shared" si="275"/>
        <v>2.5812688303044301E-3</v>
      </c>
      <c r="E703" s="1">
        <f t="shared" si="276"/>
        <v>2.9031218616159282E-3</v>
      </c>
      <c r="F703" s="1">
        <f t="shared" si="277"/>
        <v>0.84902044278867661</v>
      </c>
      <c r="G703" s="1">
        <f t="shared" si="278"/>
        <v>0.84902104294062652</v>
      </c>
      <c r="H703" s="1">
        <f t="shared" si="286"/>
        <v>8.4902104294062646</v>
      </c>
      <c r="S703" s="2">
        <v>7.02</v>
      </c>
      <c r="T703" s="1">
        <f t="shared" si="279"/>
        <v>9.5499258602143556E-8</v>
      </c>
      <c r="U703" s="1">
        <f t="shared" si="280"/>
        <v>1.0575998335314089E-7</v>
      </c>
      <c r="V703" s="1">
        <f t="shared" si="281"/>
        <v>9.4778145225238142E-2</v>
      </c>
      <c r="W703" s="1">
        <f t="shared" si="282"/>
        <v>1.7406182582539564E-3</v>
      </c>
      <c r="X703" s="1">
        <f t="shared" si="283"/>
        <v>3.542915409728898E-2</v>
      </c>
      <c r="Y703" s="1">
        <f t="shared" si="284"/>
        <v>3.5429049672402832E-2</v>
      </c>
      <c r="Z703" s="1">
        <f t="shared" si="285"/>
        <v>1.7714524836201417</v>
      </c>
      <c r="AB703"/>
      <c r="AC703"/>
      <c r="AD703"/>
      <c r="AE703"/>
      <c r="AF703"/>
      <c r="AG703"/>
      <c r="AH703"/>
      <c r="AI703"/>
      <c r="AJ703" s="25"/>
      <c r="AK703" s="2">
        <v>7.02</v>
      </c>
      <c r="AL703" s="1">
        <f t="shared" si="287"/>
        <v>9.5499258602143556E-8</v>
      </c>
      <c r="AM703" s="1">
        <f t="shared" si="263"/>
        <v>1.0575998335314089E-7</v>
      </c>
      <c r="AN703" s="1">
        <f t="shared" si="264"/>
        <v>0.60634465248011959</v>
      </c>
      <c r="AO703" s="1">
        <f t="shared" si="265"/>
        <v>0.39365089325335972</v>
      </c>
      <c r="AP703" s="1">
        <f t="shared" si="266"/>
        <v>1.3936468090248133</v>
      </c>
      <c r="AQ703" s="1">
        <f t="shared" si="267"/>
        <v>13.936468090248132</v>
      </c>
      <c r="AR703" s="25"/>
      <c r="AS703" s="2">
        <v>8.99</v>
      </c>
      <c r="AT703" s="1">
        <v>1.0232929922807512E-9</v>
      </c>
      <c r="AU703" s="1">
        <v>9.8700959316537158E-6</v>
      </c>
      <c r="AV703" s="1">
        <v>1.6236742677001086E-2</v>
      </c>
      <c r="AW703" s="1">
        <v>0.9837632560449262</v>
      </c>
      <c r="AX703" s="1">
        <v>1.9840608999873715</v>
      </c>
      <c r="AY703" s="2">
        <v>19.840608999873712</v>
      </c>
      <c r="BA703" s="2">
        <v>7.02</v>
      </c>
      <c r="BB703" s="1">
        <f t="shared" si="272"/>
        <v>9.5499258602143556E-8</v>
      </c>
      <c r="BC703" s="1">
        <f t="shared" si="268"/>
        <v>1.0575998335314089E-7</v>
      </c>
      <c r="BD703" s="1">
        <f t="shared" si="269"/>
        <v>1.057599833419556E-10</v>
      </c>
      <c r="BE703" s="1">
        <f t="shared" si="270"/>
        <v>0.99999999989423904</v>
      </c>
      <c r="BF703" s="1">
        <f t="shared" si="271"/>
        <v>1.9999997946797534</v>
      </c>
      <c r="BG703" s="1">
        <f>(dpSAWB_Cb*dpSAWB_Vb) /(dpSAWB_Ca * BF703)</f>
        <v>25.000002566503344</v>
      </c>
      <c r="BI703" s="1">
        <v>7.72</v>
      </c>
      <c r="BJ703" s="1">
        <v>1.9054607179632456E-8</v>
      </c>
      <c r="BK703" s="1">
        <v>5.3005553485227076E-7</v>
      </c>
      <c r="BL703" s="1">
        <v>5.300555345712973E-10</v>
      </c>
      <c r="BM703" s="1">
        <v>0.99999999946991702</v>
      </c>
      <c r="BN703" s="1">
        <v>1.9999897794774497</v>
      </c>
      <c r="BO703" s="1">
        <v>25.00012775718475</v>
      </c>
    </row>
    <row r="704" spans="1:67" ht="15" customHeight="1" x14ac:dyDescent="0.3">
      <c r="A704" s="2">
        <v>7.03</v>
      </c>
      <c r="B704" s="1">
        <f t="shared" si="273"/>
        <v>9.3325430079699072E-8</v>
      </c>
      <c r="C704" s="1">
        <f t="shared" si="274"/>
        <v>1.0822344982899828E-7</v>
      </c>
      <c r="D704" s="1">
        <f t="shared" si="275"/>
        <v>2.5299396289300579E-3</v>
      </c>
      <c r="E704" s="1">
        <f t="shared" si="276"/>
        <v>2.911676728511657E-3</v>
      </c>
      <c r="F704" s="1">
        <f t="shared" si="277"/>
        <v>0.85194834585257373</v>
      </c>
      <c r="G704" s="1">
        <f t="shared" si="278"/>
        <v>0.85194921767712395</v>
      </c>
      <c r="H704" s="1">
        <f t="shared" si="286"/>
        <v>8.519492176771239</v>
      </c>
      <c r="S704" s="2">
        <v>7.03</v>
      </c>
      <c r="T704" s="1">
        <f t="shared" si="279"/>
        <v>9.3325430079699072E-8</v>
      </c>
      <c r="U704" s="1">
        <f t="shared" si="280"/>
        <v>1.0822344982899828E-7</v>
      </c>
      <c r="V704" s="1">
        <f t="shared" si="281"/>
        <v>9.4890943470297071E-2</v>
      </c>
      <c r="W704" s="1">
        <f t="shared" si="282"/>
        <v>1.703018843234315E-3</v>
      </c>
      <c r="X704" s="1">
        <f t="shared" si="283"/>
        <v>3.4650632648182231E-2</v>
      </c>
      <c r="Y704" s="1">
        <f t="shared" si="284"/>
        <v>3.4650481086866983E-2</v>
      </c>
      <c r="Z704" s="1">
        <f t="shared" si="285"/>
        <v>1.7325240543433491</v>
      </c>
      <c r="AB704"/>
      <c r="AC704"/>
      <c r="AD704"/>
      <c r="AE704"/>
      <c r="AF704"/>
      <c r="AG704"/>
      <c r="AH704"/>
      <c r="AI704"/>
      <c r="AJ704" s="25"/>
      <c r="AK704" s="2">
        <v>7.03</v>
      </c>
      <c r="AL704" s="1">
        <f t="shared" si="287"/>
        <v>9.3325430079699072E-8</v>
      </c>
      <c r="AM704" s="1">
        <f t="shared" si="263"/>
        <v>1.0822344982899828E-7</v>
      </c>
      <c r="AN704" s="1">
        <f t="shared" si="264"/>
        <v>0.60083546840254842</v>
      </c>
      <c r="AO704" s="1">
        <f t="shared" si="265"/>
        <v>0.39916021827218262</v>
      </c>
      <c r="AP704" s="1">
        <f t="shared" si="266"/>
        <v>1.3991564414012982</v>
      </c>
      <c r="AQ704" s="1">
        <f t="shared" si="267"/>
        <v>13.991564414012982</v>
      </c>
      <c r="AR704" s="25"/>
      <c r="AS704" s="2">
        <v>9</v>
      </c>
      <c r="AT704" s="1">
        <v>1.0000000000000001E-9</v>
      </c>
      <c r="AU704" s="1">
        <v>1.0099999999999998E-5</v>
      </c>
      <c r="AV704" s="1">
        <v>1.5873015853634903E-2</v>
      </c>
      <c r="AW704" s="1">
        <v>0.98412698292536382</v>
      </c>
      <c r="AX704" s="1">
        <v>1.9844315239647574</v>
      </c>
      <c r="AY704" s="2">
        <v>19.844315239647575</v>
      </c>
      <c r="BA704" s="2">
        <v>7.03</v>
      </c>
      <c r="BB704" s="1">
        <f t="shared" si="272"/>
        <v>9.3325430079699072E-8</v>
      </c>
      <c r="BC704" s="1">
        <f t="shared" si="268"/>
        <v>1.0822344982899828E-7</v>
      </c>
      <c r="BD704" s="1">
        <f t="shared" si="269"/>
        <v>1.0822344981728584E-10</v>
      </c>
      <c r="BE704" s="1">
        <f t="shared" si="270"/>
        <v>0.99999999989177557</v>
      </c>
      <c r="BF704" s="1">
        <f t="shared" si="271"/>
        <v>1.9999997019314018</v>
      </c>
      <c r="BG704" s="1">
        <f>(dpSAWB_Cb*dpSAWB_Vb) /(dpSAWB_Ca * BF704)</f>
        <v>25.000003725858029</v>
      </c>
      <c r="BI704" s="1">
        <v>7.73</v>
      </c>
      <c r="BJ704" s="1">
        <v>1.8620871366628593E-8</v>
      </c>
      <c r="BK704" s="1">
        <v>5.4240211433395759E-7</v>
      </c>
      <c r="BL704" s="1">
        <v>5.4240211403974197E-10</v>
      </c>
      <c r="BM704" s="1">
        <v>0.99999999945756912</v>
      </c>
      <c r="BN704" s="1">
        <v>1.9999895238601171</v>
      </c>
      <c r="BO704" s="1">
        <v>25.000130952434471</v>
      </c>
    </row>
    <row r="705" spans="1:67" ht="15" customHeight="1" x14ac:dyDescent="0.3">
      <c r="A705" s="2">
        <v>7.04</v>
      </c>
      <c r="B705" s="1">
        <f t="shared" si="273"/>
        <v>9.120108393559095E-8</v>
      </c>
      <c r="C705" s="1">
        <f t="shared" si="274"/>
        <v>1.1074429781046171E-7</v>
      </c>
      <c r="D705" s="1">
        <f t="shared" si="275"/>
        <v>2.4794856600172887E-3</v>
      </c>
      <c r="E705" s="1">
        <f t="shared" si="276"/>
        <v>2.9200857233304522E-3</v>
      </c>
      <c r="F705" s="1">
        <f t="shared" si="277"/>
        <v>0.85482917753175947</v>
      </c>
      <c r="G705" s="1">
        <f t="shared" si="278"/>
        <v>0.85483032175377116</v>
      </c>
      <c r="H705" s="1">
        <f t="shared" si="286"/>
        <v>8.5483032175377112</v>
      </c>
      <c r="S705" s="2">
        <v>7.04</v>
      </c>
      <c r="T705" s="1">
        <f t="shared" si="279"/>
        <v>9.120108393559095E-8</v>
      </c>
      <c r="U705" s="1">
        <f t="shared" si="280"/>
        <v>1.1074429781046171E-7</v>
      </c>
      <c r="V705" s="1">
        <f t="shared" si="281"/>
        <v>9.5001433948013886E-2</v>
      </c>
      <c r="W705" s="1">
        <f t="shared" si="282"/>
        <v>1.6661886839953747E-3</v>
      </c>
      <c r="X705" s="1">
        <f t="shared" si="283"/>
        <v>3.3888617420671965E-2</v>
      </c>
      <c r="Y705" s="1">
        <f t="shared" si="284"/>
        <v>3.3888418677090144E-2</v>
      </c>
      <c r="Z705" s="1">
        <f t="shared" si="285"/>
        <v>1.6944209338545071</v>
      </c>
      <c r="AB705"/>
      <c r="AC705"/>
      <c r="AD705"/>
      <c r="AE705"/>
      <c r="AF705"/>
      <c r="AG705"/>
      <c r="AH705"/>
      <c r="AI705"/>
      <c r="AJ705" s="25"/>
      <c r="AK705" s="2">
        <v>7.04</v>
      </c>
      <c r="AL705" s="1">
        <f t="shared" si="287"/>
        <v>9.120108393559095E-8</v>
      </c>
      <c r="AM705" s="1">
        <f t="shared" ref="AM705:AM768" si="288">Kw/AL705</f>
        <v>1.1074429781046171E-7</v>
      </c>
      <c r="AN705" s="1">
        <f t="shared" ref="AN705:AN768" si="289">(AL705*dpWASB_Ka1)/((AL705^2)+(AL705*dpWASB_Ka1)+(dpWASB_Ka1*dpWASB_Ka2))</f>
        <v>0.59530063827550983</v>
      </c>
      <c r="AO705" s="1">
        <f t="shared" ref="AO705:AO768" si="290">(dpWASB_Ka1*dpWASB_Ka2)/((AL705^2)+(AL705*dpWASB_Ka1)+(dpWASB_Ka1*dpWASB_Ka2))</f>
        <v>0.40469518541191507</v>
      </c>
      <c r="AP705" s="1">
        <f t="shared" ref="AP705:AP768" si="291">(AN705+(2*AO705) - ((AL705-AM705)/dpWASB_Ca))/(1-((AL705-AM705)/dpWASB_Cb))</f>
        <v>1.4046917117381283</v>
      </c>
      <c r="AQ705" s="1">
        <f t="shared" ref="AQ705:AQ768" si="292">AP705*dpWASB_Ca*dpWASB_Va/dpWASB_Cb</f>
        <v>14.046917117381282</v>
      </c>
      <c r="AR705" s="25"/>
      <c r="AS705" s="2">
        <v>9.01</v>
      </c>
      <c r="AT705" s="1">
        <v>9.7723722095580808E-10</v>
      </c>
      <c r="AU705" s="1">
        <v>1.0335259222035644E-5</v>
      </c>
      <c r="AV705" s="1">
        <v>1.5517308521922804E-2</v>
      </c>
      <c r="AW705" s="1">
        <v>0.98448269031160851</v>
      </c>
      <c r="AX705" s="1">
        <v>1.9847942890057362</v>
      </c>
      <c r="AY705" s="2">
        <v>19.847942890057361</v>
      </c>
      <c r="BA705" s="2">
        <v>7.04</v>
      </c>
      <c r="BB705" s="1">
        <f t="shared" si="272"/>
        <v>9.120108393559095E-8</v>
      </c>
      <c r="BC705" s="1">
        <f t="shared" ref="BC705:BC768" si="293">Kw/BB705</f>
        <v>1.1074429781046171E-7</v>
      </c>
      <c r="BD705" s="1">
        <f t="shared" ref="BD705:BD768" si="294">(BB705*(Kw/dpSAWB_Kb1))/(BB705^2+(BB705*(Kw/dpSAWB_Kb1))+((Kw/dpSAWB_Kb1)*(Kw/dpSAWB_Kb2)))</f>
        <v>1.1074429779819728E-10</v>
      </c>
      <c r="BE705" s="1">
        <f t="shared" ref="BE705:BE768" si="295">BB705^2 / (BB705^2+(BB705*(Kw/dpSAWB_Kb1))+((Kw/dpSAWB_Kb1)*(Kw/dpSAWB_Kb2)))</f>
        <v>0.99999999988925459</v>
      </c>
      <c r="BF705" s="1">
        <f t="shared" ref="BF705:BF768" si="296">(BD705+(2*BE705)+((BB705-BC705)/dpSAWB_Cb))/(1-((BB705-BC705)/dpSAWB_Ca))</f>
        <v>1.9999996090250141</v>
      </c>
      <c r="BG705" s="1">
        <f>(dpSAWB_Cb*dpSAWB_Vb) /(dpSAWB_Ca * BF705)</f>
        <v>25.000004887188279</v>
      </c>
      <c r="BI705" s="1">
        <v>7.74</v>
      </c>
      <c r="BJ705" s="1">
        <v>1.8197008586099822E-8</v>
      </c>
      <c r="BK705" s="1">
        <v>5.5503628259620117E-7</v>
      </c>
      <c r="BL705" s="1">
        <v>5.5503628228811904E-10</v>
      </c>
      <c r="BM705" s="1">
        <v>0.99999999944493356</v>
      </c>
      <c r="BN705" s="1">
        <v>1.9999892626882441</v>
      </c>
      <c r="BO705" s="1">
        <v>25.000134217117512</v>
      </c>
    </row>
    <row r="706" spans="1:67" ht="15" customHeight="1" x14ac:dyDescent="0.3">
      <c r="A706" s="2">
        <v>7.05</v>
      </c>
      <c r="B706" s="1">
        <f t="shared" si="273"/>
        <v>8.9125093813374537E-8</v>
      </c>
      <c r="C706" s="1">
        <f t="shared" si="274"/>
        <v>1.1332386388449832E-7</v>
      </c>
      <c r="D706" s="1">
        <f t="shared" si="275"/>
        <v>2.4298977558013441E-3</v>
      </c>
      <c r="E706" s="1">
        <f t="shared" si="276"/>
        <v>2.9283503740331089E-3</v>
      </c>
      <c r="F706" s="1">
        <f t="shared" si="277"/>
        <v>0.85766331855385691</v>
      </c>
      <c r="G706" s="1">
        <f t="shared" si="278"/>
        <v>0.85766473603667803</v>
      </c>
      <c r="H706" s="1">
        <f t="shared" si="286"/>
        <v>8.5766473603667794</v>
      </c>
      <c r="S706" s="2">
        <v>7.05</v>
      </c>
      <c r="T706" s="1">
        <f t="shared" si="279"/>
        <v>8.9125093813374537E-8</v>
      </c>
      <c r="U706" s="1">
        <f t="shared" si="280"/>
        <v>1.1332386388449832E-7</v>
      </c>
      <c r="V706" s="1">
        <f t="shared" si="281"/>
        <v>9.510965837406167E-2</v>
      </c>
      <c r="W706" s="1">
        <f t="shared" si="282"/>
        <v>1.630113875312772E-3</v>
      </c>
      <c r="X706" s="1">
        <f t="shared" si="283"/>
        <v>3.3142784624789874E-2</v>
      </c>
      <c r="Y706" s="1">
        <f t="shared" si="284"/>
        <v>3.314253862704581E-2</v>
      </c>
      <c r="Z706" s="1">
        <f t="shared" si="285"/>
        <v>1.6571269313522903</v>
      </c>
      <c r="AB706"/>
      <c r="AC706"/>
      <c r="AD706"/>
      <c r="AE706"/>
      <c r="AF706"/>
      <c r="AG706"/>
      <c r="AH706"/>
      <c r="AI706"/>
      <c r="AJ706" s="25"/>
      <c r="AK706" s="2">
        <v>7.05</v>
      </c>
      <c r="AL706" s="1">
        <f t="shared" si="287"/>
        <v>8.9125093813374537E-8</v>
      </c>
      <c r="AM706" s="1">
        <f t="shared" si="288"/>
        <v>1.1332386388449832E-7</v>
      </c>
      <c r="AN706" s="1">
        <f t="shared" si="289"/>
        <v>0.58974146000262961</v>
      </c>
      <c r="AO706" s="1">
        <f t="shared" si="290"/>
        <v>0.41025449686175891</v>
      </c>
      <c r="AP706" s="1">
        <f t="shared" si="291"/>
        <v>1.4102513224011759</v>
      </c>
      <c r="AQ706" s="1">
        <f t="shared" si="292"/>
        <v>14.102513224011759</v>
      </c>
      <c r="AR706" s="25"/>
      <c r="AS706" s="2">
        <v>9.02</v>
      </c>
      <c r="AT706" s="1">
        <v>9.5499258602143329E-10</v>
      </c>
      <c r="AU706" s="1">
        <v>1.0575998335314114E-5</v>
      </c>
      <c r="AV706" s="1">
        <v>1.5169449565931211E-2</v>
      </c>
      <c r="AW706" s="1">
        <v>0.98483054931970626</v>
      </c>
      <c r="AX706" s="1">
        <v>1.9851493699661884</v>
      </c>
      <c r="AY706" s="2">
        <v>19.851493699661884</v>
      </c>
      <c r="BA706" s="2">
        <v>7.05</v>
      </c>
      <c r="BB706" s="1">
        <f t="shared" ref="BB706:BB769" si="297">10^-BA706</f>
        <v>8.9125093813374537E-8</v>
      </c>
      <c r="BC706" s="1">
        <f t="shared" si="293"/>
        <v>1.1332386388449832E-7</v>
      </c>
      <c r="BD706" s="1">
        <f t="shared" si="294"/>
        <v>1.1332386387165588E-10</v>
      </c>
      <c r="BE706" s="1">
        <f t="shared" si="295"/>
        <v>0.99999999988667498</v>
      </c>
      <c r="BF706" s="1">
        <f t="shared" si="296"/>
        <v>1.9999995159113311</v>
      </c>
      <c r="BG706" s="1">
        <f>(dpSAWB_Cb*dpSAWB_Vb) /(dpSAWB_Ca * BF706)</f>
        <v>25.000006051109825</v>
      </c>
      <c r="BI706" s="1">
        <v>7.75</v>
      </c>
      <c r="BJ706" s="1">
        <v>1.7782794100389218E-8</v>
      </c>
      <c r="BK706" s="1">
        <v>5.6796473844225284E-7</v>
      </c>
      <c r="BL706" s="1">
        <v>5.6796473811965096E-10</v>
      </c>
      <c r="BM706" s="1">
        <v>0.99999999943200379</v>
      </c>
      <c r="BN706" s="1">
        <v>1.999988995823357</v>
      </c>
      <c r="BO706" s="1">
        <v>25.000137552964866</v>
      </c>
    </row>
    <row r="707" spans="1:67" ht="15" customHeight="1" x14ac:dyDescent="0.3">
      <c r="A707" s="2">
        <v>7.06</v>
      </c>
      <c r="B707" s="1">
        <f t="shared" ref="B707:B770" si="298">10^(-A707)</f>
        <v>8.7096358995608061E-8</v>
      </c>
      <c r="C707" s="1">
        <f t="shared" ref="C707:C770" si="299">Kw/B707</f>
        <v>1.1596351577118515E-7</v>
      </c>
      <c r="D707" s="1">
        <f t="shared" ref="D707:D770" si="300">((WASB_Ca*WASB_Va)-(WASB_Cb*H707))/(WASB_Va+H707)</f>
        <v>2.381166609210806E-3</v>
      </c>
      <c r="E707" s="1">
        <f t="shared" ref="E707:E770" si="301">(WASB_Ca*H707)/(WASB_Va+H707)</f>
        <v>2.936472231798199E-3</v>
      </c>
      <c r="F707" s="1">
        <f t="shared" ref="F707:F770" si="302">WASB_Ka/(B707+WASB_Ka)</f>
        <v>0.86045116175771208</v>
      </c>
      <c r="G707" s="1">
        <f t="shared" ref="G707:G770" si="303">(F707-((B707-C707)/WASB_Ca)) / (1 + ((B707-C707)/WASB_Cb))</f>
        <v>0.86045285350382505</v>
      </c>
      <c r="H707" s="1">
        <f t="shared" si="286"/>
        <v>8.6045285350382503</v>
      </c>
      <c r="S707" s="2">
        <v>7.06</v>
      </c>
      <c r="T707" s="1">
        <f t="shared" ref="T707:T770" si="304">10^-S707</f>
        <v>8.7096358995608061E-8</v>
      </c>
      <c r="U707" s="1">
        <f t="shared" ref="U707:U770" si="305">Kw/T707</f>
        <v>1.1596351577118515E-7</v>
      </c>
      <c r="V707" s="1">
        <f t="shared" ref="V707:V770" si="306">((SAWB_Cb*SAWB_Vb)-(SAWB_Ca*Z707))/(Z707+SAWB_Vb)</f>
        <v>9.5215657947445076E-2</v>
      </c>
      <c r="W707" s="1">
        <f t="shared" ref="W707:W770" si="307">(SAWB_Cb*Z707)/(Z707+SAWB_Vb)</f>
        <v>1.5947806841849685E-3</v>
      </c>
      <c r="X707" s="1">
        <f t="shared" ref="X707:X770" si="308">T707/(T707+SAWB_Ka)</f>
        <v>3.2412815678914929E-2</v>
      </c>
      <c r="Y707" s="1">
        <f t="shared" ref="Y707:Y770" si="309">(X707+((T707-U707)/SAWB_Cb))/(1-((T707-U707)/SAWB_Ca))</f>
        <v>3.2412522329060361E-2</v>
      </c>
      <c r="Z707" s="1">
        <f t="shared" ref="Z707:Z770" si="310">(Y707*SAWB_Cb*SAWB_Vb)/SAWB_Ca</f>
        <v>1.6206261164530182</v>
      </c>
      <c r="AB707"/>
      <c r="AC707"/>
      <c r="AD707"/>
      <c r="AE707"/>
      <c r="AF707"/>
      <c r="AG707"/>
      <c r="AH707"/>
      <c r="AI707"/>
      <c r="AJ707" s="25"/>
      <c r="AK707" s="2">
        <v>7.06</v>
      </c>
      <c r="AL707" s="1">
        <f t="shared" si="287"/>
        <v>8.7096358995608061E-8</v>
      </c>
      <c r="AM707" s="1">
        <f t="shared" si="288"/>
        <v>1.1596351577118515E-7</v>
      </c>
      <c r="AN707" s="1">
        <f t="shared" si="289"/>
        <v>0.58415925588670425</v>
      </c>
      <c r="AO707" s="1">
        <f t="shared" si="290"/>
        <v>0.41583683040989111</v>
      </c>
      <c r="AP707" s="1">
        <f t="shared" si="291"/>
        <v>1.4158339513533189</v>
      </c>
      <c r="AQ707" s="1">
        <f t="shared" si="292"/>
        <v>14.158339513533189</v>
      </c>
      <c r="AR707" s="25"/>
      <c r="AS707" s="2">
        <v>9.0299999999999994</v>
      </c>
      <c r="AT707" s="1">
        <v>9.3325430079699202E-10</v>
      </c>
      <c r="AU707" s="1">
        <v>1.0822344982899812E-5</v>
      </c>
      <c r="AV707" s="1">
        <v>1.4829271267982936E-2</v>
      </c>
      <c r="AW707" s="1">
        <v>0.98517072766744151</v>
      </c>
      <c r="AX707" s="1">
        <v>1.9854969383907342</v>
      </c>
      <c r="AY707" s="2">
        <v>19.854969383907342</v>
      </c>
      <c r="BA707" s="2">
        <v>7.06</v>
      </c>
      <c r="BB707" s="1">
        <f t="shared" si="297"/>
        <v>8.7096358995608061E-8</v>
      </c>
      <c r="BC707" s="1">
        <f t="shared" si="293"/>
        <v>1.1596351577118515E-7</v>
      </c>
      <c r="BD707" s="1">
        <f t="shared" si="294"/>
        <v>1.1596351575773747E-10</v>
      </c>
      <c r="BE707" s="1">
        <f t="shared" si="295"/>
        <v>0.99999999988403532</v>
      </c>
      <c r="BF707" s="1">
        <f t="shared" si="296"/>
        <v>1.9999994225409821</v>
      </c>
      <c r="BG707" s="1">
        <f>(dpSAWB_Cb*dpSAWB_Vb) /(dpSAWB_Ca * BF707)</f>
        <v>25.000007218239805</v>
      </c>
      <c r="BI707" s="1">
        <v>7.76</v>
      </c>
      <c r="BJ707" s="1">
        <v>1.7378008287493747E-8</v>
      </c>
      <c r="BK707" s="1">
        <v>5.8119433671052875E-7</v>
      </c>
      <c r="BL707" s="1">
        <v>5.8119433637272268E-10</v>
      </c>
      <c r="BM707" s="1">
        <v>0.9999999994187726</v>
      </c>
      <c r="BN707" s="1">
        <v>1.9999887231239615</v>
      </c>
      <c r="BO707" s="1">
        <v>25.000140961745284</v>
      </c>
    </row>
    <row r="708" spans="1:67" ht="15" customHeight="1" x14ac:dyDescent="0.3">
      <c r="A708" s="2">
        <v>7.07</v>
      </c>
      <c r="B708" s="1">
        <f t="shared" si="298"/>
        <v>8.5113803820237355E-8</v>
      </c>
      <c r="C708" s="1">
        <f t="shared" si="299"/>
        <v>1.1866465304889288E-7</v>
      </c>
      <c r="D708" s="1">
        <f t="shared" si="300"/>
        <v>2.3332827855582104E-3</v>
      </c>
      <c r="E708" s="1">
        <f t="shared" si="301"/>
        <v>2.9444528690736314E-3</v>
      </c>
      <c r="F708" s="1">
        <f t="shared" si="302"/>
        <v>0.86319311139679022</v>
      </c>
      <c r="G708" s="1">
        <f t="shared" si="303"/>
        <v>0.86319507854853095</v>
      </c>
      <c r="H708" s="1">
        <f t="shared" ref="H708:H771" si="311">G708*(WASB_Va * WASB_Ca)/WASB_Cb</f>
        <v>8.6319507854853086</v>
      </c>
      <c r="S708" s="2">
        <v>7.07</v>
      </c>
      <c r="T708" s="1">
        <f t="shared" si="304"/>
        <v>8.5113803820237355E-8</v>
      </c>
      <c r="U708" s="1">
        <f t="shared" si="305"/>
        <v>1.1866465304889288E-7</v>
      </c>
      <c r="V708" s="1">
        <f t="shared" si="306"/>
        <v>9.5319473346089048E-2</v>
      </c>
      <c r="W708" s="1">
        <f t="shared" si="307"/>
        <v>1.5601755513036488E-3</v>
      </c>
      <c r="X708" s="1">
        <f t="shared" si="308"/>
        <v>3.1698397177483482E-2</v>
      </c>
      <c r="Y708" s="1">
        <f t="shared" si="309"/>
        <v>3.1698056351507652E-2</v>
      </c>
      <c r="Z708" s="1">
        <f t="shared" si="310"/>
        <v>1.5849028175753825</v>
      </c>
      <c r="AB708"/>
      <c r="AC708"/>
      <c r="AD708"/>
      <c r="AE708"/>
      <c r="AF708"/>
      <c r="AG708"/>
      <c r="AH708"/>
      <c r="AI708"/>
      <c r="AJ708" s="25"/>
      <c r="AK708" s="2">
        <v>7.07</v>
      </c>
      <c r="AL708" s="1">
        <f t="shared" ref="AL708:AL771" si="312">10^(-AK708)</f>
        <v>8.5113803820237355E-8</v>
      </c>
      <c r="AM708" s="1">
        <f t="shared" si="288"/>
        <v>1.1866465304889288E-7</v>
      </c>
      <c r="AN708" s="1">
        <f t="shared" si="289"/>
        <v>0.57855537145502367</v>
      </c>
      <c r="AO708" s="1">
        <f t="shared" si="290"/>
        <v>0.42144084061817738</v>
      </c>
      <c r="AP708" s="1">
        <f t="shared" si="291"/>
        <v>1.4214382533292345</v>
      </c>
      <c r="AQ708" s="1">
        <f t="shared" si="292"/>
        <v>14.214382533292344</v>
      </c>
      <c r="AR708" s="25"/>
      <c r="AS708" s="2">
        <v>9.0399999999999991</v>
      </c>
      <c r="AT708" s="1">
        <v>9.1201083935591081E-10</v>
      </c>
      <c r="AU708" s="1">
        <v>1.1074429781046155E-5</v>
      </c>
      <c r="AV708" s="1">
        <v>1.4496609252519138E-2</v>
      </c>
      <c r="AW708" s="1">
        <v>0.9855033897304758</v>
      </c>
      <c r="AX708" s="1">
        <v>1.9858371625708964</v>
      </c>
      <c r="AY708" s="2">
        <v>19.858371625708962</v>
      </c>
      <c r="BA708" s="2">
        <v>7.07</v>
      </c>
      <c r="BB708" s="1">
        <f t="shared" si="297"/>
        <v>8.5113803820237355E-8</v>
      </c>
      <c r="BC708" s="1">
        <f t="shared" si="293"/>
        <v>1.1866465304889288E-7</v>
      </c>
      <c r="BD708" s="1">
        <f t="shared" si="294"/>
        <v>1.1866465303481143E-10</v>
      </c>
      <c r="BE708" s="1">
        <f t="shared" si="295"/>
        <v>0.99999999988133392</v>
      </c>
      <c r="BF708" s="1">
        <f t="shared" si="296"/>
        <v>1.9999993288644606</v>
      </c>
      <c r="BG708" s="1">
        <f>(dpSAWB_Cb*dpSAWB_Vb) /(dpSAWB_Ca * BF708)</f>
        <v>25.000008389197056</v>
      </c>
      <c r="BI708" s="1">
        <v>7.77</v>
      </c>
      <c r="BJ708" s="1">
        <v>1.6982436524617439E-8</v>
      </c>
      <c r="BK708" s="1">
        <v>5.9473209190914497E-7</v>
      </c>
      <c r="BL708" s="1">
        <v>5.947320915554182E-10</v>
      </c>
      <c r="BM708" s="1">
        <v>0.99999999940523332</v>
      </c>
      <c r="BN708" s="1">
        <v>1.9999884444454719</v>
      </c>
      <c r="BO708" s="1">
        <v>25.000144445266173</v>
      </c>
    </row>
    <row r="709" spans="1:67" ht="15" customHeight="1" x14ac:dyDescent="0.3">
      <c r="A709" s="2">
        <v>7.08</v>
      </c>
      <c r="B709" s="1">
        <f t="shared" si="298"/>
        <v>8.3176377110266823E-8</v>
      </c>
      <c r="C709" s="1">
        <f t="shared" si="299"/>
        <v>1.2142870789635911E-7</v>
      </c>
      <c r="D709" s="1">
        <f t="shared" si="300"/>
        <v>2.2862367339171888E-3</v>
      </c>
      <c r="E709" s="1">
        <f t="shared" si="301"/>
        <v>2.9522938776804686E-3</v>
      </c>
      <c r="F709" s="1">
        <f t="shared" si="302"/>
        <v>0.86588958245504422</v>
      </c>
      <c r="G709" s="1">
        <f t="shared" si="303"/>
        <v>0.86589182629538908</v>
      </c>
      <c r="H709" s="1">
        <f t="shared" si="311"/>
        <v>8.6589182629538897</v>
      </c>
      <c r="S709" s="2">
        <v>7.08</v>
      </c>
      <c r="T709" s="1">
        <f t="shared" si="304"/>
        <v>8.3176377110266823E-8</v>
      </c>
      <c r="U709" s="1">
        <f t="shared" si="305"/>
        <v>1.2142870789635911E-7</v>
      </c>
      <c r="V709" s="1">
        <f t="shared" si="306"/>
        <v>9.5421144723060583E-2</v>
      </c>
      <c r="W709" s="1">
        <f t="shared" si="307"/>
        <v>1.5262850923131348E-3</v>
      </c>
      <c r="X709" s="1">
        <f t="shared" si="308"/>
        <v>3.0999220856232454E-2</v>
      </c>
      <c r="Y709" s="1">
        <f t="shared" si="309"/>
        <v>3.0998832404036638E-2</v>
      </c>
      <c r="Z709" s="1">
        <f t="shared" si="310"/>
        <v>1.5499416202018319</v>
      </c>
      <c r="AB709"/>
      <c r="AC709"/>
      <c r="AD709"/>
      <c r="AE709"/>
      <c r="AF709"/>
      <c r="AG709"/>
      <c r="AH709"/>
      <c r="AI709"/>
      <c r="AJ709" s="25"/>
      <c r="AK709" s="2">
        <v>7.08</v>
      </c>
      <c r="AL709" s="1">
        <f t="shared" si="312"/>
        <v>8.3176377110266823E-8</v>
      </c>
      <c r="AM709" s="1">
        <f t="shared" si="288"/>
        <v>1.2142870789635911E-7</v>
      </c>
      <c r="AN709" s="1">
        <f t="shared" si="289"/>
        <v>0.5729311742358344</v>
      </c>
      <c r="AO709" s="1">
        <f t="shared" si="290"/>
        <v>0.42706516004574968</v>
      </c>
      <c r="AP709" s="1">
        <f t="shared" si="291"/>
        <v>1.427062861059067</v>
      </c>
      <c r="AQ709" s="1">
        <f t="shared" si="292"/>
        <v>14.27062861059067</v>
      </c>
      <c r="AR709" s="25"/>
      <c r="AS709" s="2">
        <v>9.0500000000000007</v>
      </c>
      <c r="AT709" s="1">
        <v>8.9125093813374338E-10</v>
      </c>
      <c r="AU709" s="1">
        <v>1.1332386388449857E-5</v>
      </c>
      <c r="AV709" s="1">
        <v>1.4171302430358263E-2</v>
      </c>
      <c r="AW709" s="1">
        <v>0.98582869659808892</v>
      </c>
      <c r="AX709" s="1">
        <v>1.9861702076029146</v>
      </c>
      <c r="AY709" s="2">
        <v>19.861702076029147</v>
      </c>
      <c r="BA709" s="2">
        <v>7.08</v>
      </c>
      <c r="BB709" s="1">
        <f t="shared" si="297"/>
        <v>8.3176377110266823E-8</v>
      </c>
      <c r="BC709" s="1">
        <f t="shared" si="293"/>
        <v>1.2142870789635911E-7</v>
      </c>
      <c r="BD709" s="1">
        <f t="shared" si="294"/>
        <v>1.2142870788161398E-10</v>
      </c>
      <c r="BE709" s="1">
        <f t="shared" si="295"/>
        <v>0.9999999998785698</v>
      </c>
      <c r="BF709" s="1">
        <f t="shared" si="296"/>
        <v>1.999999234832099</v>
      </c>
      <c r="BG709" s="1">
        <f>(dpSAWB_Cb*dpSAWB_Vb) /(dpSAWB_Ca * BF709)</f>
        <v>25.000009564602419</v>
      </c>
      <c r="BI709" s="1">
        <v>7.78</v>
      </c>
      <c r="BJ709" s="1">
        <v>1.6595869074375541E-8</v>
      </c>
      <c r="BK709" s="1">
        <v>6.0858518193510364E-7</v>
      </c>
      <c r="BL709" s="1">
        <v>6.085851815647057E-10</v>
      </c>
      <c r="BM709" s="1">
        <v>0.99999999939137862</v>
      </c>
      <c r="BN709" s="1">
        <v>1.9999881596401321</v>
      </c>
      <c r="BO709" s="1">
        <v>25.000148005374566</v>
      </c>
    </row>
    <row r="710" spans="1:67" ht="15" customHeight="1" x14ac:dyDescent="0.3">
      <c r="A710" s="2">
        <v>7.09</v>
      </c>
      <c r="B710" s="1">
        <f t="shared" si="298"/>
        <v>8.128305161640995E-8</v>
      </c>
      <c r="C710" s="1">
        <f t="shared" si="299"/>
        <v>1.2425714585205047E-7</v>
      </c>
      <c r="D710" s="1">
        <f t="shared" si="300"/>
        <v>2.2400187981822905E-3</v>
      </c>
      <c r="E710" s="1">
        <f t="shared" si="301"/>
        <v>2.9599968669696184E-3</v>
      </c>
      <c r="F710" s="1">
        <f t="shared" si="302"/>
        <v>0.86854099997585166</v>
      </c>
      <c r="G710" s="1">
        <f t="shared" si="303"/>
        <v>0.86854352192927509</v>
      </c>
      <c r="H710" s="1">
        <f t="shared" si="311"/>
        <v>8.6854352192927511</v>
      </c>
      <c r="S710" s="2">
        <v>7.09</v>
      </c>
      <c r="T710" s="1">
        <f t="shared" si="304"/>
        <v>8.128305161640995E-8</v>
      </c>
      <c r="U710" s="1">
        <f t="shared" si="305"/>
        <v>1.2425714585205047E-7</v>
      </c>
      <c r="V710" s="1">
        <f t="shared" si="306"/>
        <v>9.5520711703396446E-2</v>
      </c>
      <c r="W710" s="1">
        <f t="shared" si="307"/>
        <v>1.4930960988678568E-3</v>
      </c>
      <c r="X710" s="1">
        <f t="shared" si="308"/>
        <v>3.0314983555133616E-2</v>
      </c>
      <c r="Y710" s="1">
        <f t="shared" si="309"/>
        <v>3.0314547300490199E-2</v>
      </c>
      <c r="Z710" s="1">
        <f t="shared" si="310"/>
        <v>1.51572736502451</v>
      </c>
      <c r="AB710"/>
      <c r="AC710"/>
      <c r="AD710"/>
      <c r="AE710"/>
      <c r="AF710"/>
      <c r="AG710"/>
      <c r="AH710"/>
      <c r="AI710"/>
      <c r="AJ710" s="25"/>
      <c r="AK710" s="2">
        <v>7.09</v>
      </c>
      <c r="AL710" s="1">
        <f t="shared" si="312"/>
        <v>8.128305161640995E-8</v>
      </c>
      <c r="AM710" s="1">
        <f t="shared" si="288"/>
        <v>1.2425714585205047E-7</v>
      </c>
      <c r="AN710" s="1">
        <f t="shared" si="289"/>
        <v>0.56728805248810477</v>
      </c>
      <c r="AO710" s="1">
        <f t="shared" si="290"/>
        <v>0.43270840051927595</v>
      </c>
      <c r="AP710" s="1">
        <f t="shared" si="291"/>
        <v>1.4327063865387757</v>
      </c>
      <c r="AQ710" s="1">
        <f t="shared" si="292"/>
        <v>14.327063865387757</v>
      </c>
      <c r="AR710" s="25"/>
      <c r="AS710" s="2">
        <v>9.06</v>
      </c>
      <c r="AT710" s="1">
        <v>8.709635899560787E-10</v>
      </c>
      <c r="AU710" s="1">
        <v>1.159635157711854E-5</v>
      </c>
      <c r="AV710" s="1">
        <v>1.3853192943377377E-2</v>
      </c>
      <c r="AW710" s="1">
        <v>0.98614680612849748</v>
      </c>
      <c r="AX710" s="1">
        <v>1.9864962354451789</v>
      </c>
      <c r="AY710" s="2">
        <v>19.864962354451791</v>
      </c>
      <c r="BA710" s="2">
        <v>7.09</v>
      </c>
      <c r="BB710" s="1">
        <f t="shared" si="297"/>
        <v>8.128305161640995E-8</v>
      </c>
      <c r="BC710" s="1">
        <f t="shared" si="293"/>
        <v>1.2425714585205047E-7</v>
      </c>
      <c r="BD710" s="1">
        <f t="shared" si="294"/>
        <v>1.2425714583661044E-10</v>
      </c>
      <c r="BE710" s="1">
        <f t="shared" si="295"/>
        <v>0.99999999987574129</v>
      </c>
      <c r="BF710" s="1">
        <f t="shared" si="296"/>
        <v>1.9999991403940396</v>
      </c>
      <c r="BG710" s="1">
        <f>(dpSAWB_Cb*dpSAWB_Vb) /(dpSAWB_Ca * BF710)</f>
        <v>25.00001074507912</v>
      </c>
      <c r="BI710" s="1">
        <v>7.79</v>
      </c>
      <c r="BJ710" s="1">
        <v>1.6218100973589297E-8</v>
      </c>
      <c r="BK710" s="1">
        <v>6.227609518800971E-7</v>
      </c>
      <c r="BL710" s="1">
        <v>6.2276095149224222E-10</v>
      </c>
      <c r="BM710" s="1">
        <v>0.99999999937720119</v>
      </c>
      <c r="BN710" s="1">
        <v>1.9999878685569363</v>
      </c>
      <c r="BO710" s="1">
        <v>25.000151643958127</v>
      </c>
    </row>
    <row r="711" spans="1:67" ht="15" customHeight="1" x14ac:dyDescent="0.3">
      <c r="A711" s="2">
        <v>7.1</v>
      </c>
      <c r="B711" s="1">
        <f t="shared" si="298"/>
        <v>7.943282347242818E-8</v>
      </c>
      <c r="C711" s="1">
        <f t="shared" si="299"/>
        <v>1.2715146659121083E-7</v>
      </c>
      <c r="D711" s="1">
        <f t="shared" si="300"/>
        <v>2.1946192278087672E-3</v>
      </c>
      <c r="E711" s="1">
        <f t="shared" si="301"/>
        <v>2.9675634620318723E-3</v>
      </c>
      <c r="F711" s="1">
        <f t="shared" si="302"/>
        <v>0.87114779840455547</v>
      </c>
      <c r="G711" s="1">
        <f t="shared" si="303"/>
        <v>0.8711506000379573</v>
      </c>
      <c r="H711" s="1">
        <f t="shared" si="311"/>
        <v>8.7115060003795719</v>
      </c>
      <c r="S711" s="2">
        <v>7.1</v>
      </c>
      <c r="T711" s="1">
        <f t="shared" si="304"/>
        <v>7.943282347242818E-8</v>
      </c>
      <c r="U711" s="1">
        <f t="shared" si="305"/>
        <v>1.2715146659121083E-7</v>
      </c>
      <c r="V711" s="1">
        <f t="shared" si="306"/>
        <v>9.5618213381509387E-2</v>
      </c>
      <c r="W711" s="1">
        <f t="shared" si="307"/>
        <v>1.4605955394968733E-3</v>
      </c>
      <c r="X711" s="1">
        <f t="shared" si="308"/>
        <v>2.9645387179174247E-2</v>
      </c>
      <c r="Y711" s="1">
        <f t="shared" si="309"/>
        <v>2.9644902919670344E-2</v>
      </c>
      <c r="Z711" s="1">
        <f t="shared" si="310"/>
        <v>1.4822451459835173</v>
      </c>
      <c r="AB711"/>
      <c r="AC711"/>
      <c r="AD711"/>
      <c r="AE711"/>
      <c r="AF711"/>
      <c r="AG711"/>
      <c r="AH711"/>
      <c r="AI711"/>
      <c r="AJ711" s="25"/>
      <c r="AK711" s="2">
        <v>7.1</v>
      </c>
      <c r="AL711" s="1">
        <f t="shared" si="312"/>
        <v>7.943282347242818E-8</v>
      </c>
      <c r="AM711" s="1">
        <f t="shared" si="288"/>
        <v>1.2715146659121083E-7</v>
      </c>
      <c r="AN711" s="1">
        <f t="shared" si="289"/>
        <v>0.56162741388695447</v>
      </c>
      <c r="AO711" s="1">
        <f t="shared" si="290"/>
        <v>0.43836915444756674</v>
      </c>
      <c r="AP711" s="1">
        <f t="shared" si="291"/>
        <v>1.4383674223448268</v>
      </c>
      <c r="AQ711" s="1">
        <f t="shared" si="292"/>
        <v>14.383674223448267</v>
      </c>
      <c r="AR711" s="25"/>
      <c r="AS711" s="2">
        <v>9.07</v>
      </c>
      <c r="AT711" s="1">
        <v>8.5113803820237469E-10</v>
      </c>
      <c r="AU711" s="1">
        <v>1.1866465304889272E-5</v>
      </c>
      <c r="AV711" s="1">
        <v>1.3542126109640003E-2</v>
      </c>
      <c r="AW711" s="1">
        <v>0.98645787300372778</v>
      </c>
      <c r="AX711" s="1">
        <v>1.986815404975276</v>
      </c>
      <c r="AY711" s="2">
        <v>19.868154049752757</v>
      </c>
      <c r="BA711" s="2">
        <v>7.1</v>
      </c>
      <c r="BB711" s="1">
        <f t="shared" si="297"/>
        <v>7.943282347242818E-8</v>
      </c>
      <c r="BC711" s="1">
        <f t="shared" si="293"/>
        <v>1.2715146659121083E-7</v>
      </c>
      <c r="BD711" s="1">
        <f t="shared" si="294"/>
        <v>1.2715146657504312E-10</v>
      </c>
      <c r="BE711" s="1">
        <f t="shared" si="295"/>
        <v>0.99999999987284693</v>
      </c>
      <c r="BF711" s="1">
        <f t="shared" si="296"/>
        <v>1.9999990455002106</v>
      </c>
      <c r="BG711" s="1">
        <f>(dpSAWB_Cb*dpSAWB_Vb) /(dpSAWB_Ca * BF711)</f>
        <v>25.000011931253063</v>
      </c>
      <c r="BI711" s="1">
        <v>7.8</v>
      </c>
      <c r="BJ711" s="1">
        <v>1.5848931924611133E-8</v>
      </c>
      <c r="BK711" s="1">
        <v>6.3726691792499521E-7</v>
      </c>
      <c r="BL711" s="1">
        <v>6.3726691751886073E-10</v>
      </c>
      <c r="BM711" s="1">
        <v>0.99999999936269335</v>
      </c>
      <c r="BN711" s="1">
        <v>1.9999875710415516</v>
      </c>
      <c r="BO711" s="1">
        <v>25.000155362946106</v>
      </c>
    </row>
    <row r="712" spans="1:67" ht="15" customHeight="1" x14ac:dyDescent="0.3">
      <c r="A712" s="2">
        <v>7.11</v>
      </c>
      <c r="B712" s="1">
        <f t="shared" si="298"/>
        <v>7.7624711662868932E-8</v>
      </c>
      <c r="C712" s="1">
        <f t="shared" si="299"/>
        <v>1.3011320472100693E-7</v>
      </c>
      <c r="D712" s="1">
        <f t="shared" si="300"/>
        <v>2.1500281882302109E-3</v>
      </c>
      <c r="E712" s="1">
        <f t="shared" si="301"/>
        <v>2.9749953019616313E-3</v>
      </c>
      <c r="F712" s="1">
        <f t="shared" si="302"/>
        <v>0.87371042094508167</v>
      </c>
      <c r="G712" s="1">
        <f t="shared" si="303"/>
        <v>0.87371350396878655</v>
      </c>
      <c r="H712" s="1">
        <f t="shared" si="311"/>
        <v>8.7371350396878658</v>
      </c>
      <c r="S712" s="2">
        <v>7.11</v>
      </c>
      <c r="T712" s="1">
        <f t="shared" si="304"/>
        <v>7.7624711662868932E-8</v>
      </c>
      <c r="U712" s="1">
        <f t="shared" si="305"/>
        <v>1.3011320472100693E-7</v>
      </c>
      <c r="V712" s="1">
        <f t="shared" si="306"/>
        <v>9.571368831914763E-2</v>
      </c>
      <c r="W712" s="1">
        <f t="shared" si="307"/>
        <v>1.4287705602841251E-3</v>
      </c>
      <c r="X712" s="1">
        <f t="shared" si="308"/>
        <v>2.899013865713173E-2</v>
      </c>
      <c r="Y712" s="1">
        <f t="shared" si="309"/>
        <v>2.8989606164097438E-2</v>
      </c>
      <c r="Z712" s="1">
        <f t="shared" si="310"/>
        <v>1.4494803082048717</v>
      </c>
      <c r="AB712"/>
      <c r="AC712"/>
      <c r="AD712"/>
      <c r="AE712"/>
      <c r="AF712"/>
      <c r="AG712"/>
      <c r="AH712"/>
      <c r="AI712"/>
      <c r="AJ712" s="25"/>
      <c r="AK712" s="2">
        <v>7.11</v>
      </c>
      <c r="AL712" s="1">
        <f t="shared" si="312"/>
        <v>7.7624711662868932E-8</v>
      </c>
      <c r="AM712" s="1">
        <f t="shared" si="288"/>
        <v>1.3011320472100693E-7</v>
      </c>
      <c r="AN712" s="1">
        <f t="shared" si="289"/>
        <v>0.55595068416725213</v>
      </c>
      <c r="AO712" s="1">
        <f t="shared" si="290"/>
        <v>0.44404599617801271</v>
      </c>
      <c r="AP712" s="1">
        <f t="shared" si="291"/>
        <v>1.4440445429907105</v>
      </c>
      <c r="AQ712" s="1">
        <f t="shared" si="292"/>
        <v>14.440445429907104</v>
      </c>
      <c r="AR712" s="25"/>
      <c r="AS712" s="2">
        <v>9.08</v>
      </c>
      <c r="AT712" s="1">
        <v>8.3176377110266926E-10</v>
      </c>
      <c r="AU712" s="1">
        <v>1.2142870789635896E-5</v>
      </c>
      <c r="AV712" s="1">
        <v>1.3237950368993407E-2</v>
      </c>
      <c r="AW712" s="1">
        <v>0.9867620487840183</v>
      </c>
      <c r="AX712" s="1">
        <v>1.9871278720466055</v>
      </c>
      <c r="AY712" s="2">
        <v>19.871278720466055</v>
      </c>
      <c r="BA712" s="2">
        <v>7.11</v>
      </c>
      <c r="BB712" s="1">
        <f t="shared" si="297"/>
        <v>7.7624711662868932E-8</v>
      </c>
      <c r="BC712" s="1">
        <f t="shared" si="293"/>
        <v>1.3011320472100693E-7</v>
      </c>
      <c r="BD712" s="1">
        <f t="shared" si="294"/>
        <v>1.3011320470407726E-10</v>
      </c>
      <c r="BE712" s="1">
        <f t="shared" si="295"/>
        <v>0.99999999986988508</v>
      </c>
      <c r="BF712" s="1">
        <f t="shared" si="296"/>
        <v>1.9999989501002977</v>
      </c>
      <c r="BG712" s="1">
        <f>(dpSAWB_Cb*dpSAWB_Vb) /(dpSAWB_Ca * BF712)</f>
        <v>25.000013123753167</v>
      </c>
      <c r="BI712" s="1">
        <v>7.81</v>
      </c>
      <c r="BJ712" s="1">
        <v>1.5488166189124814E-8</v>
      </c>
      <c r="BK712" s="1">
        <v>6.5211077132500196E-7</v>
      </c>
      <c r="BL712" s="1">
        <v>6.5211077089972647E-10</v>
      </c>
      <c r="BM712" s="1">
        <v>0.99999999934784767</v>
      </c>
      <c r="BN712" s="1">
        <v>1.9999872669362342</v>
      </c>
      <c r="BO712" s="1">
        <v>25.000159164310396</v>
      </c>
    </row>
    <row r="713" spans="1:67" ht="15" customHeight="1" x14ac:dyDescent="0.3">
      <c r="A713" s="2">
        <v>7.12</v>
      </c>
      <c r="B713" s="1">
        <f t="shared" si="298"/>
        <v>7.5857757502918145E-8</v>
      </c>
      <c r="C713" s="1">
        <f t="shared" si="299"/>
        <v>1.3314393059419751E-7</v>
      </c>
      <c r="D713" s="1">
        <f t="shared" si="300"/>
        <v>2.1062357709529271E-3</v>
      </c>
      <c r="E713" s="1">
        <f t="shared" si="301"/>
        <v>2.9822940381745121E-3</v>
      </c>
      <c r="F713" s="1">
        <f t="shared" si="302"/>
        <v>0.87622931893106482</v>
      </c>
      <c r="G713" s="1">
        <f t="shared" si="303"/>
        <v>0.87623268519989217</v>
      </c>
      <c r="H713" s="1">
        <f t="shared" si="311"/>
        <v>8.762326851998921</v>
      </c>
      <c r="S713" s="2">
        <v>7.12</v>
      </c>
      <c r="T713" s="1">
        <f t="shared" si="304"/>
        <v>7.5857757502918145E-8</v>
      </c>
      <c r="U713" s="1">
        <f t="shared" si="305"/>
        <v>1.3314393059419751E-7</v>
      </c>
      <c r="V713" s="1">
        <f t="shared" si="306"/>
        <v>9.5807174543881435E-2</v>
      </c>
      <c r="W713" s="1">
        <f t="shared" si="307"/>
        <v>1.397608485372855E-3</v>
      </c>
      <c r="X713" s="1">
        <f t="shared" si="308"/>
        <v>2.8348949898483314E-2</v>
      </c>
      <c r="Y713" s="1">
        <f t="shared" si="309"/>
        <v>2.8348368916904558E-2</v>
      </c>
      <c r="Z713" s="1">
        <f t="shared" si="310"/>
        <v>1.4174184458452279</v>
      </c>
      <c r="AB713"/>
      <c r="AC713"/>
      <c r="AD713"/>
      <c r="AE713"/>
      <c r="AF713"/>
      <c r="AG713"/>
      <c r="AH713"/>
      <c r="AI713"/>
      <c r="AJ713" s="25"/>
      <c r="AK713" s="2">
        <v>7.12</v>
      </c>
      <c r="AL713" s="1">
        <f t="shared" si="312"/>
        <v>7.5857757502918145E-8</v>
      </c>
      <c r="AM713" s="1">
        <f t="shared" si="288"/>
        <v>1.3314393059419751E-7</v>
      </c>
      <c r="AN713" s="1">
        <f t="shared" si="289"/>
        <v>0.55025930572803372</v>
      </c>
      <c r="AO713" s="1">
        <f t="shared" si="290"/>
        <v>0.44973748339219877</v>
      </c>
      <c r="AP713" s="1">
        <f t="shared" si="291"/>
        <v>1.4497363063226358</v>
      </c>
      <c r="AQ713" s="1">
        <f t="shared" si="292"/>
        <v>14.497363063226357</v>
      </c>
      <c r="AR713" s="25"/>
      <c r="AS713" s="2">
        <v>9.09</v>
      </c>
      <c r="AT713" s="1">
        <v>8.1283051616409768E-10</v>
      </c>
      <c r="AU713" s="1">
        <v>1.2425714585205077E-5</v>
      </c>
      <c r="AV713" s="1">
        <v>1.2940517229155206E-2</v>
      </c>
      <c r="AW713" s="1">
        <v>0.98705948196173343</v>
      </c>
      <c r="AX713" s="1">
        <v>1.9874337895445664</v>
      </c>
      <c r="AY713" s="2">
        <v>19.874337895445663</v>
      </c>
      <c r="BA713" s="2">
        <v>7.12</v>
      </c>
      <c r="BB713" s="1">
        <f t="shared" si="297"/>
        <v>7.5857757502918145E-8</v>
      </c>
      <c r="BC713" s="1">
        <f t="shared" si="293"/>
        <v>1.3314393059419751E-7</v>
      </c>
      <c r="BD713" s="1">
        <f t="shared" si="294"/>
        <v>1.3314393057646997E-10</v>
      </c>
      <c r="BE713" s="1">
        <f t="shared" si="295"/>
        <v>0.99999999986685439</v>
      </c>
      <c r="BF713" s="1">
        <f t="shared" si="296"/>
        <v>1.999998854143719</v>
      </c>
      <c r="BG713" s="1">
        <f>(dpSAWB_Cb*dpSAWB_Vb) /(dpSAWB_Ca * BF713)</f>
        <v>25.000014323211715</v>
      </c>
      <c r="BI713" s="1">
        <v>7.82</v>
      </c>
      <c r="BJ713" s="1">
        <v>1.5135612484362029E-8</v>
      </c>
      <c r="BK713" s="1">
        <v>6.673003824876742E-7</v>
      </c>
      <c r="BL713" s="1">
        <v>6.6730038204235525E-10</v>
      </c>
      <c r="BM713" s="1">
        <v>0.99999999933265604</v>
      </c>
      <c r="BN713" s="1">
        <v>1.9999869560797463</v>
      </c>
      <c r="BO713" s="1">
        <v>25.000163050066575</v>
      </c>
    </row>
    <row r="714" spans="1:67" ht="15" customHeight="1" x14ac:dyDescent="0.3">
      <c r="A714" s="2">
        <v>7.13</v>
      </c>
      <c r="B714" s="1">
        <f t="shared" si="298"/>
        <v>7.413102413009154E-8</v>
      </c>
      <c r="C714" s="1">
        <f t="shared" si="299"/>
        <v>1.3624525114175739E-7</v>
      </c>
      <c r="D714" s="1">
        <f t="shared" si="300"/>
        <v>2.0632320033262506E-3</v>
      </c>
      <c r="E714" s="1">
        <f t="shared" si="301"/>
        <v>2.9894613327789582E-3</v>
      </c>
      <c r="F714" s="1">
        <f t="shared" si="302"/>
        <v>0.87870495121185177</v>
      </c>
      <c r="G714" s="1">
        <f t="shared" si="303"/>
        <v>0.8787086027262585</v>
      </c>
      <c r="H714" s="1">
        <f t="shared" si="311"/>
        <v>8.7870860272625837</v>
      </c>
      <c r="S714" s="2">
        <v>7.13</v>
      </c>
      <c r="T714" s="1">
        <f t="shared" si="304"/>
        <v>7.413102413009154E-8</v>
      </c>
      <c r="U714" s="1">
        <f t="shared" si="305"/>
        <v>1.3624525114175739E-7</v>
      </c>
      <c r="V714" s="1">
        <f t="shared" si="306"/>
        <v>9.5898709548092612E-2</v>
      </c>
      <c r="W714" s="1">
        <f t="shared" si="307"/>
        <v>1.367096817302462E-3</v>
      </c>
      <c r="X714" s="1">
        <f t="shared" si="308"/>
        <v>2.7721537748587592E-2</v>
      </c>
      <c r="Y714" s="1">
        <f t="shared" si="309"/>
        <v>2.7720907997003618E-2</v>
      </c>
      <c r="Z714" s="1">
        <f t="shared" si="310"/>
        <v>1.3860453998501809</v>
      </c>
      <c r="AB714"/>
      <c r="AC714"/>
      <c r="AD714"/>
      <c r="AE714"/>
      <c r="AF714"/>
      <c r="AG714"/>
      <c r="AH714"/>
      <c r="AI714"/>
      <c r="AJ714" s="25"/>
      <c r="AK714" s="2">
        <v>7.13</v>
      </c>
      <c r="AL714" s="1">
        <f t="shared" si="312"/>
        <v>7.413102413009154E-8</v>
      </c>
      <c r="AM714" s="1">
        <f t="shared" si="288"/>
        <v>1.3624525114175739E-7</v>
      </c>
      <c r="AN714" s="1">
        <f t="shared" si="289"/>
        <v>0.54455473620054373</v>
      </c>
      <c r="AO714" s="1">
        <f t="shared" si="290"/>
        <v>0.45544215853789549</v>
      </c>
      <c r="AP714" s="1">
        <f t="shared" si="291"/>
        <v>1.4554412549516</v>
      </c>
      <c r="AQ714" s="1">
        <f t="shared" si="292"/>
        <v>14.554412549516</v>
      </c>
      <c r="AR714" s="25"/>
      <c r="AS714" s="2">
        <v>9.1</v>
      </c>
      <c r="AT714" s="1">
        <v>7.9432823472428E-10</v>
      </c>
      <c r="AU714" s="1">
        <v>1.2715146659121113E-5</v>
      </c>
      <c r="AV714" s="1">
        <v>1.2649681212308509E-2</v>
      </c>
      <c r="AW714" s="1">
        <v>0.98735031801476847</v>
      </c>
      <c r="AX714" s="1">
        <v>1.9877333074422834</v>
      </c>
      <c r="AY714" s="2">
        <v>19.877333074422832</v>
      </c>
      <c r="BA714" s="2">
        <v>7.13</v>
      </c>
      <c r="BB714" s="1">
        <f t="shared" si="297"/>
        <v>7.413102413009154E-8</v>
      </c>
      <c r="BC714" s="1">
        <f t="shared" si="293"/>
        <v>1.3624525114175739E-7</v>
      </c>
      <c r="BD714" s="1">
        <f t="shared" si="294"/>
        <v>1.3624525112319436E-10</v>
      </c>
      <c r="BE714" s="1">
        <f t="shared" si="295"/>
        <v>0.99999999986375288</v>
      </c>
      <c r="BF714" s="1">
        <f t="shared" si="296"/>
        <v>1.9999987575795968</v>
      </c>
      <c r="BG714" s="1">
        <f>(dpSAWB_Cb*dpSAWB_Vb) /(dpSAWB_Ca * BF714)</f>
        <v>25.000015530264687</v>
      </c>
      <c r="BI714" s="1">
        <v>7.83</v>
      </c>
      <c r="BJ714" s="1">
        <v>1.4791083881682026E-8</v>
      </c>
      <c r="BK714" s="1">
        <v>6.8284380514590378E-7</v>
      </c>
      <c r="BL714" s="1">
        <v>6.8284380467959695E-10</v>
      </c>
      <c r="BM714" s="1">
        <v>0.9999999993171107</v>
      </c>
      <c r="BN714" s="1">
        <v>1.9999866383072715</v>
      </c>
      <c r="BO714" s="1">
        <v>25.000167022274955</v>
      </c>
    </row>
    <row r="715" spans="1:67" ht="15" customHeight="1" x14ac:dyDescent="0.3">
      <c r="A715" s="2">
        <v>7.14</v>
      </c>
      <c r="B715" s="1">
        <f t="shared" si="298"/>
        <v>7.2443596007499061E-8</v>
      </c>
      <c r="C715" s="1">
        <f t="shared" si="299"/>
        <v>1.3941881072489126E-7</v>
      </c>
      <c r="D715" s="1">
        <f t="shared" si="300"/>
        <v>2.0210068579892783E-3</v>
      </c>
      <c r="E715" s="1">
        <f t="shared" si="301"/>
        <v>2.9964988570017866E-3</v>
      </c>
      <c r="F715" s="1">
        <f t="shared" si="302"/>
        <v>0.8811377835536981</v>
      </c>
      <c r="G715" s="1">
        <f t="shared" si="303"/>
        <v>0.88114172246099454</v>
      </c>
      <c r="H715" s="1">
        <f t="shared" si="311"/>
        <v>8.8114172246099454</v>
      </c>
      <c r="S715" s="2">
        <v>7.14</v>
      </c>
      <c r="T715" s="1">
        <f t="shared" si="304"/>
        <v>7.2443596007499061E-8</v>
      </c>
      <c r="U715" s="1">
        <f t="shared" si="305"/>
        <v>1.3941881072489126E-7</v>
      </c>
      <c r="V715" s="1">
        <f t="shared" si="306"/>
        <v>9.5988330288442308E-2</v>
      </c>
      <c r="W715" s="1">
        <f t="shared" si="307"/>
        <v>1.3372232371858923E-3</v>
      </c>
      <c r="X715" s="1">
        <f t="shared" si="308"/>
        <v>2.7107623942270016E-2</v>
      </c>
      <c r="Y715" s="1">
        <f t="shared" si="309"/>
        <v>2.71069451126555E-2</v>
      </c>
      <c r="Z715" s="1">
        <f t="shared" si="310"/>
        <v>1.355347255632775</v>
      </c>
      <c r="AB715"/>
      <c r="AC715"/>
      <c r="AD715"/>
      <c r="AE715"/>
      <c r="AF715"/>
      <c r="AG715"/>
      <c r="AH715"/>
      <c r="AI715"/>
      <c r="AJ715" s="25"/>
      <c r="AK715" s="2">
        <v>7.14</v>
      </c>
      <c r="AL715" s="1">
        <f t="shared" si="312"/>
        <v>7.2443596007499061E-8</v>
      </c>
      <c r="AM715" s="1">
        <f t="shared" si="288"/>
        <v>1.3941881072489126E-7</v>
      </c>
      <c r="AN715" s="1">
        <f t="shared" si="289"/>
        <v>0.53883844698285177</v>
      </c>
      <c r="AO715" s="1">
        <f t="shared" si="290"/>
        <v>0.46115855029447389</v>
      </c>
      <c r="AP715" s="1">
        <f t="shared" si="291"/>
        <v>1.4611579177188829</v>
      </c>
      <c r="AQ715" s="1">
        <f t="shared" si="292"/>
        <v>14.611579177188828</v>
      </c>
      <c r="AR715" s="25"/>
      <c r="AS715" s="2">
        <v>9.11</v>
      </c>
      <c r="AT715" s="1">
        <v>7.7624711662869035E-10</v>
      </c>
      <c r="AU715" s="1">
        <v>1.3011320472100676E-5</v>
      </c>
      <c r="AV715" s="1">
        <v>1.2365299802222979E-2</v>
      </c>
      <c r="AW715" s="1">
        <v>0.98763469945942872</v>
      </c>
      <c r="AX715" s="1">
        <v>1.9880265728558639</v>
      </c>
      <c r="AY715" s="2">
        <v>19.880265728558637</v>
      </c>
      <c r="BA715" s="2">
        <v>7.14</v>
      </c>
      <c r="BB715" s="1">
        <f t="shared" si="297"/>
        <v>7.2443596007499061E-8</v>
      </c>
      <c r="BC715" s="1">
        <f t="shared" si="293"/>
        <v>1.3941881072489126E-7</v>
      </c>
      <c r="BD715" s="1">
        <f t="shared" si="294"/>
        <v>1.3941881070545335E-10</v>
      </c>
      <c r="BE715" s="1">
        <f t="shared" si="295"/>
        <v>0.99999999986057919</v>
      </c>
      <c r="BF715" s="1">
        <f t="shared" si="296"/>
        <v>1.9999986603567317</v>
      </c>
      <c r="BG715" s="1">
        <f>(dpSAWB_Cb*dpSAWB_Vb) /(dpSAWB_Ca * BF715)</f>
        <v>25.000016745552067</v>
      </c>
      <c r="BI715" s="1">
        <v>7.84</v>
      </c>
      <c r="BJ715" s="1">
        <v>1.4454397707459279E-8</v>
      </c>
      <c r="BK715" s="1">
        <v>6.9874928062812556E-7</v>
      </c>
      <c r="BL715" s="1">
        <v>6.987492801398417E-10</v>
      </c>
      <c r="BM715" s="1">
        <v>0.99999999930120309</v>
      </c>
      <c r="BN715" s="1">
        <v>1.9999863134503251</v>
      </c>
      <c r="BO715" s="1">
        <v>25.000171083041703</v>
      </c>
    </row>
    <row r="716" spans="1:67" ht="15" customHeight="1" x14ac:dyDescent="0.3">
      <c r="A716" s="2">
        <v>7.15</v>
      </c>
      <c r="B716" s="1">
        <f t="shared" si="298"/>
        <v>7.0794578438413597E-8</v>
      </c>
      <c r="C716" s="1">
        <f t="shared" si="299"/>
        <v>1.4266629200689857E-7</v>
      </c>
      <c r="D716" s="1">
        <f t="shared" si="300"/>
        <v>1.9795502619945789E-3</v>
      </c>
      <c r="E716" s="1">
        <f t="shared" si="301"/>
        <v>3.0034082896675703E-3</v>
      </c>
      <c r="F716" s="1">
        <f t="shared" si="302"/>
        <v>0.88352828805643946</v>
      </c>
      <c r="G716" s="1">
        <f t="shared" si="303"/>
        <v>0.88353251665207755</v>
      </c>
      <c r="H716" s="1">
        <f t="shared" si="311"/>
        <v>8.835325166520775</v>
      </c>
      <c r="S716" s="2">
        <v>7.15</v>
      </c>
      <c r="T716" s="1">
        <f t="shared" si="304"/>
        <v>7.0794578438413597E-8</v>
      </c>
      <c r="U716" s="1">
        <f t="shared" si="305"/>
        <v>1.4266629200689857E-7</v>
      </c>
      <c r="V716" s="1">
        <f t="shared" si="306"/>
        <v>9.6076073185794114E-2</v>
      </c>
      <c r="W716" s="1">
        <f t="shared" si="307"/>
        <v>1.3079756047352932E-3</v>
      </c>
      <c r="X716" s="1">
        <f t="shared" si="308"/>
        <v>2.6506935055936223E-2</v>
      </c>
      <c r="Y716" s="1">
        <f t="shared" si="309"/>
        <v>2.6506206813568019E-2</v>
      </c>
      <c r="Z716" s="1">
        <f t="shared" si="310"/>
        <v>1.3253103406784008</v>
      </c>
      <c r="AB716"/>
      <c r="AC716"/>
      <c r="AD716"/>
      <c r="AE716"/>
      <c r="AF716"/>
      <c r="AG716"/>
      <c r="AH716"/>
      <c r="AI716"/>
      <c r="AJ716" s="25"/>
      <c r="AK716" s="2">
        <v>7.15</v>
      </c>
      <c r="AL716" s="1">
        <f t="shared" si="312"/>
        <v>7.0794578438413597E-8</v>
      </c>
      <c r="AM716" s="1">
        <f t="shared" si="288"/>
        <v>1.4266629200689857E-7</v>
      </c>
      <c r="AN716" s="1">
        <f t="shared" si="289"/>
        <v>0.5331119217440885</v>
      </c>
      <c r="AO716" s="1">
        <f t="shared" si="290"/>
        <v>0.46688517506869914</v>
      </c>
      <c r="AP716" s="1">
        <f t="shared" si="291"/>
        <v>1.4668848111919153</v>
      </c>
      <c r="AQ716" s="1">
        <f t="shared" si="292"/>
        <v>14.668848111919152</v>
      </c>
      <c r="AR716" s="25"/>
      <c r="AS716" s="2">
        <v>9.1199999999999992</v>
      </c>
      <c r="AT716" s="1">
        <v>7.5857757502918245E-10</v>
      </c>
      <c r="AU716" s="1">
        <v>1.3314393059419734E-5</v>
      </c>
      <c r="AV716" s="1">
        <v>1.2087233391917631E-2</v>
      </c>
      <c r="AW716" s="1">
        <v>0.98791276590276655</v>
      </c>
      <c r="AX716" s="1">
        <v>1.9883137300991651</v>
      </c>
      <c r="AY716" s="2">
        <v>19.883137300991649</v>
      </c>
      <c r="BA716" s="2">
        <v>7.15</v>
      </c>
      <c r="BB716" s="1">
        <f t="shared" si="297"/>
        <v>7.0794578438413597E-8</v>
      </c>
      <c r="BC716" s="1">
        <f t="shared" si="293"/>
        <v>1.4266629200689857E-7</v>
      </c>
      <c r="BD716" s="1">
        <f t="shared" si="294"/>
        <v>1.4266629198654458E-10</v>
      </c>
      <c r="BE716" s="1">
        <f t="shared" si="295"/>
        <v>0.99999999985733168</v>
      </c>
      <c r="BF716" s="1">
        <f t="shared" si="296"/>
        <v>1.9999985624235752</v>
      </c>
      <c r="BG716" s="1">
        <f>(dpSAWB_Cb*dpSAWB_Vb) /(dpSAWB_Ca * BF716)</f>
        <v>25.000017969718225</v>
      </c>
      <c r="BI716" s="1">
        <v>7.85</v>
      </c>
      <c r="BJ716" s="1">
        <v>1.4125375446227547E-8</v>
      </c>
      <c r="BK716" s="1">
        <v>7.1502524222797904E-7</v>
      </c>
      <c r="BL716" s="1">
        <v>7.1502524171668221E-10</v>
      </c>
      <c r="BM716" s="1">
        <v>0.99999999928492489</v>
      </c>
      <c r="BN716" s="1">
        <v>1.9999859813366678</v>
      </c>
      <c r="BO716" s="1">
        <v>25.000175234519926</v>
      </c>
    </row>
    <row r="717" spans="1:67" ht="15" customHeight="1" x14ac:dyDescent="0.3">
      <c r="A717" s="2">
        <v>7.16</v>
      </c>
      <c r="B717" s="1">
        <f t="shared" si="298"/>
        <v>6.9183097091893466E-8</v>
      </c>
      <c r="C717" s="1">
        <f t="shared" si="299"/>
        <v>1.4598941684533906E-7</v>
      </c>
      <c r="D717" s="1">
        <f t="shared" si="300"/>
        <v>1.9388521056104382E-3</v>
      </c>
      <c r="E717" s="1">
        <f t="shared" si="301"/>
        <v>3.0101913157315934E-3</v>
      </c>
      <c r="F717" s="1">
        <f t="shared" si="302"/>
        <v>0.88587694258584981</v>
      </c>
      <c r="G717" s="1">
        <f t="shared" si="303"/>
        <v>0.88588146331478679</v>
      </c>
      <c r="H717" s="1">
        <f t="shared" si="311"/>
        <v>8.8588146331478672</v>
      </c>
      <c r="S717" s="2">
        <v>7.16</v>
      </c>
      <c r="T717" s="1">
        <f t="shared" si="304"/>
        <v>6.9183097091893466E-8</v>
      </c>
      <c r="U717" s="1">
        <f t="shared" si="305"/>
        <v>1.4598941684533906E-7</v>
      </c>
      <c r="V717" s="1">
        <f t="shared" si="306"/>
        <v>9.6161974125569066E-2</v>
      </c>
      <c r="W717" s="1">
        <f t="shared" si="307"/>
        <v>1.2793419581436456E-3</v>
      </c>
      <c r="X717" s="1">
        <f t="shared" si="308"/>
        <v>2.5919202458336135E-2</v>
      </c>
      <c r="Y717" s="1">
        <f t="shared" si="309"/>
        <v>2.5918424441644623E-2</v>
      </c>
      <c r="Z717" s="1">
        <f t="shared" si="310"/>
        <v>1.2959212220822314</v>
      </c>
      <c r="AB717"/>
      <c r="AC717"/>
      <c r="AD717"/>
      <c r="AE717"/>
      <c r="AF717"/>
      <c r="AG717"/>
      <c r="AH717"/>
      <c r="AI717"/>
      <c r="AJ717" s="25"/>
      <c r="AK717" s="2">
        <v>7.16</v>
      </c>
      <c r="AL717" s="1">
        <f t="shared" si="312"/>
        <v>6.9183097091893466E-8</v>
      </c>
      <c r="AM717" s="1">
        <f t="shared" si="288"/>
        <v>1.4598941684533906E-7</v>
      </c>
      <c r="AN717" s="1">
        <f t="shared" si="289"/>
        <v>0.52737665490150332</v>
      </c>
      <c r="AO717" s="1">
        <f t="shared" si="290"/>
        <v>0.4726205385177028</v>
      </c>
      <c r="AP717" s="1">
        <f t="shared" si="291"/>
        <v>1.4726204411873318</v>
      </c>
      <c r="AQ717" s="1">
        <f t="shared" si="292"/>
        <v>14.726204411873317</v>
      </c>
      <c r="AR717" s="25"/>
      <c r="AS717" s="2">
        <v>9.1300000000000008</v>
      </c>
      <c r="AT717" s="1">
        <v>7.413102413009137E-10</v>
      </c>
      <c r="AU717" s="1">
        <v>1.362452511417577E-5</v>
      </c>
      <c r="AV717" s="1">
        <v>1.1815345231879881E-2</v>
      </c>
      <c r="AW717" s="1">
        <v>0.98818465409436351</v>
      </c>
      <c r="AX717" s="1">
        <v>1.9885949207380662</v>
      </c>
      <c r="AY717" s="2">
        <v>19.885949207380662</v>
      </c>
      <c r="BA717" s="2">
        <v>7.16</v>
      </c>
      <c r="BB717" s="1">
        <f t="shared" si="297"/>
        <v>6.9183097091893466E-8</v>
      </c>
      <c r="BC717" s="1">
        <f t="shared" si="293"/>
        <v>1.4598941684533906E-7</v>
      </c>
      <c r="BD717" s="1">
        <f t="shared" si="294"/>
        <v>1.4598941682402583E-10</v>
      </c>
      <c r="BE717" s="1">
        <f t="shared" si="295"/>
        <v>0.99999999985400845</v>
      </c>
      <c r="BF717" s="1">
        <f t="shared" si="296"/>
        <v>1.9999984637282013</v>
      </c>
      <c r="BG717" s="1">
        <f>(dpSAWB_Cb*dpSAWB_Vb) /(dpSAWB_Ca * BF717)</f>
        <v>25.000019203412233</v>
      </c>
      <c r="BI717" s="1">
        <v>7.86</v>
      </c>
      <c r="BJ717" s="1">
        <v>1.3803842646028805E-8</v>
      </c>
      <c r="BK717" s="1">
        <v>7.3168031967574223E-7</v>
      </c>
      <c r="BL717" s="1">
        <v>7.3168031914034777E-10</v>
      </c>
      <c r="BM717" s="1">
        <v>0.99999999926826744</v>
      </c>
      <c r="BN717" s="1">
        <v>1.9999856417902118</v>
      </c>
      <c r="BO717" s="1">
        <v>25.000179478910852</v>
      </c>
    </row>
    <row r="718" spans="1:67" ht="15" customHeight="1" x14ac:dyDescent="0.3">
      <c r="A718" s="2">
        <v>7.17</v>
      </c>
      <c r="B718" s="1">
        <f t="shared" si="298"/>
        <v>6.7608297539197998E-8</v>
      </c>
      <c r="C718" s="1">
        <f t="shared" si="299"/>
        <v>1.4938994720498934E-7</v>
      </c>
      <c r="D718" s="1">
        <f t="shared" si="300"/>
        <v>1.8989022508034449E-3</v>
      </c>
      <c r="E718" s="1">
        <f t="shared" si="301"/>
        <v>3.0168496248660923E-3</v>
      </c>
      <c r="F718" s="1">
        <f t="shared" si="302"/>
        <v>0.8881842302218832</v>
      </c>
      <c r="G718" s="1">
        <f t="shared" si="303"/>
        <v>0.88818904568002022</v>
      </c>
      <c r="H718" s="1">
        <f t="shared" si="311"/>
        <v>8.8818904568002015</v>
      </c>
      <c r="S718" s="2">
        <v>7.17</v>
      </c>
      <c r="T718" s="1">
        <f t="shared" si="304"/>
        <v>6.7608297539197998E-8</v>
      </c>
      <c r="U718" s="1">
        <f t="shared" si="305"/>
        <v>1.4938994720498934E-7</v>
      </c>
      <c r="V718" s="1">
        <f t="shared" si="306"/>
        <v>9.6246068458511261E-2</v>
      </c>
      <c r="W718" s="1">
        <f t="shared" si="307"/>
        <v>1.2513105138295794E-3</v>
      </c>
      <c r="X718" s="1">
        <f t="shared" si="308"/>
        <v>2.5344162260090796E-2</v>
      </c>
      <c r="Y718" s="1">
        <f t="shared" si="309"/>
        <v>2.5343334080495789E-2</v>
      </c>
      <c r="Z718" s="1">
        <f t="shared" si="310"/>
        <v>1.2671667040247894</v>
      </c>
      <c r="AB718"/>
      <c r="AC718"/>
      <c r="AD718"/>
      <c r="AE718"/>
      <c r="AF718"/>
      <c r="AG718"/>
      <c r="AH718"/>
      <c r="AI718"/>
      <c r="AJ718" s="25"/>
      <c r="AK718" s="2">
        <v>7.17</v>
      </c>
      <c r="AL718" s="1">
        <f t="shared" si="312"/>
        <v>6.7608297539197998E-8</v>
      </c>
      <c r="AM718" s="1">
        <f t="shared" si="288"/>
        <v>1.4938994720498934E-7</v>
      </c>
      <c r="AN718" s="1">
        <f t="shared" si="289"/>
        <v>0.52163415007359148</v>
      </c>
      <c r="AO718" s="1">
        <f t="shared" si="290"/>
        <v>0.47836313709588368</v>
      </c>
      <c r="AP718" s="1">
        <f t="shared" si="291"/>
        <v>1.4783633043179436</v>
      </c>
      <c r="AQ718" s="1">
        <f t="shared" si="292"/>
        <v>14.783633043179435</v>
      </c>
      <c r="AR718" s="25"/>
      <c r="AS718" s="2">
        <v>9.14</v>
      </c>
      <c r="AT718" s="1">
        <v>7.2443596007498633E-10</v>
      </c>
      <c r="AU718" s="1">
        <v>1.3941881072489208E-5</v>
      </c>
      <c r="AV718" s="1">
        <v>1.1549501378854157E-2</v>
      </c>
      <c r="AW718" s="1">
        <v>0.98845049797754003</v>
      </c>
      <c r="AX718" s="1">
        <v>1.9888702836442205</v>
      </c>
      <c r="AY718" s="2">
        <v>19.888702836442203</v>
      </c>
      <c r="BA718" s="2">
        <v>7.17</v>
      </c>
      <c r="BB718" s="1">
        <f t="shared" si="297"/>
        <v>6.7608297539197998E-8</v>
      </c>
      <c r="BC718" s="1">
        <f t="shared" si="293"/>
        <v>1.4938994720498934E-7</v>
      </c>
      <c r="BD718" s="1">
        <f t="shared" si="294"/>
        <v>1.4938994718267163E-10</v>
      </c>
      <c r="BE718" s="1">
        <f t="shared" si="295"/>
        <v>0.99999999985060783</v>
      </c>
      <c r="BF718" s="1">
        <f t="shared" si="296"/>
        <v>1.999998364218281</v>
      </c>
      <c r="BG718" s="1">
        <f>(dpSAWB_Cb*dpSAWB_Vb) /(dpSAWB_Ca * BF718)</f>
        <v>25.000020447288211</v>
      </c>
      <c r="BI718" s="1">
        <v>7.87</v>
      </c>
      <c r="BJ718" s="1">
        <v>1.3489628825916498E-8</v>
      </c>
      <c r="BK718" s="1">
        <v>7.4872334371392871E-7</v>
      </c>
      <c r="BL718" s="1">
        <v>7.4872334315330107E-10</v>
      </c>
      <c r="BM718" s="1">
        <v>0.99999999925122196</v>
      </c>
      <c r="BN718" s="1">
        <v>1.9999852946309289</v>
      </c>
      <c r="BO718" s="1">
        <v>25.000183818464947</v>
      </c>
    </row>
    <row r="719" spans="1:67" ht="15" customHeight="1" x14ac:dyDescent="0.3">
      <c r="A719" s="2">
        <v>7.18</v>
      </c>
      <c r="B719" s="1">
        <f t="shared" si="298"/>
        <v>6.606934480075943E-8</v>
      </c>
      <c r="C719" s="1">
        <f t="shared" si="299"/>
        <v>1.5286968609205741E-7</v>
      </c>
      <c r="D719" s="1">
        <f t="shared" si="300"/>
        <v>1.8596905394040802E-3</v>
      </c>
      <c r="E719" s="1">
        <f t="shared" si="301"/>
        <v>3.0233849100993197E-3</v>
      </c>
      <c r="F719" s="1">
        <f t="shared" si="302"/>
        <v>0.89045063872292496</v>
      </c>
      <c r="G719" s="1">
        <f t="shared" si="303"/>
        <v>0.89045575165862112</v>
      </c>
      <c r="H719" s="1">
        <f t="shared" si="311"/>
        <v>8.9045575165862108</v>
      </c>
      <c r="S719" s="2">
        <v>7.18</v>
      </c>
      <c r="T719" s="1">
        <f t="shared" si="304"/>
        <v>6.606934480075943E-8</v>
      </c>
      <c r="U719" s="1">
        <f t="shared" si="305"/>
        <v>1.5286968609205741E-7</v>
      </c>
      <c r="V719" s="1">
        <f t="shared" si="306"/>
        <v>9.6328391001841901E-2</v>
      </c>
      <c r="W719" s="1">
        <f t="shared" si="307"/>
        <v>1.2238696660526983E-3</v>
      </c>
      <c r="X719" s="1">
        <f t="shared" si="308"/>
        <v>2.4781555262095752E-2</v>
      </c>
      <c r="Y719" s="1">
        <f t="shared" si="309"/>
        <v>2.478067650382695E-2</v>
      </c>
      <c r="Z719" s="1">
        <f t="shared" si="310"/>
        <v>1.2390338251913475</v>
      </c>
      <c r="AB719"/>
      <c r="AC719"/>
      <c r="AD719"/>
      <c r="AE719"/>
      <c r="AF719"/>
      <c r="AG719"/>
      <c r="AH719"/>
      <c r="AI719"/>
      <c r="AJ719" s="25"/>
      <c r="AK719" s="2">
        <v>7.18</v>
      </c>
      <c r="AL719" s="1">
        <f t="shared" si="312"/>
        <v>6.606934480075943E-8</v>
      </c>
      <c r="AM719" s="1">
        <f t="shared" si="288"/>
        <v>1.5286968609205741E-7</v>
      </c>
      <c r="AN719" s="1">
        <f t="shared" si="289"/>
        <v>0.51588591851269339</v>
      </c>
      <c r="AO719" s="1">
        <f t="shared" si="290"/>
        <v>0.48411145962233521</v>
      </c>
      <c r="AP719" s="1">
        <f t="shared" si="291"/>
        <v>1.4841118895602432</v>
      </c>
      <c r="AQ719" s="1">
        <f t="shared" si="292"/>
        <v>14.841118895602431</v>
      </c>
      <c r="AR719" s="25"/>
      <c r="AS719" s="2">
        <v>9.15</v>
      </c>
      <c r="AT719" s="1">
        <v>7.079457843841369E-10</v>
      </c>
      <c r="AU719" s="1">
        <v>1.4266629200689838E-5</v>
      </c>
      <c r="AV719" s="1">
        <v>1.1289570645211409E-2</v>
      </c>
      <c r="AW719" s="1">
        <v>0.98871042873998827</v>
      </c>
      <c r="AX719" s="1">
        <v>1.989139955048296</v>
      </c>
      <c r="AY719" s="2">
        <v>19.891399550482962</v>
      </c>
      <c r="BA719" s="2">
        <v>7.18</v>
      </c>
      <c r="BB719" s="1">
        <f t="shared" si="297"/>
        <v>6.606934480075943E-8</v>
      </c>
      <c r="BC719" s="1">
        <f t="shared" si="293"/>
        <v>1.5286968609205741E-7</v>
      </c>
      <c r="BD719" s="1">
        <f t="shared" si="294"/>
        <v>1.5286968606868789E-10</v>
      </c>
      <c r="BE719" s="1">
        <f t="shared" si="295"/>
        <v>0.99999999984712795</v>
      </c>
      <c r="BF719" s="1">
        <f t="shared" si="296"/>
        <v>1.9999982638410534</v>
      </c>
      <c r="BG719" s="1">
        <f>(dpSAWB_Cb*dpSAWB_Vb) /(dpSAWB_Ca * BF719)</f>
        <v>25.000021702005672</v>
      </c>
      <c r="BI719" s="1">
        <v>7.88</v>
      </c>
      <c r="BJ719" s="1">
        <v>1.3182567385564031E-8</v>
      </c>
      <c r="BK719" s="1">
        <v>7.6616335077947784E-7</v>
      </c>
      <c r="BL719" s="1">
        <v>7.6616335019242765E-10</v>
      </c>
      <c r="BM719" s="1">
        <v>0.99999999923377936</v>
      </c>
      <c r="BN719" s="1">
        <v>1.9999849396747547</v>
      </c>
      <c r="BO719" s="1">
        <v>25.00018825548316</v>
      </c>
    </row>
    <row r="720" spans="1:67" ht="15" customHeight="1" x14ac:dyDescent="0.3">
      <c r="A720" s="2">
        <v>7.19</v>
      </c>
      <c r="B720" s="1">
        <f t="shared" si="298"/>
        <v>6.4565422903465397E-8</v>
      </c>
      <c r="C720" s="1">
        <f t="shared" si="299"/>
        <v>1.5643047851016097E-7</v>
      </c>
      <c r="D720" s="1">
        <f t="shared" si="300"/>
        <v>1.8212068009582116E-3</v>
      </c>
      <c r="E720" s="1">
        <f t="shared" si="301"/>
        <v>3.0297988665069645E-3</v>
      </c>
      <c r="F720" s="1">
        <f t="shared" si="302"/>
        <v>0.89267666000615431</v>
      </c>
      <c r="G720" s="1">
        <f t="shared" si="303"/>
        <v>0.8926820733218177</v>
      </c>
      <c r="H720" s="1">
        <f t="shared" si="311"/>
        <v>8.926820733218177</v>
      </c>
      <c r="S720" s="2">
        <v>7.19</v>
      </c>
      <c r="T720" s="1">
        <f t="shared" si="304"/>
        <v>6.4565422903465397E-8</v>
      </c>
      <c r="U720" s="1">
        <f t="shared" si="305"/>
        <v>1.5643047851016097E-7</v>
      </c>
      <c r="V720" s="1">
        <f t="shared" si="306"/>
        <v>9.640897604078133E-2</v>
      </c>
      <c r="W720" s="1">
        <f t="shared" si="307"/>
        <v>1.1970079864062242E-3</v>
      </c>
      <c r="X720" s="1">
        <f t="shared" si="308"/>
        <v>2.4231126902904545E-2</v>
      </c>
      <c r="Y720" s="1">
        <f t="shared" si="309"/>
        <v>2.4230197122806447E-2</v>
      </c>
      <c r="Z720" s="1">
        <f t="shared" si="310"/>
        <v>1.2115098561403224</v>
      </c>
      <c r="AB720"/>
      <c r="AC720"/>
      <c r="AD720"/>
      <c r="AE720"/>
      <c r="AF720"/>
      <c r="AG720"/>
      <c r="AH720"/>
      <c r="AI720"/>
      <c r="AJ720" s="25"/>
      <c r="AK720" s="2">
        <v>7.19</v>
      </c>
      <c r="AL720" s="1">
        <f t="shared" si="312"/>
        <v>6.4565422903465397E-8</v>
      </c>
      <c r="AM720" s="1">
        <f t="shared" si="288"/>
        <v>1.5643047851016097E-7</v>
      </c>
      <c r="AN720" s="1">
        <f t="shared" si="289"/>
        <v>0.51013347752049976</v>
      </c>
      <c r="AO720" s="1">
        <f t="shared" si="290"/>
        <v>0.48986398886536847</v>
      </c>
      <c r="AP720" s="1">
        <f t="shared" si="291"/>
        <v>1.4898646798390003</v>
      </c>
      <c r="AQ720" s="1">
        <f t="shared" si="292"/>
        <v>14.898646798390002</v>
      </c>
      <c r="AR720" s="25"/>
      <c r="AS720" s="2">
        <v>9.16</v>
      </c>
      <c r="AT720" s="1">
        <v>6.9183097091893558E-10</v>
      </c>
      <c r="AU720" s="1">
        <v>1.4598941684533887E-5</v>
      </c>
      <c r="AV720" s="1">
        <v>1.1035424548910664E-2</v>
      </c>
      <c r="AW720" s="1">
        <v>0.98896457486380862</v>
      </c>
      <c r="AX720" s="1">
        <v>1.9894040685926757</v>
      </c>
      <c r="AY720" s="2">
        <v>19.894040685926758</v>
      </c>
      <c r="BA720" s="2">
        <v>7.19</v>
      </c>
      <c r="BB720" s="1">
        <f t="shared" si="297"/>
        <v>6.4565422903465397E-8</v>
      </c>
      <c r="BC720" s="1">
        <f t="shared" si="293"/>
        <v>1.5643047851016097E-7</v>
      </c>
      <c r="BD720" s="1">
        <f t="shared" si="294"/>
        <v>1.5643047848569008E-10</v>
      </c>
      <c r="BE720" s="1">
        <f t="shared" si="295"/>
        <v>0.99999999984356702</v>
      </c>
      <c r="BF720" s="1">
        <f t="shared" si="296"/>
        <v>1.9999981625432963</v>
      </c>
      <c r="BG720" s="1">
        <f>(dpSAWB_Cb*dpSAWB_Vb) /(dpSAWB_Ca * BF720)</f>
        <v>25.000022968229896</v>
      </c>
      <c r="BI720" s="1">
        <v>7.89</v>
      </c>
      <c r="BJ720" s="1">
        <v>1.288249551693135E-8</v>
      </c>
      <c r="BK720" s="1">
        <v>7.8400958779497798E-7</v>
      </c>
      <c r="BL720" s="1">
        <v>7.8400958718025978E-10</v>
      </c>
      <c r="BM720" s="1">
        <v>0.9999999992159303</v>
      </c>
      <c r="BN720" s="1">
        <v>1.9999845767334912</v>
      </c>
      <c r="BO720" s="1">
        <v>25.000192792318103</v>
      </c>
    </row>
    <row r="721" spans="1:67" ht="15" customHeight="1" x14ac:dyDescent="0.3">
      <c r="A721" s="2">
        <v>7.2</v>
      </c>
      <c r="B721" s="1">
        <f t="shared" si="298"/>
        <v>6.3095734448019177E-8</v>
      </c>
      <c r="C721" s="1">
        <f t="shared" si="299"/>
        <v>1.6007421243857284E-7</v>
      </c>
      <c r="D721" s="1">
        <f t="shared" si="300"/>
        <v>1.7834408602678872E-3</v>
      </c>
      <c r="E721" s="1">
        <f t="shared" si="301"/>
        <v>3.0360931899553519E-3</v>
      </c>
      <c r="F721" s="1">
        <f t="shared" si="302"/>
        <v>0.8948627896440805</v>
      </c>
      <c r="G721" s="1">
        <f t="shared" si="303"/>
        <v>0.89486850639783755</v>
      </c>
      <c r="H721" s="1">
        <f t="shared" si="311"/>
        <v>8.9486850639783757</v>
      </c>
      <c r="S721" s="2">
        <v>7.2</v>
      </c>
      <c r="T721" s="1">
        <f t="shared" si="304"/>
        <v>6.3095734448019177E-8</v>
      </c>
      <c r="U721" s="1">
        <f t="shared" si="305"/>
        <v>1.6007421243857284E-7</v>
      </c>
      <c r="V721" s="1">
        <f t="shared" si="306"/>
        <v>9.64878573304188E-2</v>
      </c>
      <c r="W721" s="1">
        <f t="shared" si="307"/>
        <v>1.1707142231937302E-3</v>
      </c>
      <c r="X721" s="1">
        <f t="shared" si="308"/>
        <v>2.3692627205193977E-2</v>
      </c>
      <c r="Y721" s="1">
        <f t="shared" si="309"/>
        <v>2.3691645932515253E-2</v>
      </c>
      <c r="Z721" s="1">
        <f t="shared" si="310"/>
        <v>1.1845822966257629</v>
      </c>
      <c r="AB721"/>
      <c r="AC721"/>
      <c r="AD721"/>
      <c r="AE721"/>
      <c r="AF721"/>
      <c r="AG721"/>
      <c r="AH721"/>
      <c r="AI721"/>
      <c r="AJ721" s="25"/>
      <c r="AK721" s="2">
        <v>7.2</v>
      </c>
      <c r="AL721" s="1">
        <f t="shared" si="312"/>
        <v>6.3095734448019177E-8</v>
      </c>
      <c r="AM721" s="1">
        <f t="shared" si="288"/>
        <v>1.6007421243857284E-7</v>
      </c>
      <c r="AN721" s="1">
        <f t="shared" si="289"/>
        <v>0.50437834884997923</v>
      </c>
      <c r="AO721" s="1">
        <f t="shared" si="290"/>
        <v>0.49561920314060848</v>
      </c>
      <c r="AP721" s="1">
        <f t="shared" si="291"/>
        <v>1.4956201536254345</v>
      </c>
      <c r="AQ721" s="1">
        <f t="shared" si="292"/>
        <v>14.956201536254344</v>
      </c>
      <c r="AR721" s="25"/>
      <c r="AS721" s="2">
        <v>9.17</v>
      </c>
      <c r="AT721" s="1">
        <v>6.7608297539198086E-10</v>
      </c>
      <c r="AU721" s="1">
        <v>1.4938994720498914E-5</v>
      </c>
      <c r="AV721" s="1">
        <v>1.0786937264062125E-2</v>
      </c>
      <c r="AW721" s="1">
        <v>0.98921306217494831</v>
      </c>
      <c r="AX721" s="1">
        <v>1.9896627553836237</v>
      </c>
      <c r="AY721" s="2">
        <v>19.896627553836236</v>
      </c>
      <c r="BA721" s="2">
        <v>7.2</v>
      </c>
      <c r="BB721" s="1">
        <f t="shared" si="297"/>
        <v>6.3095734448019177E-8</v>
      </c>
      <c r="BC721" s="1">
        <f t="shared" si="293"/>
        <v>1.6007421243857284E-7</v>
      </c>
      <c r="BD721" s="1">
        <f t="shared" si="294"/>
        <v>1.6007421241294864E-10</v>
      </c>
      <c r="BE721" s="1">
        <f t="shared" si="295"/>
        <v>0.99999999983992316</v>
      </c>
      <c r="BF721" s="1">
        <f t="shared" si="296"/>
        <v>1.9999980602713012</v>
      </c>
      <c r="BG721" s="1">
        <f>(dpSAWB_Cb*dpSAWB_Vb) /(dpSAWB_Ca * BF721)</f>
        <v>25.00002424663225</v>
      </c>
      <c r="BI721" s="1">
        <v>7.9</v>
      </c>
      <c r="BJ721" s="1">
        <v>1.2589254117941638E-8</v>
      </c>
      <c r="BK721" s="1">
        <v>8.0227151707152647E-7</v>
      </c>
      <c r="BL721" s="1">
        <v>8.0227151642783646E-10</v>
      </c>
      <c r="BM721" s="1">
        <v>0.99999999919766569</v>
      </c>
      <c r="BN721" s="1">
        <v>1.9999842056147066</v>
      </c>
      <c r="BO721" s="1">
        <v>25.000197431375323</v>
      </c>
    </row>
    <row r="722" spans="1:67" ht="15" customHeight="1" x14ac:dyDescent="0.3">
      <c r="A722" s="2">
        <v>7.21</v>
      </c>
      <c r="B722" s="1">
        <f t="shared" si="298"/>
        <v>6.1659500186148087E-8</v>
      </c>
      <c r="C722" s="1">
        <f t="shared" si="299"/>
        <v>1.6380281983325226E-7</v>
      </c>
      <c r="D722" s="1">
        <f t="shared" si="300"/>
        <v>1.7463825446253729E-3</v>
      </c>
      <c r="E722" s="1">
        <f t="shared" si="301"/>
        <v>3.042269575895771E-3</v>
      </c>
      <c r="F722" s="1">
        <f t="shared" si="302"/>
        <v>0.89700952637727316</v>
      </c>
      <c r="G722" s="1">
        <f t="shared" si="303"/>
        <v>0.89701554978471576</v>
      </c>
      <c r="H722" s="1">
        <f t="shared" si="311"/>
        <v>8.9701554978471574</v>
      </c>
      <c r="S722" s="2">
        <v>7.21</v>
      </c>
      <c r="T722" s="1">
        <f t="shared" si="304"/>
        <v>6.1659500186148087E-8</v>
      </c>
      <c r="U722" s="1">
        <f t="shared" si="305"/>
        <v>1.6380281983325226E-7</v>
      </c>
      <c r="V722" s="1">
        <f t="shared" si="306"/>
        <v>9.6565068097910725E-2</v>
      </c>
      <c r="W722" s="1">
        <f t="shared" si="307"/>
        <v>1.1449773006964245E-3</v>
      </c>
      <c r="X722" s="1">
        <f t="shared" si="308"/>
        <v>2.3165810721407384E-2</v>
      </c>
      <c r="Y722" s="1">
        <f t="shared" si="309"/>
        <v>2.3164777457574566E-2</v>
      </c>
      <c r="Z722" s="1">
        <f t="shared" si="310"/>
        <v>1.1582388728787281</v>
      </c>
      <c r="AB722"/>
      <c r="AC722"/>
      <c r="AD722"/>
      <c r="AE722"/>
      <c r="AF722"/>
      <c r="AG722"/>
      <c r="AH722"/>
      <c r="AI722"/>
      <c r="AJ722" s="25"/>
      <c r="AK722" s="2">
        <v>7.21</v>
      </c>
      <c r="AL722" s="1">
        <f t="shared" si="312"/>
        <v>6.1659500186148087E-8</v>
      </c>
      <c r="AM722" s="1">
        <f t="shared" si="288"/>
        <v>1.6380281983325226E-7</v>
      </c>
      <c r="AN722" s="1">
        <f t="shared" si="289"/>
        <v>0.49862205709730117</v>
      </c>
      <c r="AO722" s="1">
        <f t="shared" si="290"/>
        <v>0.50137557791909704</v>
      </c>
      <c r="AP722" s="1">
        <f t="shared" si="291"/>
        <v>1.5013767865453875</v>
      </c>
      <c r="AQ722" s="1">
        <f t="shared" si="292"/>
        <v>15.013767865453875</v>
      </c>
      <c r="AR722" s="25"/>
      <c r="AS722" s="2">
        <v>9.18</v>
      </c>
      <c r="AT722" s="1">
        <v>6.6069344800759527E-10</v>
      </c>
      <c r="AU722" s="1">
        <v>1.5286968609205717E-5</v>
      </c>
      <c r="AV722" s="1">
        <v>1.0543985572099599E-2</v>
      </c>
      <c r="AW722" s="1">
        <v>0.98945601389202797</v>
      </c>
      <c r="AX722" s="1">
        <v>1.9899161440428996</v>
      </c>
      <c r="AY722" s="2">
        <v>19.899161440428998</v>
      </c>
      <c r="BA722" s="2">
        <v>7.21</v>
      </c>
      <c r="BB722" s="1">
        <f t="shared" si="297"/>
        <v>6.1659500186148087E-8</v>
      </c>
      <c r="BC722" s="1">
        <f t="shared" si="293"/>
        <v>1.6380281983325226E-7</v>
      </c>
      <c r="BD722" s="1">
        <f t="shared" si="294"/>
        <v>1.6380281980642045E-10</v>
      </c>
      <c r="BE722" s="1">
        <f t="shared" si="295"/>
        <v>0.99999999983619459</v>
      </c>
      <c r="BF722" s="1">
        <f t="shared" si="296"/>
        <v>1.9999979569708422</v>
      </c>
      <c r="BG722" s="1">
        <f>(dpSAWB_Cb*dpSAWB_Vb) /(dpSAWB_Ca * BF722)</f>
        <v>25.000025537890558</v>
      </c>
      <c r="BI722" s="1">
        <v>7.91</v>
      </c>
      <c r="BJ722" s="1">
        <v>1.2302687708123783E-8</v>
      </c>
      <c r="BK722" s="1">
        <v>8.2095882132574237E-7</v>
      </c>
      <c r="BL722" s="1">
        <v>8.2095882065171476E-10</v>
      </c>
      <c r="BM722" s="1">
        <v>0.99999999917897531</v>
      </c>
      <c r="BN722" s="1">
        <v>1.9999838261216327</v>
      </c>
      <c r="BO722" s="1">
        <v>25.000202175114566</v>
      </c>
    </row>
    <row r="723" spans="1:67" ht="15" customHeight="1" x14ac:dyDescent="0.3">
      <c r="A723" s="2">
        <v>7.22</v>
      </c>
      <c r="B723" s="1">
        <f t="shared" si="298"/>
        <v>6.0255958607435649E-8</v>
      </c>
      <c r="C723" s="1">
        <f t="shared" si="299"/>
        <v>1.6761827765119396E-7</v>
      </c>
      <c r="D723" s="1">
        <f t="shared" si="300"/>
        <v>1.7100216907445607E-3</v>
      </c>
      <c r="E723" s="1">
        <f t="shared" si="301"/>
        <v>3.0483297182092397E-3</v>
      </c>
      <c r="F723" s="1">
        <f t="shared" si="302"/>
        <v>0.89911737164327676</v>
      </c>
      <c r="G723" s="1">
        <f t="shared" si="303"/>
        <v>0.89912370507928985</v>
      </c>
      <c r="H723" s="1">
        <f t="shared" si="311"/>
        <v>8.9912370507928987</v>
      </c>
      <c r="S723" s="2">
        <v>7.22</v>
      </c>
      <c r="T723" s="1">
        <f t="shared" si="304"/>
        <v>6.0255958607435649E-8</v>
      </c>
      <c r="U723" s="1">
        <f t="shared" si="305"/>
        <v>1.6761827765119396E-7</v>
      </c>
      <c r="V723" s="1">
        <f t="shared" si="306"/>
        <v>9.6640641044988138E-2</v>
      </c>
      <c r="W723" s="1">
        <f t="shared" si="307"/>
        <v>1.1197863183372856E-3</v>
      </c>
      <c r="X723" s="1">
        <f t="shared" si="308"/>
        <v>2.2650436478667955E-2</v>
      </c>
      <c r="Y723" s="1">
        <f t="shared" si="309"/>
        <v>2.2649350697043439E-2</v>
      </c>
      <c r="Z723" s="1">
        <f t="shared" si="310"/>
        <v>1.1324675348521718</v>
      </c>
      <c r="AB723"/>
      <c r="AC723"/>
      <c r="AD723"/>
      <c r="AE723"/>
      <c r="AF723"/>
      <c r="AG723"/>
      <c r="AH723"/>
      <c r="AI723"/>
      <c r="AJ723" s="25"/>
      <c r="AK723" s="2">
        <v>7.22</v>
      </c>
      <c r="AL723" s="1">
        <f t="shared" si="312"/>
        <v>6.0255958607435649E-8</v>
      </c>
      <c r="AM723" s="1">
        <f t="shared" si="288"/>
        <v>1.6761827765119396E-7</v>
      </c>
      <c r="AN723" s="1">
        <f t="shared" si="289"/>
        <v>0.49286612808735575</v>
      </c>
      <c r="AO723" s="1">
        <f t="shared" si="290"/>
        <v>0.50713158744179709</v>
      </c>
      <c r="AP723" s="1">
        <f t="shared" si="291"/>
        <v>1.5071330529939055</v>
      </c>
      <c r="AQ723" s="1">
        <f t="shared" si="292"/>
        <v>15.071330529939054</v>
      </c>
      <c r="AR723" s="25"/>
      <c r="AS723" s="2">
        <v>9.19</v>
      </c>
      <c r="AT723" s="1">
        <v>6.4565422903465485E-10</v>
      </c>
      <c r="AU723" s="1">
        <v>1.5643047851016077E-5</v>
      </c>
      <c r="AV723" s="1">
        <v>1.0306448813570138E-2</v>
      </c>
      <c r="AW723" s="1">
        <v>0.98969355067455278</v>
      </c>
      <c r="AX723" s="1">
        <v>1.9901643607588282</v>
      </c>
      <c r="AY723" s="2">
        <v>19.90164360758828</v>
      </c>
      <c r="BA723" s="2">
        <v>7.22</v>
      </c>
      <c r="BB723" s="1">
        <f t="shared" si="297"/>
        <v>6.0255958607435649E-8</v>
      </c>
      <c r="BC723" s="1">
        <f t="shared" si="293"/>
        <v>1.6761827765119396E-7</v>
      </c>
      <c r="BD723" s="1">
        <f t="shared" si="294"/>
        <v>1.676182776230976E-10</v>
      </c>
      <c r="BE723" s="1">
        <f t="shared" si="295"/>
        <v>0.99999999983237897</v>
      </c>
      <c r="BF723" s="1">
        <f t="shared" si="296"/>
        <v>1.9999978525871485</v>
      </c>
      <c r="BG723" s="1">
        <f>(dpSAWB_Cb*dpSAWB_Vb) /(dpSAWB_Ca * BF723)</f>
        <v>25.000026842689461</v>
      </c>
      <c r="BI723" s="1">
        <v>7.92</v>
      </c>
      <c r="BJ723" s="1">
        <v>1.2022644346174099E-8</v>
      </c>
      <c r="BK723" s="1">
        <v>8.4008140881369978E-7</v>
      </c>
      <c r="BL723" s="1">
        <v>8.4008140810790503E-10</v>
      </c>
      <c r="BM723" s="1">
        <v>0.99999999915984961</v>
      </c>
      <c r="BN723" s="1">
        <v>1.9999834380530628</v>
      </c>
      <c r="BO723" s="1">
        <v>25.00020702605109</v>
      </c>
    </row>
    <row r="724" spans="1:67" ht="15" customHeight="1" x14ac:dyDescent="0.3">
      <c r="A724" s="2">
        <v>7.23</v>
      </c>
      <c r="B724" s="1">
        <f t="shared" si="298"/>
        <v>5.8884365535558776E-8</v>
      </c>
      <c r="C724" s="1">
        <f t="shared" si="299"/>
        <v>1.7152260889863652E-7</v>
      </c>
      <c r="D724" s="1">
        <f t="shared" si="300"/>
        <v>1.6743481513944326E-3</v>
      </c>
      <c r="E724" s="1">
        <f t="shared" si="301"/>
        <v>3.0542753081009275E-3</v>
      </c>
      <c r="F724" s="1">
        <f t="shared" si="302"/>
        <v>0.90118682912166781</v>
      </c>
      <c r="G724" s="1">
        <f t="shared" si="303"/>
        <v>0.9011934761223368</v>
      </c>
      <c r="H724" s="1">
        <f t="shared" si="311"/>
        <v>9.0119347612233671</v>
      </c>
      <c r="S724" s="2">
        <v>7.23</v>
      </c>
      <c r="T724" s="1">
        <f t="shared" si="304"/>
        <v>5.8884365535558776E-8</v>
      </c>
      <c r="U724" s="1">
        <f t="shared" si="305"/>
        <v>1.7152260889863652E-7</v>
      </c>
      <c r="V724" s="1">
        <f t="shared" si="306"/>
        <v>9.6714608350755724E-2</v>
      </c>
      <c r="W724" s="1">
        <f t="shared" si="307"/>
        <v>1.0951305497480894E-3</v>
      </c>
      <c r="X724" s="1">
        <f t="shared" si="308"/>
        <v>2.2146267923049804E-2</v>
      </c>
      <c r="Y724" s="1">
        <f t="shared" si="309"/>
        <v>2.2145129068673986E-2</v>
      </c>
      <c r="Z724" s="1">
        <f t="shared" si="310"/>
        <v>1.1072564534336993</v>
      </c>
      <c r="AB724"/>
      <c r="AC724"/>
      <c r="AD724"/>
      <c r="AE724"/>
      <c r="AF724"/>
      <c r="AG724"/>
      <c r="AH724"/>
      <c r="AI724"/>
      <c r="AJ724" s="25"/>
      <c r="AK724" s="2">
        <v>7.23</v>
      </c>
      <c r="AL724" s="1">
        <f t="shared" si="312"/>
        <v>5.8884365535558776E-8</v>
      </c>
      <c r="AM724" s="1">
        <f t="shared" si="288"/>
        <v>1.7152260889863652E-7</v>
      </c>
      <c r="AN724" s="1">
        <f t="shared" si="289"/>
        <v>0.48711208725650373</v>
      </c>
      <c r="AO724" s="1">
        <f t="shared" si="290"/>
        <v>0.51288570633686525</v>
      </c>
      <c r="AP724" s="1">
        <f t="shared" si="291"/>
        <v>1.5128874277525799</v>
      </c>
      <c r="AQ724" s="1">
        <f t="shared" si="292"/>
        <v>15.128874277525798</v>
      </c>
      <c r="AR724" s="25"/>
      <c r="AS724" s="2">
        <v>9.1999999999999993</v>
      </c>
      <c r="AT724" s="1">
        <v>6.309573444801927E-10</v>
      </c>
      <c r="AU724" s="1">
        <v>1.6007421243857258E-5</v>
      </c>
      <c r="AV724" s="1">
        <v>1.0074208840546993E-2</v>
      </c>
      <c r="AW724" s="1">
        <v>0.98992579067049946</v>
      </c>
      <c r="AX724" s="1">
        <v>1.9904075293368038</v>
      </c>
      <c r="AY724" s="2">
        <v>19.904075293368038</v>
      </c>
      <c r="BA724" s="2">
        <v>7.23</v>
      </c>
      <c r="BB724" s="1">
        <f t="shared" si="297"/>
        <v>5.8884365535558776E-8</v>
      </c>
      <c r="BC724" s="1">
        <f t="shared" si="293"/>
        <v>1.7152260889863652E-7</v>
      </c>
      <c r="BD724" s="1">
        <f t="shared" si="294"/>
        <v>1.7152260886921602E-10</v>
      </c>
      <c r="BE724" s="1">
        <f t="shared" si="295"/>
        <v>0.99999999982847454</v>
      </c>
      <c r="BF724" s="1">
        <f t="shared" si="296"/>
        <v>1.9999977470648733</v>
      </c>
      <c r="BG724" s="1">
        <f>(dpSAWB_Cb*dpSAWB_Vb) /(dpSAWB_Ca * BF724)</f>
        <v>25.000028161720806</v>
      </c>
      <c r="BI724" s="1">
        <v>7.93</v>
      </c>
      <c r="BJ724" s="1">
        <v>1.1748975549395268E-8</v>
      </c>
      <c r="BK724" s="1">
        <v>8.5964941858440223E-7</v>
      </c>
      <c r="BL724" s="1">
        <v>8.5964941784534301E-10</v>
      </c>
      <c r="BM724" s="1">
        <v>0.99999999914027848</v>
      </c>
      <c r="BN724" s="1">
        <v>1.9999830412032429</v>
      </c>
      <c r="BO724" s="1">
        <v>25.000211986756984</v>
      </c>
    </row>
    <row r="725" spans="1:67" ht="15" customHeight="1" x14ac:dyDescent="0.3">
      <c r="A725" s="2">
        <v>7.24</v>
      </c>
      <c r="B725" s="1">
        <f t="shared" si="298"/>
        <v>5.7543993733715586E-8</v>
      </c>
      <c r="C725" s="1">
        <f t="shared" si="299"/>
        <v>1.7551788370368723E-7</v>
      </c>
      <c r="D725" s="1">
        <f t="shared" si="300"/>
        <v>1.6393518017393345E-3</v>
      </c>
      <c r="E725" s="1">
        <f t="shared" si="301"/>
        <v>3.060108033043444E-3</v>
      </c>
      <c r="F725" s="1">
        <f t="shared" si="302"/>
        <v>0.90321840429518085</v>
      </c>
      <c r="G725" s="1">
        <f t="shared" si="303"/>
        <v>0.90322536855978186</v>
      </c>
      <c r="H725" s="1">
        <f t="shared" si="311"/>
        <v>9.0322536855978175</v>
      </c>
      <c r="S725" s="2">
        <v>7.24</v>
      </c>
      <c r="T725" s="1">
        <f t="shared" si="304"/>
        <v>5.7543993733715586E-8</v>
      </c>
      <c r="U725" s="1">
        <f t="shared" si="305"/>
        <v>1.7551788370368723E-7</v>
      </c>
      <c r="V725" s="1">
        <f t="shared" si="306"/>
        <v>9.6787001674764395E-2</v>
      </c>
      <c r="W725" s="1">
        <f t="shared" si="307"/>
        <v>1.0709994417452027E-3</v>
      </c>
      <c r="X725" s="1">
        <f t="shared" si="308"/>
        <v>2.1653072863290275E-2</v>
      </c>
      <c r="Y725" s="1">
        <f t="shared" si="309"/>
        <v>2.1651880352607823E-2</v>
      </c>
      <c r="Z725" s="1">
        <f t="shared" si="310"/>
        <v>1.082594017630391</v>
      </c>
      <c r="AB725"/>
      <c r="AC725"/>
      <c r="AD725"/>
      <c r="AE725"/>
      <c r="AF725"/>
      <c r="AG725"/>
      <c r="AH725"/>
      <c r="AI725"/>
      <c r="AJ725" s="25"/>
      <c r="AK725" s="2">
        <v>7.24</v>
      </c>
      <c r="AL725" s="1">
        <f t="shared" si="312"/>
        <v>5.7543993733715586E-8</v>
      </c>
      <c r="AM725" s="1">
        <f t="shared" si="288"/>
        <v>1.7551788370368723E-7</v>
      </c>
      <c r="AN725" s="1">
        <f t="shared" si="289"/>
        <v>0.48136145803619756</v>
      </c>
      <c r="AO725" s="1">
        <f t="shared" si="290"/>
        <v>0.51863641123605431</v>
      </c>
      <c r="AP725" s="1">
        <f t="shared" si="291"/>
        <v>1.5186383876060241</v>
      </c>
      <c r="AQ725" s="1">
        <f t="shared" si="292"/>
        <v>15.186383876060241</v>
      </c>
      <c r="AR725" s="25"/>
      <c r="AS725" s="2">
        <v>9.2100000000000009</v>
      </c>
      <c r="AT725" s="1">
        <v>6.1659500186147947E-10</v>
      </c>
      <c r="AU725" s="1">
        <v>1.6380281983325262E-5</v>
      </c>
      <c r="AV725" s="1">
        <v>9.8471499696712352E-3</v>
      </c>
      <c r="AW725" s="1">
        <v>0.99015284956327465</v>
      </c>
      <c r="AX725" s="1">
        <v>1.9906457712492394</v>
      </c>
      <c r="AY725" s="2">
        <v>19.906457712492394</v>
      </c>
      <c r="BA725" s="2">
        <v>7.24</v>
      </c>
      <c r="BB725" s="1">
        <f t="shared" si="297"/>
        <v>5.7543993733715586E-8</v>
      </c>
      <c r="BC725" s="1">
        <f t="shared" si="293"/>
        <v>1.7551788370368723E-7</v>
      </c>
      <c r="BD725" s="1">
        <f t="shared" si="294"/>
        <v>1.7551788367288015E-10</v>
      </c>
      <c r="BE725" s="1">
        <f t="shared" si="295"/>
        <v>0.99999999982447907</v>
      </c>
      <c r="BF725" s="1">
        <f t="shared" si="296"/>
        <v>1.9999976403480684</v>
      </c>
      <c r="BG725" s="1">
        <f>(dpSAWB_Cb*dpSAWB_Vb) /(dpSAWB_Ca * BF725)</f>
        <v>25.000029495683943</v>
      </c>
      <c r="BI725" s="1">
        <v>7.94</v>
      </c>
      <c r="BJ725" s="1">
        <v>1.14815362149688E-8</v>
      </c>
      <c r="BK725" s="1">
        <v>8.7967322585564345E-7</v>
      </c>
      <c r="BL725" s="1">
        <v>8.7967322508175183E-10</v>
      </c>
      <c r="BM725" s="1">
        <v>0.99999999912025128</v>
      </c>
      <c r="BN725" s="1">
        <v>1.999982635361762</v>
      </c>
      <c r="BO725" s="1">
        <v>25.000217059862553</v>
      </c>
    </row>
    <row r="726" spans="1:67" ht="15" customHeight="1" x14ac:dyDescent="0.3">
      <c r="A726" s="2">
        <v>7.25</v>
      </c>
      <c r="B726" s="1">
        <f t="shared" si="298"/>
        <v>5.6234132519034806E-8</v>
      </c>
      <c r="C726" s="1">
        <f t="shared" si="299"/>
        <v>1.7960622041393151E-7</v>
      </c>
      <c r="D726" s="1">
        <f t="shared" si="300"/>
        <v>1.605022545391361E-3</v>
      </c>
      <c r="E726" s="1">
        <f t="shared" si="301"/>
        <v>3.0658295757681068E-3</v>
      </c>
      <c r="F726" s="1">
        <f t="shared" si="302"/>
        <v>0.90521260402680404</v>
      </c>
      <c r="G726" s="1">
        <f t="shared" si="303"/>
        <v>0.9052198894198763</v>
      </c>
      <c r="H726" s="1">
        <f t="shared" si="311"/>
        <v>9.0521988941987619</v>
      </c>
      <c r="S726" s="2">
        <v>7.25</v>
      </c>
      <c r="T726" s="1">
        <f t="shared" si="304"/>
        <v>5.6234132519034806E-8</v>
      </c>
      <c r="U726" s="1">
        <f t="shared" si="305"/>
        <v>1.7960622041393151E-7</v>
      </c>
      <c r="V726" s="1">
        <f t="shared" si="306"/>
        <v>9.6857852160340693E-2</v>
      </c>
      <c r="W726" s="1">
        <f t="shared" si="307"/>
        <v>1.0473826132197717E-3</v>
      </c>
      <c r="X726" s="1">
        <f t="shared" si="308"/>
        <v>2.1170623414023097E-2</v>
      </c>
      <c r="Y726" s="1">
        <f t="shared" si="309"/>
        <v>2.1169376634593173E-2</v>
      </c>
      <c r="Z726" s="1">
        <f t="shared" si="310"/>
        <v>1.0584688317296587</v>
      </c>
      <c r="AB726"/>
      <c r="AC726"/>
      <c r="AD726"/>
      <c r="AE726"/>
      <c r="AF726"/>
      <c r="AG726"/>
      <c r="AH726"/>
      <c r="AI726"/>
      <c r="AJ726" s="25"/>
      <c r="AK726" s="2">
        <v>7.25</v>
      </c>
      <c r="AL726" s="1">
        <f t="shared" si="312"/>
        <v>5.6234132519034806E-8</v>
      </c>
      <c r="AM726" s="1">
        <f t="shared" si="288"/>
        <v>1.7960622041393151E-7</v>
      </c>
      <c r="AN726" s="1">
        <f t="shared" si="289"/>
        <v>0.4756157602411123</v>
      </c>
      <c r="AO726" s="1">
        <f t="shared" si="290"/>
        <v>0.52438218238660395</v>
      </c>
      <c r="AP726" s="1">
        <f t="shared" si="291"/>
        <v>1.5243844129538371</v>
      </c>
      <c r="AQ726" s="1">
        <f t="shared" si="292"/>
        <v>15.24384412953837</v>
      </c>
      <c r="AR726" s="25"/>
      <c r="AS726" s="2">
        <v>9.2200000000000006</v>
      </c>
      <c r="AT726" s="1">
        <v>6.0255958607435515E-10</v>
      </c>
      <c r="AU726" s="1">
        <v>1.6761827765119433E-5</v>
      </c>
      <c r="AV726" s="1">
        <v>9.6251589358268014E-3</v>
      </c>
      <c r="AW726" s="1">
        <v>0.99037484061803993</v>
      </c>
      <c r="AX726" s="1">
        <v>1.9908792056849485</v>
      </c>
      <c r="AY726" s="2">
        <v>19.908792056849485</v>
      </c>
      <c r="BA726" s="2">
        <v>7.25</v>
      </c>
      <c r="BB726" s="1">
        <f t="shared" si="297"/>
        <v>5.6234132519034806E-8</v>
      </c>
      <c r="BC726" s="1">
        <f t="shared" si="293"/>
        <v>1.7960622041393151E-7</v>
      </c>
      <c r="BD726" s="1">
        <f t="shared" si="294"/>
        <v>1.7960622038167254E-10</v>
      </c>
      <c r="BE726" s="1">
        <f t="shared" si="295"/>
        <v>0.99999999982039067</v>
      </c>
      <c r="BF726" s="1">
        <f t="shared" si="296"/>
        <v>1.999997532380152</v>
      </c>
      <c r="BG726" s="1">
        <f>(dpSAWB_Cb*dpSAWB_Vb) /(dpSAWB_Ca * BF726)</f>
        <v>25.000030845286155</v>
      </c>
      <c r="BI726" s="1">
        <v>7.95</v>
      </c>
      <c r="BJ726" s="1">
        <v>1.1220184543019609E-8</v>
      </c>
      <c r="BK726" s="1">
        <v>9.0016344751508502E-7</v>
      </c>
      <c r="BL726" s="1">
        <v>9.0016344670471953E-10</v>
      </c>
      <c r="BM726" s="1">
        <v>0.99999999909975745</v>
      </c>
      <c r="BN726" s="1">
        <v>1.9999822203134447</v>
      </c>
      <c r="BO726" s="1">
        <v>25.000222248057689</v>
      </c>
    </row>
    <row r="727" spans="1:67" ht="15" customHeight="1" x14ac:dyDescent="0.3">
      <c r="A727" s="2">
        <v>7.26</v>
      </c>
      <c r="B727" s="1">
        <f t="shared" si="298"/>
        <v>5.4954087385762357E-8</v>
      </c>
      <c r="C727" s="1">
        <f t="shared" si="299"/>
        <v>1.8378978671960864E-7</v>
      </c>
      <c r="D727" s="1">
        <f t="shared" si="300"/>
        <v>1.5713503201802165E-3</v>
      </c>
      <c r="E727" s="1">
        <f t="shared" si="301"/>
        <v>3.0714416133032973E-3</v>
      </c>
      <c r="F727" s="1">
        <f t="shared" si="302"/>
        <v>0.90716993615271491</v>
      </c>
      <c r="G727" s="1">
        <f t="shared" si="303"/>
        <v>0.90717754670621809</v>
      </c>
      <c r="H727" s="1">
        <f t="shared" si="311"/>
        <v>9.0717754670621797</v>
      </c>
      <c r="S727" s="2">
        <v>7.26</v>
      </c>
      <c r="T727" s="1">
        <f t="shared" si="304"/>
        <v>5.4954087385762357E-8</v>
      </c>
      <c r="U727" s="1">
        <f t="shared" si="305"/>
        <v>1.8378978671960864E-7</v>
      </c>
      <c r="V727" s="1">
        <f t="shared" si="306"/>
        <v>9.6927190438156716E-2</v>
      </c>
      <c r="W727" s="1">
        <f t="shared" si="307"/>
        <v>1.0242698539477586E-3</v>
      </c>
      <c r="X727" s="1">
        <f t="shared" si="308"/>
        <v>2.0698695938607986E-2</v>
      </c>
      <c r="Y727" s="1">
        <f t="shared" si="309"/>
        <v>2.0697394248798334E-2</v>
      </c>
      <c r="Z727" s="1">
        <f t="shared" si="310"/>
        <v>1.0348697124399164</v>
      </c>
      <c r="AB727"/>
      <c r="AC727"/>
      <c r="AD727"/>
      <c r="AE727"/>
      <c r="AF727"/>
      <c r="AG727"/>
      <c r="AH727"/>
      <c r="AI727"/>
      <c r="AJ727" s="25"/>
      <c r="AK727" s="2">
        <v>7.26</v>
      </c>
      <c r="AL727" s="1">
        <f t="shared" si="312"/>
        <v>5.4954087385762357E-8</v>
      </c>
      <c r="AM727" s="1">
        <f t="shared" si="288"/>
        <v>1.8378978671960864E-7</v>
      </c>
      <c r="AN727" s="1">
        <f t="shared" si="289"/>
        <v>0.46987650846540641</v>
      </c>
      <c r="AO727" s="1">
        <f t="shared" si="290"/>
        <v>0.53012150525500079</v>
      </c>
      <c r="AP727" s="1">
        <f t="shared" si="291"/>
        <v>1.5301239894144323</v>
      </c>
      <c r="AQ727" s="1">
        <f t="shared" si="292"/>
        <v>15.301239894144324</v>
      </c>
      <c r="AR727" s="25"/>
      <c r="AS727" s="2">
        <v>9.23</v>
      </c>
      <c r="AT727" s="1">
        <v>5.8884365535558649E-10</v>
      </c>
      <c r="AU727" s="1">
        <v>1.7152260889863689E-5</v>
      </c>
      <c r="AV727" s="1">
        <v>9.4081248464520321E-3</v>
      </c>
      <c r="AW727" s="1">
        <v>0.99059187472740073</v>
      </c>
      <c r="AX727" s="1">
        <v>1.9911079495979627</v>
      </c>
      <c r="AY727" s="2">
        <v>19.911079495979624</v>
      </c>
      <c r="BA727" s="2">
        <v>7.26</v>
      </c>
      <c r="BB727" s="1">
        <f t="shared" si="297"/>
        <v>5.4954087385762357E-8</v>
      </c>
      <c r="BC727" s="1">
        <f t="shared" si="293"/>
        <v>1.8378978671960864E-7</v>
      </c>
      <c r="BD727" s="1">
        <f t="shared" si="294"/>
        <v>1.8378978668582934E-10</v>
      </c>
      <c r="BE727" s="1">
        <f t="shared" si="295"/>
        <v>0.99999999981620702</v>
      </c>
      <c r="BF727" s="1">
        <f t="shared" si="296"/>
        <v>1.9999974231038771</v>
      </c>
      <c r="BG727" s="1">
        <f>(dpSAWB_Cb*dpSAWB_Vb) /(dpSAWB_Ca * BF727)</f>
        <v>25.000032211243038</v>
      </c>
      <c r="BI727" s="1">
        <v>7.96</v>
      </c>
      <c r="BJ727" s="1">
        <v>1.0964781961431828E-8</v>
      </c>
      <c r="BK727" s="1">
        <v>9.2113094774947062E-7</v>
      </c>
      <c r="BL727" s="1">
        <v>9.211309469009121E-10</v>
      </c>
      <c r="BM727" s="1">
        <v>0.99999999907878634</v>
      </c>
      <c r="BN727" s="1">
        <v>1.999981795838232</v>
      </c>
      <c r="BO727" s="1">
        <v>25.000227554093314</v>
      </c>
    </row>
    <row r="728" spans="1:67" ht="15" customHeight="1" x14ac:dyDescent="0.3">
      <c r="A728" s="2">
        <v>7.27</v>
      </c>
      <c r="B728" s="1">
        <f t="shared" si="298"/>
        <v>5.3703179637025192E-8</v>
      </c>
      <c r="C728" s="1">
        <f t="shared" si="299"/>
        <v>1.8807080080294989E-7</v>
      </c>
      <c r="D728" s="1">
        <f t="shared" si="300"/>
        <v>1.5383251036462005E-3</v>
      </c>
      <c r="E728" s="1">
        <f t="shared" si="301"/>
        <v>3.0769458160589667E-3</v>
      </c>
      <c r="F728" s="1">
        <f t="shared" si="302"/>
        <v>0.90909090909090917</v>
      </c>
      <c r="G728" s="1">
        <f t="shared" si="303"/>
        <v>0.90909884900646487</v>
      </c>
      <c r="H728" s="1">
        <f t="shared" si="311"/>
        <v>9.0909884900646478</v>
      </c>
      <c r="S728" s="2">
        <v>7.27</v>
      </c>
      <c r="T728" s="1">
        <f t="shared" si="304"/>
        <v>5.3703179637025192E-8</v>
      </c>
      <c r="U728" s="1">
        <f t="shared" si="305"/>
        <v>1.8807080080294989E-7</v>
      </c>
      <c r="V728" s="1">
        <f t="shared" si="306"/>
        <v>9.6995046630024798E-2</v>
      </c>
      <c r="W728" s="1">
        <f t="shared" si="307"/>
        <v>1.0016511233250629E-3</v>
      </c>
      <c r="X728" s="1">
        <f t="shared" si="308"/>
        <v>2.0237070991628664E-2</v>
      </c>
      <c r="Y728" s="1">
        <f t="shared" si="309"/>
        <v>2.0235713720293428E-2</v>
      </c>
      <c r="Z728" s="1">
        <f t="shared" si="310"/>
        <v>1.0117856860146712</v>
      </c>
      <c r="AB728"/>
      <c r="AC728"/>
      <c r="AD728"/>
      <c r="AE728"/>
      <c r="AF728"/>
      <c r="AG728"/>
      <c r="AH728"/>
      <c r="AI728"/>
      <c r="AJ728" s="25"/>
      <c r="AK728" s="2">
        <v>7.27</v>
      </c>
      <c r="AL728" s="1">
        <f t="shared" si="312"/>
        <v>5.3703179637025192E-8</v>
      </c>
      <c r="AM728" s="1">
        <f t="shared" si="288"/>
        <v>1.8807080080294989E-7</v>
      </c>
      <c r="AN728" s="1">
        <f t="shared" si="289"/>
        <v>0.46414521049070273</v>
      </c>
      <c r="AO728" s="1">
        <f t="shared" si="290"/>
        <v>0.53585287211901911</v>
      </c>
      <c r="AP728" s="1">
        <f t="shared" si="291"/>
        <v>1.5358556094171525</v>
      </c>
      <c r="AQ728" s="1">
        <f t="shared" si="292"/>
        <v>15.358556094171524</v>
      </c>
      <c r="AR728" s="25"/>
      <c r="AS728" s="2">
        <v>9.24</v>
      </c>
      <c r="AT728" s="1">
        <v>5.7543993733715462E-10</v>
      </c>
      <c r="AU728" s="1">
        <v>1.7551788370368762E-5</v>
      </c>
      <c r="AV728" s="1">
        <v>9.1959391364912942E-3</v>
      </c>
      <c r="AW728" s="1">
        <v>0.99080406045645408</v>
      </c>
      <c r="AX728" s="1">
        <v>1.9913321177557817</v>
      </c>
      <c r="AY728" s="2">
        <v>19.913321177557815</v>
      </c>
      <c r="BA728" s="2">
        <v>7.27</v>
      </c>
      <c r="BB728" s="1">
        <f t="shared" si="297"/>
        <v>5.3703179637025192E-8</v>
      </c>
      <c r="BC728" s="1">
        <f t="shared" si="293"/>
        <v>1.8807080080294989E-7</v>
      </c>
      <c r="BD728" s="1">
        <f t="shared" si="294"/>
        <v>1.880708007675786E-10</v>
      </c>
      <c r="BE728" s="1">
        <f t="shared" si="295"/>
        <v>0.99999999981192578</v>
      </c>
      <c r="BF728" s="1">
        <f t="shared" si="296"/>
        <v>1.9999973124613049</v>
      </c>
      <c r="BG728" s="1">
        <f>(dpSAWB_Cb*dpSAWB_Vb) /(dpSAWB_Ca * BF728)</f>
        <v>25.000033594278833</v>
      </c>
      <c r="BI728" s="1">
        <v>7.97</v>
      </c>
      <c r="BJ728" s="1">
        <v>1.0715193052376043E-8</v>
      </c>
      <c r="BK728" s="1">
        <v>9.4258684380496273E-7</v>
      </c>
      <c r="BL728" s="1">
        <v>9.4258684291641088E-10</v>
      </c>
      <c r="BM728" s="1">
        <v>0.99999999905732639</v>
      </c>
      <c r="BN728" s="1">
        <v>1.9999813617110673</v>
      </c>
      <c r="BO728" s="1">
        <v>25.00023298078284</v>
      </c>
    </row>
    <row r="729" spans="1:67" ht="15" customHeight="1" x14ac:dyDescent="0.3">
      <c r="A729" s="2">
        <v>7.28</v>
      </c>
      <c r="B729" s="1">
        <f t="shared" si="298"/>
        <v>5.2480746024977185E-8</v>
      </c>
      <c r="C729" s="1">
        <f t="shared" si="299"/>
        <v>1.9245153251428823E-7</v>
      </c>
      <c r="D729" s="1">
        <f t="shared" si="300"/>
        <v>1.5059369182621758E-3</v>
      </c>
      <c r="E729" s="1">
        <f t="shared" si="301"/>
        <v>3.0823438469563041E-3</v>
      </c>
      <c r="F729" s="1">
        <f t="shared" si="302"/>
        <v>0.91097603146534545</v>
      </c>
      <c r="G729" s="1">
        <f t="shared" si="303"/>
        <v>0.91098430511656669</v>
      </c>
      <c r="H729" s="1">
        <f t="shared" si="311"/>
        <v>9.1098430511656669</v>
      </c>
      <c r="S729" s="2">
        <v>7.28</v>
      </c>
      <c r="T729" s="1">
        <f t="shared" si="304"/>
        <v>5.2480746024977185E-8</v>
      </c>
      <c r="U729" s="1">
        <f t="shared" si="305"/>
        <v>1.9245153251428823E-7</v>
      </c>
      <c r="V729" s="1">
        <f t="shared" si="306"/>
        <v>9.7061450352901688E-2</v>
      </c>
      <c r="W729" s="1">
        <f t="shared" si="307"/>
        <v>9.795165490327684E-4</v>
      </c>
      <c r="X729" s="1">
        <f t="shared" si="308"/>
        <v>1.9785533261127392E-2</v>
      </c>
      <c r="Y729" s="1">
        <f t="shared" si="309"/>
        <v>1.9784119707268521E-2</v>
      </c>
      <c r="Z729" s="1">
        <f t="shared" si="310"/>
        <v>0.98920598536342585</v>
      </c>
      <c r="AB729"/>
      <c r="AC729"/>
      <c r="AD729"/>
      <c r="AE729"/>
      <c r="AF729"/>
      <c r="AG729"/>
      <c r="AH729"/>
      <c r="AI729"/>
      <c r="AJ729" s="25"/>
      <c r="AK729" s="2">
        <v>7.28</v>
      </c>
      <c r="AL729" s="1">
        <f t="shared" si="312"/>
        <v>5.2480746024977185E-8</v>
      </c>
      <c r="AM729" s="1">
        <f t="shared" si="288"/>
        <v>1.9245153251428823E-7</v>
      </c>
      <c r="AN729" s="1">
        <f t="shared" si="289"/>
        <v>0.4584233657093339</v>
      </c>
      <c r="AO729" s="1">
        <f t="shared" si="290"/>
        <v>0.54157478364449485</v>
      </c>
      <c r="AP729" s="1">
        <f t="shared" si="291"/>
        <v>1.5415777737791139</v>
      </c>
      <c r="AQ729" s="1">
        <f t="shared" si="292"/>
        <v>15.415777737791139</v>
      </c>
      <c r="AR729" s="25"/>
      <c r="AS729" s="2">
        <v>9.25</v>
      </c>
      <c r="AT729" s="1">
        <v>5.6234132519034889E-10</v>
      </c>
      <c r="AU729" s="1">
        <v>1.7960622041393124E-5</v>
      </c>
      <c r="AV729" s="1">
        <v>8.9884955239883015E-3</v>
      </c>
      <c r="AW729" s="1">
        <v>0.99101150408719607</v>
      </c>
      <c r="AX729" s="1">
        <v>1.9915518227870534</v>
      </c>
      <c r="AY729" s="2">
        <v>19.915518227870532</v>
      </c>
      <c r="BA729" s="2">
        <v>7.28</v>
      </c>
      <c r="BB729" s="1">
        <f t="shared" si="297"/>
        <v>5.2480746024977185E-8</v>
      </c>
      <c r="BC729" s="1">
        <f t="shared" si="293"/>
        <v>1.9245153251428823E-7</v>
      </c>
      <c r="BD729" s="1">
        <f t="shared" si="294"/>
        <v>1.9245153247724992E-10</v>
      </c>
      <c r="BE729" s="1">
        <f t="shared" si="295"/>
        <v>0.99999999980754495</v>
      </c>
      <c r="BF729" s="1">
        <f t="shared" si="296"/>
        <v>1.9999972003937712</v>
      </c>
      <c r="BG729" s="1">
        <f>(dpSAWB_Cb*dpSAWB_Vb) /(dpSAWB_Ca * BF729)</f>
        <v>25.000034995126846</v>
      </c>
      <c r="BI729" s="1">
        <v>7.98</v>
      </c>
      <c r="BJ729" s="1">
        <v>1.0471285480508974E-8</v>
      </c>
      <c r="BK729" s="1">
        <v>9.6454251188165223E-7</v>
      </c>
      <c r="BL729" s="1">
        <v>9.6454251095122201E-10</v>
      </c>
      <c r="BM729" s="1">
        <v>0.99999999903536652</v>
      </c>
      <c r="BN729" s="1">
        <v>1.9999809177017767</v>
      </c>
      <c r="BO729" s="1">
        <v>25.000238531003649</v>
      </c>
    </row>
    <row r="730" spans="1:67" ht="15" customHeight="1" x14ac:dyDescent="0.3">
      <c r="A730" s="2">
        <v>7.29</v>
      </c>
      <c r="B730" s="1">
        <f t="shared" si="298"/>
        <v>5.1286138399136415E-8</v>
      </c>
      <c r="C730" s="1">
        <f t="shared" si="299"/>
        <v>1.9693430457556283E-7</v>
      </c>
      <c r="D730" s="1">
        <f t="shared" si="300"/>
        <v>1.4741758363905834E-3</v>
      </c>
      <c r="E730" s="1">
        <f t="shared" si="301"/>
        <v>3.0876373606015693E-3</v>
      </c>
      <c r="F730" s="1">
        <f t="shared" si="302"/>
        <v>0.91282581174541322</v>
      </c>
      <c r="G730" s="1">
        <f t="shared" si="303"/>
        <v>0.91283442368032031</v>
      </c>
      <c r="H730" s="1">
        <f t="shared" si="311"/>
        <v>9.1283442368032031</v>
      </c>
      <c r="S730" s="2">
        <v>7.29</v>
      </c>
      <c r="T730" s="1">
        <f t="shared" si="304"/>
        <v>5.1286138399136415E-8</v>
      </c>
      <c r="U730" s="1">
        <f t="shared" si="305"/>
        <v>1.9693430457556283E-7</v>
      </c>
      <c r="V730" s="1">
        <f t="shared" si="306"/>
        <v>9.7126430723087881E-2</v>
      </c>
      <c r="W730" s="1">
        <f t="shared" si="307"/>
        <v>9.5785642563737548E-4</v>
      </c>
      <c r="X730" s="1">
        <f t="shared" si="308"/>
        <v>1.9343871510640986E-2</v>
      </c>
      <c r="Y730" s="1">
        <f t="shared" si="309"/>
        <v>1.9342400943053086E-2</v>
      </c>
      <c r="Z730" s="1">
        <f t="shared" si="310"/>
        <v>0.96712004715265432</v>
      </c>
      <c r="AB730"/>
      <c r="AC730"/>
      <c r="AD730"/>
      <c r="AE730"/>
      <c r="AF730"/>
      <c r="AG730"/>
      <c r="AH730"/>
      <c r="AI730"/>
      <c r="AJ730" s="25"/>
      <c r="AK730" s="2">
        <v>7.29</v>
      </c>
      <c r="AL730" s="1">
        <f t="shared" si="312"/>
        <v>5.1286138399136415E-8</v>
      </c>
      <c r="AM730" s="1">
        <f t="shared" si="288"/>
        <v>1.9693430457556283E-7</v>
      </c>
      <c r="AN730" s="1">
        <f t="shared" si="289"/>
        <v>0.45271246356633721</v>
      </c>
      <c r="AO730" s="1">
        <f t="shared" si="290"/>
        <v>0.54728575044335048</v>
      </c>
      <c r="AP730" s="1">
        <f t="shared" si="291"/>
        <v>1.5472889932633027</v>
      </c>
      <c r="AQ730" s="1">
        <f t="shared" si="292"/>
        <v>15.472889932633027</v>
      </c>
      <c r="AR730" s="25"/>
      <c r="AS730" s="2">
        <v>9.26</v>
      </c>
      <c r="AT730" s="1">
        <v>5.495408738576243E-10</v>
      </c>
      <c r="AU730" s="1">
        <v>1.837897867196084E-5</v>
      </c>
      <c r="AV730" s="1">
        <v>8.7856899663224883E-3</v>
      </c>
      <c r="AW730" s="1">
        <v>0.99121430966228552</v>
      </c>
      <c r="AX730" s="1">
        <v>1.9917671752286923</v>
      </c>
      <c r="AY730" s="2">
        <v>19.917671752286921</v>
      </c>
      <c r="BA730" s="2">
        <v>7.29</v>
      </c>
      <c r="BB730" s="1">
        <f t="shared" si="297"/>
        <v>5.1286138399136415E-8</v>
      </c>
      <c r="BC730" s="1">
        <f t="shared" si="293"/>
        <v>1.9693430457556283E-7</v>
      </c>
      <c r="BD730" s="1">
        <f t="shared" si="294"/>
        <v>1.9693430453677894E-10</v>
      </c>
      <c r="BE730" s="1">
        <f t="shared" si="295"/>
        <v>0.99999999980306187</v>
      </c>
      <c r="BF730" s="1">
        <f t="shared" si="296"/>
        <v>1.9999970868418557</v>
      </c>
      <c r="BG730" s="1">
        <f>(dpSAWB_Cb*dpSAWB_Vb) /(dpSAWB_Ca * BF730)</f>
        <v>25.000036414529841</v>
      </c>
      <c r="BI730" s="1">
        <v>7.99</v>
      </c>
      <c r="BJ730" s="1">
        <v>1.0232929922807522E-8</v>
      </c>
      <c r="BK730" s="1">
        <v>9.8700959316537048E-7</v>
      </c>
      <c r="BL730" s="1">
        <v>9.8700959219108866E-10</v>
      </c>
      <c r="BM730" s="1">
        <v>0.99999999901289527</v>
      </c>
      <c r="BN730" s="1">
        <v>1.999980463574949</v>
      </c>
      <c r="BO730" s="1">
        <v>25.000244207698611</v>
      </c>
    </row>
    <row r="731" spans="1:67" ht="15" customHeight="1" x14ac:dyDescent="0.3">
      <c r="A731" s="2">
        <v>7.3</v>
      </c>
      <c r="B731" s="1">
        <f t="shared" si="298"/>
        <v>5.0118723362727164E-8</v>
      </c>
      <c r="C731" s="1">
        <f t="shared" si="299"/>
        <v>2.0152149381185708E-7</v>
      </c>
      <c r="D731" s="1">
        <f t="shared" si="300"/>
        <v>1.4430319849815601E-3</v>
      </c>
      <c r="E731" s="1">
        <f t="shared" si="301"/>
        <v>3.0928280025030734E-3</v>
      </c>
      <c r="F731" s="1">
        <f t="shared" si="302"/>
        <v>0.9146407579005128</v>
      </c>
      <c r="G731" s="1">
        <f t="shared" si="303"/>
        <v>0.91464971284404051</v>
      </c>
      <c r="H731" s="1">
        <f t="shared" si="311"/>
        <v>9.1464971284404051</v>
      </c>
      <c r="S731" s="2">
        <v>7.3</v>
      </c>
      <c r="T731" s="1">
        <f t="shared" si="304"/>
        <v>5.0118723362727164E-8</v>
      </c>
      <c r="U731" s="1">
        <f t="shared" si="305"/>
        <v>2.0152149381185708E-7</v>
      </c>
      <c r="V731" s="1">
        <f t="shared" si="306"/>
        <v>9.7190016360607978E-2</v>
      </c>
      <c r="W731" s="1">
        <f t="shared" si="307"/>
        <v>9.3666121313067347E-4</v>
      </c>
      <c r="X731" s="1">
        <f t="shared" si="308"/>
        <v>1.891187852109949E-2</v>
      </c>
      <c r="Y731" s="1">
        <f t="shared" si="309"/>
        <v>1.8910350177997963E-2</v>
      </c>
      <c r="Z731" s="1">
        <f t="shared" si="310"/>
        <v>0.94551750889989816</v>
      </c>
      <c r="AB731"/>
      <c r="AC731"/>
      <c r="AD731"/>
      <c r="AE731"/>
      <c r="AF731"/>
      <c r="AG731"/>
      <c r="AH731"/>
      <c r="AI731"/>
      <c r="AJ731" s="25"/>
      <c r="AK731" s="2">
        <v>7.3</v>
      </c>
      <c r="AL731" s="1">
        <f t="shared" si="312"/>
        <v>5.0118723362727164E-8</v>
      </c>
      <c r="AM731" s="1">
        <f t="shared" si="288"/>
        <v>2.0152149381185708E-7</v>
      </c>
      <c r="AN731" s="1">
        <f t="shared" si="289"/>
        <v>0.44701398202361414</v>
      </c>
      <c r="AO731" s="1">
        <f t="shared" si="290"/>
        <v>0.55298429460945464</v>
      </c>
      <c r="AP731" s="1">
        <f t="shared" si="291"/>
        <v>1.5529877901145068</v>
      </c>
      <c r="AQ731" s="1">
        <f t="shared" si="292"/>
        <v>15.529877901145067</v>
      </c>
      <c r="AR731" s="25"/>
      <c r="AS731" s="2">
        <v>9.27</v>
      </c>
      <c r="AT731" s="1">
        <v>5.3703179637025259E-10</v>
      </c>
      <c r="AU731" s="1">
        <v>1.8807080080294966E-5</v>
      </c>
      <c r="AV731" s="1">
        <v>8.5874206170896659E-3</v>
      </c>
      <c r="AW731" s="1">
        <v>0.99141257902816271</v>
      </c>
      <c r="AX731" s="1">
        <v>1.9919782835724233</v>
      </c>
      <c r="AY731" s="2">
        <v>19.919782835724231</v>
      </c>
      <c r="BA731" s="2">
        <v>7.3</v>
      </c>
      <c r="BB731" s="1">
        <f t="shared" si="297"/>
        <v>5.0118723362727164E-8</v>
      </c>
      <c r="BC731" s="1">
        <f t="shared" si="293"/>
        <v>2.0152149381185708E-7</v>
      </c>
      <c r="BD731" s="1">
        <f t="shared" si="294"/>
        <v>2.0152149377124539E-10</v>
      </c>
      <c r="BE731" s="1">
        <f t="shared" si="295"/>
        <v>0.99999999979847465</v>
      </c>
      <c r="BF731" s="1">
        <f t="shared" si="296"/>
        <v>1.9999969717453541</v>
      </c>
      <c r="BG731" s="1">
        <f>(dpSAWB_Cb*dpSAWB_Vb) /(dpSAWB_Ca * BF731)</f>
        <v>25.000037853240386</v>
      </c>
      <c r="BI731" s="1">
        <v>8</v>
      </c>
      <c r="BJ731" s="1">
        <v>1E-8</v>
      </c>
      <c r="BK731" s="1">
        <v>1.0099999999999999E-6</v>
      </c>
      <c r="BL731" s="1">
        <v>1.0099999989797991E-9</v>
      </c>
      <c r="BM731" s="1">
        <v>0.99999999898990033</v>
      </c>
      <c r="BN731" s="1">
        <v>1.9999799990898051</v>
      </c>
      <c r="BO731" s="1">
        <v>25.00025001387769</v>
      </c>
    </row>
    <row r="732" spans="1:67" ht="15" customHeight="1" x14ac:dyDescent="0.3">
      <c r="A732" s="2">
        <v>7.31</v>
      </c>
      <c r="B732" s="1">
        <f t="shared" si="298"/>
        <v>4.8977881936844561E-8</v>
      </c>
      <c r="C732" s="1">
        <f t="shared" si="299"/>
        <v>2.062155324116227E-7</v>
      </c>
      <c r="D732" s="1">
        <f t="shared" si="300"/>
        <v>1.4124955500186326E-3</v>
      </c>
      <c r="E732" s="1">
        <f t="shared" si="301"/>
        <v>3.0979174083302281E-3</v>
      </c>
      <c r="F732" s="1">
        <f t="shared" si="302"/>
        <v>0.91642137706951343</v>
      </c>
      <c r="G732" s="1">
        <f t="shared" si="303"/>
        <v>0.91643067992610661</v>
      </c>
      <c r="H732" s="1">
        <f t="shared" si="311"/>
        <v>9.1643067992610661</v>
      </c>
      <c r="S732" s="2">
        <v>7.31</v>
      </c>
      <c r="T732" s="1">
        <f t="shared" si="304"/>
        <v>4.8977881936844561E-8</v>
      </c>
      <c r="U732" s="1">
        <f t="shared" si="305"/>
        <v>2.062155324116227E-7</v>
      </c>
      <c r="V732" s="1">
        <f t="shared" si="306"/>
        <v>9.725223539375881E-2</v>
      </c>
      <c r="W732" s="1">
        <f t="shared" si="307"/>
        <v>9.159215354137346E-4</v>
      </c>
      <c r="X732" s="1">
        <f t="shared" si="308"/>
        <v>1.8489351032645679E-2</v>
      </c>
      <c r="Y732" s="1">
        <f t="shared" si="309"/>
        <v>1.8487764121277967E-2</v>
      </c>
      <c r="Z732" s="1">
        <f t="shared" si="310"/>
        <v>0.92438820606389838</v>
      </c>
      <c r="AB732"/>
      <c r="AC732"/>
      <c r="AD732"/>
      <c r="AE732"/>
      <c r="AF732"/>
      <c r="AG732"/>
      <c r="AH732"/>
      <c r="AI732"/>
      <c r="AJ732" s="25"/>
      <c r="AK732" s="2">
        <v>7.31</v>
      </c>
      <c r="AL732" s="1">
        <f t="shared" si="312"/>
        <v>4.8977881936844561E-8</v>
      </c>
      <c r="AM732" s="1">
        <f t="shared" si="288"/>
        <v>2.062155324116227E-7</v>
      </c>
      <c r="AN732" s="1">
        <f t="shared" si="289"/>
        <v>0.44132938604958338</v>
      </c>
      <c r="AO732" s="1">
        <f t="shared" si="290"/>
        <v>0.55866895122898852</v>
      </c>
      <c r="AP732" s="1">
        <f t="shared" si="291"/>
        <v>1.5586726995697526</v>
      </c>
      <c r="AQ732" s="1">
        <f t="shared" si="292"/>
        <v>15.586726995697525</v>
      </c>
      <c r="AR732" s="25"/>
      <c r="AS732" s="2">
        <v>9.2799999999999994</v>
      </c>
      <c r="AT732" s="1">
        <v>5.2480746024977249E-10</v>
      </c>
      <c r="AU732" s="1">
        <v>1.9245153251428799E-5</v>
      </c>
      <c r="AV732" s="1">
        <v>8.3935877836263609E-3</v>
      </c>
      <c r="AW732" s="1">
        <v>0.99160641187752607</v>
      </c>
      <c r="AX732" s="1">
        <v>1.9921852543107694</v>
      </c>
      <c r="AY732" s="2">
        <v>19.921852543107693</v>
      </c>
      <c r="BA732" s="2">
        <v>7.31</v>
      </c>
      <c r="BB732" s="1">
        <f t="shared" si="297"/>
        <v>4.8977881936844561E-8</v>
      </c>
      <c r="BC732" s="1">
        <f t="shared" si="293"/>
        <v>2.062155324116227E-7</v>
      </c>
      <c r="BD732" s="1">
        <f t="shared" si="294"/>
        <v>2.06215532369097E-10</v>
      </c>
      <c r="BE732" s="1">
        <f t="shared" si="295"/>
        <v>0.9999999997937804</v>
      </c>
      <c r="BF732" s="1">
        <f t="shared" si="296"/>
        <v>1.9999968550432394</v>
      </c>
      <c r="BG732" s="1">
        <f>(dpSAWB_Cb*dpSAWB_Vb) /(dpSAWB_Ca * BF732)</f>
        <v>25.000039312021322</v>
      </c>
      <c r="BI732" s="1">
        <v>8.01</v>
      </c>
      <c r="BJ732" s="1">
        <v>9.7723722095580911E-9</v>
      </c>
      <c r="BK732" s="1">
        <v>1.0335259222035633E-6</v>
      </c>
      <c r="BL732" s="1">
        <v>1.0335259211352794E-9</v>
      </c>
      <c r="BM732" s="1">
        <v>0.99999999896636971</v>
      </c>
      <c r="BN732" s="1">
        <v>1.9999795240000775</v>
      </c>
      <c r="BO732" s="1">
        <v>25.000255952619472</v>
      </c>
    </row>
    <row r="733" spans="1:67" ht="15" customHeight="1" x14ac:dyDescent="0.3">
      <c r="A733" s="2">
        <v>7.32</v>
      </c>
      <c r="B733" s="1">
        <f t="shared" si="298"/>
        <v>4.7863009232263782E-8</v>
      </c>
      <c r="C733" s="1">
        <f t="shared" si="299"/>
        <v>2.1101890921625821E-7</v>
      </c>
      <c r="D733" s="1">
        <f t="shared" si="300"/>
        <v>1.3825567807181781E-3</v>
      </c>
      <c r="E733" s="1">
        <f t="shared" si="301"/>
        <v>3.1029072032136367E-3</v>
      </c>
      <c r="F733" s="1">
        <f t="shared" si="302"/>
        <v>0.91816817524484795</v>
      </c>
      <c r="G733" s="1">
        <f t="shared" si="303"/>
        <v>0.91817783110115092</v>
      </c>
      <c r="H733" s="1">
        <f t="shared" si="311"/>
        <v>9.1817783110115094</v>
      </c>
      <c r="S733" s="2">
        <v>7.32</v>
      </c>
      <c r="T733" s="1">
        <f t="shared" si="304"/>
        <v>4.7863009232263782E-8</v>
      </c>
      <c r="U733" s="1">
        <f t="shared" si="305"/>
        <v>2.1101890921625821E-7</v>
      </c>
      <c r="V733" s="1">
        <f t="shared" si="306"/>
        <v>9.7313115463812036E-2</v>
      </c>
      <c r="W733" s="1">
        <f t="shared" si="307"/>
        <v>8.9562817872932321E-4</v>
      </c>
      <c r="X733" s="1">
        <f t="shared" si="308"/>
        <v>1.8076089686430361E-2</v>
      </c>
      <c r="Y733" s="1">
        <f t="shared" si="309"/>
        <v>1.8074443382670134E-2</v>
      </c>
      <c r="Z733" s="1">
        <f t="shared" si="310"/>
        <v>0.90372216913350678</v>
      </c>
      <c r="AB733"/>
      <c r="AC733"/>
      <c r="AD733"/>
      <c r="AE733"/>
      <c r="AF733"/>
      <c r="AG733"/>
      <c r="AH733"/>
      <c r="AI733"/>
      <c r="AJ733" s="25"/>
      <c r="AK733" s="2">
        <v>7.32</v>
      </c>
      <c r="AL733" s="1">
        <f t="shared" si="312"/>
        <v>4.7863009232263782E-8</v>
      </c>
      <c r="AM733" s="1">
        <f t="shared" si="288"/>
        <v>2.1101890921625821E-7</v>
      </c>
      <c r="AN733" s="1">
        <f t="shared" si="289"/>
        <v>0.43566012613755944</v>
      </c>
      <c r="AO733" s="1">
        <f t="shared" si="290"/>
        <v>0.56433826986208369</v>
      </c>
      <c r="AP733" s="1">
        <f t="shared" si="291"/>
        <v>1.5643422713400144</v>
      </c>
      <c r="AQ733" s="1">
        <f t="shared" si="292"/>
        <v>15.643422713400145</v>
      </c>
      <c r="AR733" s="25"/>
      <c r="AS733" s="2">
        <v>9.2899999999999991</v>
      </c>
      <c r="AT733" s="1">
        <v>5.128613839913648E-10</v>
      </c>
      <c r="AU733" s="1">
        <v>1.9693430457556257E-5</v>
      </c>
      <c r="AV733" s="1">
        <v>8.2040938851778294E-3</v>
      </c>
      <c r="AW733" s="1">
        <v>0.9917959057911635</v>
      </c>
      <c r="AX733" s="1">
        <v>1.9923881919824702</v>
      </c>
      <c r="AY733" s="2">
        <v>19.923881919824701</v>
      </c>
      <c r="BA733" s="2">
        <v>7.32</v>
      </c>
      <c r="BB733" s="1">
        <f t="shared" si="297"/>
        <v>4.7863009232263782E-8</v>
      </c>
      <c r="BC733" s="1">
        <f t="shared" si="293"/>
        <v>2.1101890921625821E-7</v>
      </c>
      <c r="BD733" s="1">
        <f t="shared" si="294"/>
        <v>2.1101890917172833E-10</v>
      </c>
      <c r="BE733" s="1">
        <f t="shared" si="295"/>
        <v>0.9999999997889768</v>
      </c>
      <c r="BF733" s="1">
        <f t="shared" si="296"/>
        <v>1.9999967366736349</v>
      </c>
      <c r="BG733" s="1">
        <f>(dpSAWB_Cb*dpSAWB_Vb) /(dpSAWB_Ca * BF733)</f>
        <v>25.000040791646121</v>
      </c>
      <c r="BI733" s="1">
        <v>8.02</v>
      </c>
      <c r="BJ733" s="1">
        <v>9.5499258602143453E-9</v>
      </c>
      <c r="BK733" s="1">
        <v>1.05759983353141E-6</v>
      </c>
      <c r="BL733" s="1">
        <v>1.0575998324127769E-9</v>
      </c>
      <c r="BM733" s="1">
        <v>0.99999999894229075</v>
      </c>
      <c r="BN733" s="1">
        <v>1.9999790380538738</v>
      </c>
      <c r="BO733" s="1">
        <v>25.000262027072875</v>
      </c>
    </row>
    <row r="734" spans="1:67" ht="15" customHeight="1" x14ac:dyDescent="0.3">
      <c r="A734" s="2">
        <v>7.33</v>
      </c>
      <c r="B734" s="1">
        <f t="shared" si="298"/>
        <v>4.6773514128719769E-8</v>
      </c>
      <c r="C734" s="1">
        <f t="shared" si="299"/>
        <v>2.1593417103972565E-7</v>
      </c>
      <c r="D734" s="1">
        <f t="shared" si="300"/>
        <v>1.3532059934892946E-3</v>
      </c>
      <c r="E734" s="1">
        <f t="shared" si="301"/>
        <v>3.1077990010851177E-3</v>
      </c>
      <c r="F734" s="1">
        <f t="shared" si="302"/>
        <v>0.91988165697098068</v>
      </c>
      <c r="G734" s="1">
        <f t="shared" si="303"/>
        <v>0.91989167109861991</v>
      </c>
      <c r="H734" s="1">
        <f t="shared" si="311"/>
        <v>9.1989167109861985</v>
      </c>
      <c r="S734" s="2">
        <v>7.33</v>
      </c>
      <c r="T734" s="1">
        <f t="shared" si="304"/>
        <v>4.6773514128719769E-8</v>
      </c>
      <c r="U734" s="1">
        <f t="shared" si="305"/>
        <v>2.1593417103972565E-7</v>
      </c>
      <c r="V734" s="1">
        <f t="shared" si="306"/>
        <v>9.7372683729859452E-2</v>
      </c>
      <c r="W734" s="1">
        <f t="shared" si="307"/>
        <v>8.7577209004684577E-4</v>
      </c>
      <c r="X734" s="1">
        <f t="shared" si="308"/>
        <v>1.7671898966435343E-2</v>
      </c>
      <c r="Y734" s="1">
        <f t="shared" si="309"/>
        <v>1.7670192414359451E-2</v>
      </c>
      <c r="Z734" s="1">
        <f t="shared" si="310"/>
        <v>0.88350962071797245</v>
      </c>
      <c r="AB734"/>
      <c r="AC734"/>
      <c r="AD734"/>
      <c r="AE734"/>
      <c r="AF734"/>
      <c r="AG734"/>
      <c r="AH734"/>
      <c r="AI734"/>
      <c r="AJ734" s="25"/>
      <c r="AK734" s="2">
        <v>7.33</v>
      </c>
      <c r="AL734" s="1">
        <f t="shared" si="312"/>
        <v>4.6773514128719769E-8</v>
      </c>
      <c r="AM734" s="1">
        <f t="shared" si="288"/>
        <v>2.1593417103972565E-7</v>
      </c>
      <c r="AN734" s="1">
        <f t="shared" si="289"/>
        <v>0.43000763685598264</v>
      </c>
      <c r="AO734" s="1">
        <f t="shared" si="290"/>
        <v>0.56999081599261148</v>
      </c>
      <c r="AP734" s="1">
        <f t="shared" si="291"/>
        <v>1.5699950710600756</v>
      </c>
      <c r="AQ734" s="1">
        <f t="shared" si="292"/>
        <v>15.699950710600756</v>
      </c>
      <c r="AR734" s="25"/>
      <c r="AS734" s="2">
        <v>9.3000000000000007</v>
      </c>
      <c r="AT734" s="1">
        <v>5.011872336272705E-10</v>
      </c>
      <c r="AU734" s="1">
        <v>2.0152149381185755E-5</v>
      </c>
      <c r="AV734" s="1">
        <v>8.0188434117084584E-3</v>
      </c>
      <c r="AW734" s="1">
        <v>0.99198115627914218</v>
      </c>
      <c r="AX734" s="1">
        <v>1.9925871992173465</v>
      </c>
      <c r="AY734" s="2">
        <v>19.925871992173462</v>
      </c>
      <c r="BA734" s="2">
        <v>7.33</v>
      </c>
      <c r="BB734" s="1">
        <f t="shared" si="297"/>
        <v>4.6773514128719769E-8</v>
      </c>
      <c r="BC734" s="1">
        <f t="shared" si="293"/>
        <v>2.1593417103972565E-7</v>
      </c>
      <c r="BD734" s="1">
        <f t="shared" si="294"/>
        <v>2.1593417099309713E-10</v>
      </c>
      <c r="BE734" s="1">
        <f t="shared" si="295"/>
        <v>0.99999999978406129</v>
      </c>
      <c r="BF734" s="1">
        <f t="shared" si="296"/>
        <v>1.9999966165737804</v>
      </c>
      <c r="BG734" s="1">
        <f>(dpSAWB_Cb*dpSAWB_Vb) /(dpSAWB_Ca * BF734)</f>
        <v>25.000042292899295</v>
      </c>
      <c r="BI734" s="1">
        <v>8.0299999999999994</v>
      </c>
      <c r="BJ734" s="1">
        <v>9.3325430079698966E-9</v>
      </c>
      <c r="BK734" s="1">
        <v>1.082234498289984E-6</v>
      </c>
      <c r="BL734" s="1">
        <v>1.0822344971186285E-9</v>
      </c>
      <c r="BM734" s="1">
        <v>0.99999999891765101</v>
      </c>
      <c r="BN734" s="1">
        <v>1.999978540993548</v>
      </c>
      <c r="BO734" s="1">
        <v>25.000268240458738</v>
      </c>
    </row>
    <row r="735" spans="1:67" ht="15" customHeight="1" x14ac:dyDescent="0.3">
      <c r="A735" s="2">
        <v>7.34</v>
      </c>
      <c r="B735" s="1">
        <f t="shared" si="298"/>
        <v>4.5708818961487464E-8</v>
      </c>
      <c r="C735" s="1">
        <f t="shared" si="299"/>
        <v>2.2096392401890499E-7</v>
      </c>
      <c r="D735" s="1">
        <f t="shared" si="300"/>
        <v>1.3244335756605191E-3</v>
      </c>
      <c r="E735" s="1">
        <f t="shared" si="301"/>
        <v>3.1125944040565801E-3</v>
      </c>
      <c r="F735" s="1">
        <f t="shared" si="302"/>
        <v>0.92156232505697822</v>
      </c>
      <c r="G735" s="1">
        <f t="shared" si="303"/>
        <v>0.9215727029154398</v>
      </c>
      <c r="H735" s="1">
        <f t="shared" si="311"/>
        <v>9.2157270291543973</v>
      </c>
      <c r="S735" s="2">
        <v>7.34</v>
      </c>
      <c r="T735" s="1">
        <f t="shared" si="304"/>
        <v>4.5708818961487464E-8</v>
      </c>
      <c r="U735" s="1">
        <f t="shared" si="305"/>
        <v>2.2096392401890499E-7</v>
      </c>
      <c r="V735" s="1">
        <f t="shared" si="306"/>
        <v>9.7430966873788646E-2</v>
      </c>
      <c r="W735" s="1">
        <f t="shared" si="307"/>
        <v>8.5634437540378281E-4</v>
      </c>
      <c r="X735" s="1">
        <f t="shared" si="308"/>
        <v>1.7276587141373107E-2</v>
      </c>
      <c r="Y735" s="1">
        <f t="shared" si="309"/>
        <v>1.7274819452821045E-2</v>
      </c>
      <c r="Z735" s="1">
        <f t="shared" si="310"/>
        <v>0.86374097264105232</v>
      </c>
      <c r="AB735"/>
      <c r="AC735"/>
      <c r="AD735"/>
      <c r="AE735"/>
      <c r="AF735"/>
      <c r="AG735"/>
      <c r="AH735"/>
      <c r="AI735"/>
      <c r="AJ735" s="25"/>
      <c r="AK735" s="2">
        <v>7.34</v>
      </c>
      <c r="AL735" s="1">
        <f t="shared" si="312"/>
        <v>4.5708818961487464E-8</v>
      </c>
      <c r="AM735" s="1">
        <f t="shared" si="288"/>
        <v>2.2096392401890499E-7</v>
      </c>
      <c r="AN735" s="1">
        <f t="shared" si="289"/>
        <v>0.42437333543350464</v>
      </c>
      <c r="AO735" s="1">
        <f t="shared" si="290"/>
        <v>0.57562517244311373</v>
      </c>
      <c r="AP735" s="1">
        <f t="shared" si="291"/>
        <v>1.5756296817035311</v>
      </c>
      <c r="AQ735" s="1">
        <f t="shared" si="292"/>
        <v>15.756296817035311</v>
      </c>
      <c r="AR735" s="25"/>
      <c r="AS735" s="2">
        <v>9.31</v>
      </c>
      <c r="AT735" s="1">
        <v>4.8977881936844456E-10</v>
      </c>
      <c r="AU735" s="1">
        <v>2.0621553241162315E-5</v>
      </c>
      <c r="AV735" s="1">
        <v>7.8377428833531614E-3</v>
      </c>
      <c r="AW735" s="1">
        <v>0.9921622568213575</v>
      </c>
      <c r="AX735" s="1">
        <v>1.992782376780603</v>
      </c>
      <c r="AY735" s="2">
        <v>19.927823767806032</v>
      </c>
      <c r="BA735" s="2">
        <v>7.34</v>
      </c>
      <c r="BB735" s="1">
        <f t="shared" si="297"/>
        <v>4.5708818961487464E-8</v>
      </c>
      <c r="BC735" s="1">
        <f t="shared" si="293"/>
        <v>2.2096392401890499E-7</v>
      </c>
      <c r="BD735" s="1">
        <f t="shared" si="294"/>
        <v>2.2096392397007886E-10</v>
      </c>
      <c r="BE735" s="1">
        <f t="shared" si="295"/>
        <v>0.99999999977903131</v>
      </c>
      <c r="BF735" s="1">
        <f t="shared" si="296"/>
        <v>1.9999964946799971</v>
      </c>
      <c r="BG735" s="1">
        <f>(dpSAWB_Cb*dpSAWB_Vb) /(dpSAWB_Ca * BF735)</f>
        <v>25.000043816576831</v>
      </c>
      <c r="BI735" s="1">
        <v>8.0399999999999991</v>
      </c>
      <c r="BJ735" s="1">
        <v>9.1201083935590851E-9</v>
      </c>
      <c r="BK735" s="1">
        <v>1.1074429781046183E-6</v>
      </c>
      <c r="BL735" s="1">
        <v>1.1074429768780556E-9</v>
      </c>
      <c r="BM735" s="1">
        <v>0.99999999889243718</v>
      </c>
      <c r="BN735" s="1">
        <v>1.9999780325555598</v>
      </c>
      <c r="BO735" s="1">
        <v>25.000274596071588</v>
      </c>
    </row>
    <row r="736" spans="1:67" ht="15" customHeight="1" x14ac:dyDescent="0.3">
      <c r="A736" s="2">
        <v>7.35</v>
      </c>
      <c r="B736" s="1">
        <f t="shared" si="298"/>
        <v>4.466835921509628E-8</v>
      </c>
      <c r="C736" s="1">
        <f t="shared" si="299"/>
        <v>2.2611083499540245E-7</v>
      </c>
      <c r="D736" s="1">
        <f t="shared" si="300"/>
        <v>1.2962299889800152E-3</v>
      </c>
      <c r="E736" s="1">
        <f t="shared" si="301"/>
        <v>3.117295001836664E-3</v>
      </c>
      <c r="F736" s="1">
        <f t="shared" si="302"/>
        <v>0.92321068030289988</v>
      </c>
      <c r="G736" s="1">
        <f t="shared" si="303"/>
        <v>0.92322142754250391</v>
      </c>
      <c r="H736" s="1">
        <f t="shared" si="311"/>
        <v>9.2322142754250383</v>
      </c>
      <c r="S736" s="2">
        <v>7.35</v>
      </c>
      <c r="T736" s="1">
        <f t="shared" si="304"/>
        <v>4.466835921509628E-8</v>
      </c>
      <c r="U736" s="1">
        <f t="shared" si="305"/>
        <v>2.2611083499540245E-7</v>
      </c>
      <c r="V736" s="1">
        <f t="shared" si="306"/>
        <v>9.7487991105377841E-2</v>
      </c>
      <c r="W736" s="1">
        <f t="shared" si="307"/>
        <v>8.3733629820738722E-4</v>
      </c>
      <c r="X736" s="1">
        <f t="shared" si="308"/>
        <v>1.6889966206709288E-2</v>
      </c>
      <c r="Y736" s="1">
        <f t="shared" si="309"/>
        <v>1.6888136460825029E-2</v>
      </c>
      <c r="Z736" s="1">
        <f t="shared" si="310"/>
        <v>0.84440682304125136</v>
      </c>
      <c r="AB736"/>
      <c r="AC736"/>
      <c r="AD736"/>
      <c r="AE736"/>
      <c r="AF736"/>
      <c r="AG736"/>
      <c r="AH736"/>
      <c r="AI736"/>
      <c r="AJ736" s="25"/>
      <c r="AK736" s="2">
        <v>7.35</v>
      </c>
      <c r="AL736" s="1">
        <f t="shared" si="312"/>
        <v>4.466835921509628E-8</v>
      </c>
      <c r="AM736" s="1">
        <f t="shared" si="288"/>
        <v>2.2611083499540245E-7</v>
      </c>
      <c r="AN736" s="1">
        <f t="shared" si="289"/>
        <v>0.418758620381804</v>
      </c>
      <c r="AO736" s="1">
        <f t="shared" si="290"/>
        <v>0.58123994075200525</v>
      </c>
      <c r="AP736" s="1">
        <f t="shared" si="291"/>
        <v>1.5812447049600629</v>
      </c>
      <c r="AQ736" s="1">
        <f t="shared" si="292"/>
        <v>15.812447049600628</v>
      </c>
      <c r="AR736" s="25"/>
      <c r="AS736" s="2">
        <v>9.32</v>
      </c>
      <c r="AT736" s="1">
        <v>4.7863009232263674E-10</v>
      </c>
      <c r="AU736" s="1">
        <v>2.1101890921625868E-5</v>
      </c>
      <c r="AV736" s="1">
        <v>7.6607008105072615E-3</v>
      </c>
      <c r="AW736" s="1">
        <v>0.99233929890744332</v>
      </c>
      <c r="AX736" s="1">
        <v>1.992973823616587</v>
      </c>
      <c r="AY736" s="2">
        <v>19.929738236165868</v>
      </c>
      <c r="BA736" s="2">
        <v>7.35</v>
      </c>
      <c r="BB736" s="1">
        <f t="shared" si="297"/>
        <v>4.466835921509628E-8</v>
      </c>
      <c r="BC736" s="1">
        <f t="shared" si="293"/>
        <v>2.2611083499540245E-7</v>
      </c>
      <c r="BD736" s="1">
        <f t="shared" si="294"/>
        <v>2.2611083494427523E-10</v>
      </c>
      <c r="BE736" s="1">
        <f t="shared" si="295"/>
        <v>0.99999999977388432</v>
      </c>
      <c r="BF736" s="1">
        <f t="shared" si="296"/>
        <v>1.999996370927656</v>
      </c>
      <c r="BG736" s="1">
        <f>(dpSAWB_Cb*dpSAWB_Vb) /(dpSAWB_Ca * BF736)</f>
        <v>25.000045363486613</v>
      </c>
      <c r="BI736" s="1">
        <v>8.0500000000000007</v>
      </c>
      <c r="BJ736" s="1">
        <v>8.9125093813374133E-9</v>
      </c>
      <c r="BK736" s="1">
        <v>1.1332386388449884E-6</v>
      </c>
      <c r="BL736" s="1">
        <v>1.1332386375606163E-9</v>
      </c>
      <c r="BM736" s="1">
        <v>0.99999999886663571</v>
      </c>
      <c r="BN736" s="1">
        <v>1.9999775124703376</v>
      </c>
      <c r="BO736" s="1">
        <v>25.00028109728137</v>
      </c>
    </row>
    <row r="737" spans="1:67" ht="15" customHeight="1" x14ac:dyDescent="0.3">
      <c r="A737" s="2">
        <v>7.36</v>
      </c>
      <c r="B737" s="1">
        <f t="shared" si="298"/>
        <v>4.3651583224016566E-8</v>
      </c>
      <c r="C737" s="1">
        <f t="shared" si="299"/>
        <v>2.3137763292954522E-7</v>
      </c>
      <c r="D737" s="1">
        <f t="shared" si="300"/>
        <v>1.2685857728958261E-3</v>
      </c>
      <c r="E737" s="1">
        <f t="shared" si="301"/>
        <v>3.121902371184029E-3</v>
      </c>
      <c r="F737" s="1">
        <f t="shared" si="302"/>
        <v>0.92482722123971162</v>
      </c>
      <c r="G737" s="1">
        <f t="shared" si="303"/>
        <v>0.92483834370468565</v>
      </c>
      <c r="H737" s="1">
        <f t="shared" si="311"/>
        <v>9.2483834370468561</v>
      </c>
      <c r="S737" s="2">
        <v>7.36</v>
      </c>
      <c r="T737" s="1">
        <f t="shared" si="304"/>
        <v>4.3651583224016566E-8</v>
      </c>
      <c r="U737" s="1">
        <f t="shared" si="305"/>
        <v>2.3137763292954522E-7</v>
      </c>
      <c r="V737" s="1">
        <f t="shared" si="306"/>
        <v>9.7543782167499191E-2</v>
      </c>
      <c r="W737" s="1">
        <f t="shared" si="307"/>
        <v>8.1873927750027251E-4</v>
      </c>
      <c r="X737" s="1">
        <f t="shared" si="308"/>
        <v>1.6511851826851588E-2</v>
      </c>
      <c r="Y737" s="1">
        <f t="shared" si="309"/>
        <v>1.6509959069607547E-2</v>
      </c>
      <c r="Z737" s="1">
        <f t="shared" si="310"/>
        <v>0.82549795348037724</v>
      </c>
      <c r="AB737"/>
      <c r="AC737"/>
      <c r="AD737"/>
      <c r="AE737"/>
      <c r="AF737"/>
      <c r="AG737"/>
      <c r="AH737"/>
      <c r="AI737"/>
      <c r="AJ737" s="25"/>
      <c r="AK737" s="2">
        <v>7.36</v>
      </c>
      <c r="AL737" s="1">
        <f t="shared" si="312"/>
        <v>4.3651583224016566E-8</v>
      </c>
      <c r="AM737" s="1">
        <f t="shared" si="288"/>
        <v>2.3137763292954522E-7</v>
      </c>
      <c r="AN737" s="1">
        <f t="shared" si="289"/>
        <v>0.41316487015886794</v>
      </c>
      <c r="AO737" s="1">
        <f t="shared" si="290"/>
        <v>0.58683374251030784</v>
      </c>
      <c r="AP737" s="1">
        <f t="shared" si="291"/>
        <v>1.5868387625722447</v>
      </c>
      <c r="AQ737" s="1">
        <f t="shared" si="292"/>
        <v>15.868387625722447</v>
      </c>
      <c r="AR737" s="25"/>
      <c r="AS737" s="2">
        <v>9.33</v>
      </c>
      <c r="AT737" s="1">
        <v>4.6773514128719668E-10</v>
      </c>
      <c r="AU737" s="1">
        <v>2.1593417103972612E-5</v>
      </c>
      <c r="AV737" s="1">
        <v>7.4876276545528982E-3</v>
      </c>
      <c r="AW737" s="1">
        <v>0.99251237207604504</v>
      </c>
      <c r="AX737" s="1">
        <v>1.9931616368919913</v>
      </c>
      <c r="AY737" s="2">
        <v>19.931616368919915</v>
      </c>
      <c r="BA737" s="2">
        <v>7.36</v>
      </c>
      <c r="BB737" s="1">
        <f t="shared" si="297"/>
        <v>4.3651583224016566E-8</v>
      </c>
      <c r="BC737" s="1">
        <f t="shared" si="293"/>
        <v>2.3137763292954522E-7</v>
      </c>
      <c r="BD737" s="1">
        <f t="shared" si="294"/>
        <v>2.3137763287600837E-10</v>
      </c>
      <c r="BE737" s="1">
        <f t="shared" si="295"/>
        <v>0.9999999997686172</v>
      </c>
      <c r="BF737" s="1">
        <f t="shared" si="296"/>
        <v>1.9999962452511419</v>
      </c>
      <c r="BG737" s="1">
        <f>(dpSAWB_Cb*dpSAWB_Vb) /(dpSAWB_Ca * BF737)</f>
        <v>25.000046934448836</v>
      </c>
      <c r="BI737" s="1">
        <v>8.06</v>
      </c>
      <c r="BJ737" s="1">
        <v>8.7096358995607965E-9</v>
      </c>
      <c r="BK737" s="1">
        <v>1.1596351577118529E-6</v>
      </c>
      <c r="BL737" s="1">
        <v>1.1596351563669465E-9</v>
      </c>
      <c r="BM737" s="1">
        <v>0.99999999884023338</v>
      </c>
      <c r="BN737" s="1">
        <v>1.9999769804621343</v>
      </c>
      <c r="BO737" s="1">
        <v>25.000287747535225</v>
      </c>
    </row>
    <row r="738" spans="1:67" ht="15" customHeight="1" x14ac:dyDescent="0.3">
      <c r="A738" s="2">
        <v>7.37</v>
      </c>
      <c r="B738" s="1">
        <f t="shared" si="298"/>
        <v>4.2657951880159239E-8</v>
      </c>
      <c r="C738" s="1">
        <f t="shared" si="299"/>
        <v>2.3676711034731227E-7</v>
      </c>
      <c r="D738" s="1">
        <f t="shared" si="300"/>
        <v>1.2414915476227884E-3</v>
      </c>
      <c r="E738" s="1">
        <f t="shared" si="301"/>
        <v>3.1264180753962016E-3</v>
      </c>
      <c r="F738" s="1">
        <f t="shared" si="302"/>
        <v>0.9264124438824265</v>
      </c>
      <c r="G738" s="1">
        <f t="shared" si="303"/>
        <v>0.92642394761407842</v>
      </c>
      <c r="H738" s="1">
        <f t="shared" si="311"/>
        <v>9.2642394761407836</v>
      </c>
      <c r="S738" s="2">
        <v>7.37</v>
      </c>
      <c r="T738" s="1">
        <f t="shared" si="304"/>
        <v>4.2657951880159239E-8</v>
      </c>
      <c r="U738" s="1">
        <f t="shared" si="305"/>
        <v>2.3676711034731227E-7</v>
      </c>
      <c r="V738" s="1">
        <f t="shared" si="306"/>
        <v>9.7598365341419996E-2</v>
      </c>
      <c r="W738" s="1">
        <f t="shared" si="307"/>
        <v>8.0054488619333447E-4</v>
      </c>
      <c r="X738" s="1">
        <f t="shared" si="308"/>
        <v>1.6142063277545846E-2</v>
      </c>
      <c r="Y738" s="1">
        <f t="shared" si="309"/>
        <v>1.6140106521248702E-2</v>
      </c>
      <c r="Z738" s="1">
        <f t="shared" si="310"/>
        <v>0.80700532606243514</v>
      </c>
      <c r="AB738"/>
      <c r="AC738"/>
      <c r="AD738"/>
      <c r="AE738"/>
      <c r="AF738"/>
      <c r="AG738"/>
      <c r="AH738"/>
      <c r="AI738"/>
      <c r="AJ738" s="25"/>
      <c r="AK738" s="2">
        <v>7.37</v>
      </c>
      <c r="AL738" s="1">
        <f t="shared" si="312"/>
        <v>4.2657951880159239E-8</v>
      </c>
      <c r="AM738" s="1">
        <f t="shared" si="288"/>
        <v>2.3676711034731227E-7</v>
      </c>
      <c r="AN738" s="1">
        <f t="shared" si="289"/>
        <v>0.40759344187532698</v>
      </c>
      <c r="AO738" s="1">
        <f t="shared" si="290"/>
        <v>0.59240522065533208</v>
      </c>
      <c r="AP738" s="1">
        <f t="shared" si="291"/>
        <v>1.5924104976292983</v>
      </c>
      <c r="AQ738" s="1">
        <f t="shared" si="292"/>
        <v>15.92410497629298</v>
      </c>
      <c r="AR738" s="25"/>
      <c r="AS738" s="2">
        <v>9.34</v>
      </c>
      <c r="AT738" s="1">
        <v>4.5708818961487362E-10</v>
      </c>
      <c r="AU738" s="1">
        <v>2.2096392401890546E-5</v>
      </c>
      <c r="AV738" s="1">
        <v>7.3184357892185289E-3</v>
      </c>
      <c r="AW738" s="1">
        <v>0.99268156395346074</v>
      </c>
      <c r="AX738" s="1">
        <v>1.9933459120385224</v>
      </c>
      <c r="AY738" s="2">
        <v>19.933459120385223</v>
      </c>
      <c r="BA738" s="2">
        <v>7.37</v>
      </c>
      <c r="BB738" s="1">
        <f t="shared" si="297"/>
        <v>4.2657951880159239E-8</v>
      </c>
      <c r="BC738" s="1">
        <f t="shared" si="293"/>
        <v>2.3676711034731227E-7</v>
      </c>
      <c r="BD738" s="1">
        <f t="shared" si="294"/>
        <v>2.3676711029125226E-10</v>
      </c>
      <c r="BE738" s="1">
        <f t="shared" si="295"/>
        <v>0.9999999997632274</v>
      </c>
      <c r="BF738" s="1">
        <f t="shared" si="296"/>
        <v>1.9999961175838206</v>
      </c>
      <c r="BG738" s="1">
        <f>(dpSAWB_Cb*dpSAWB_Vb) /(dpSAWB_Ca * BF738)</f>
        <v>25.00004853029645</v>
      </c>
      <c r="BI738" s="1">
        <v>8.07</v>
      </c>
      <c r="BJ738" s="1">
        <v>8.5113803820237553E-9</v>
      </c>
      <c r="BK738" s="1">
        <v>1.1866465304889261E-6</v>
      </c>
      <c r="BL738" s="1">
        <v>1.1866465290806325E-9</v>
      </c>
      <c r="BM738" s="1">
        <v>0.99999999881321577</v>
      </c>
      <c r="BN738" s="1">
        <v>1.9999764362488825</v>
      </c>
      <c r="BO738" s="1">
        <v>25.000294550359325</v>
      </c>
    </row>
    <row r="739" spans="1:67" ht="15" customHeight="1" x14ac:dyDescent="0.3">
      <c r="A739" s="2">
        <v>7.38</v>
      </c>
      <c r="B739" s="1">
        <f t="shared" si="298"/>
        <v>4.1686938347033516E-8</v>
      </c>
      <c r="C739" s="1">
        <f t="shared" si="299"/>
        <v>2.4228212482096868E-7</v>
      </c>
      <c r="D739" s="1">
        <f t="shared" si="300"/>
        <v>1.2149380170027547E-3</v>
      </c>
      <c r="E739" s="1">
        <f t="shared" si="301"/>
        <v>3.130843663832874E-3</v>
      </c>
      <c r="F739" s="1">
        <f t="shared" si="302"/>
        <v>0.92796684149615738</v>
      </c>
      <c r="G739" s="1">
        <f t="shared" si="303"/>
        <v>0.9279787327361505</v>
      </c>
      <c r="H739" s="1">
        <f t="shared" si="311"/>
        <v>9.2797873273615039</v>
      </c>
      <c r="S739" s="2">
        <v>7.38</v>
      </c>
      <c r="T739" s="1">
        <f t="shared" si="304"/>
        <v>4.1686938347033516E-8</v>
      </c>
      <c r="U739" s="1">
        <f t="shared" si="305"/>
        <v>2.4228212482096868E-7</v>
      </c>
      <c r="V739" s="1">
        <f t="shared" si="306"/>
        <v>9.7651765452192035E-2</v>
      </c>
      <c r="W739" s="1">
        <f t="shared" si="307"/>
        <v>7.8274484926932754E-4</v>
      </c>
      <c r="X739" s="1">
        <f t="shared" si="308"/>
        <v>1.5780423388517803E-2</v>
      </c>
      <c r="Y739" s="1">
        <f t="shared" si="309"/>
        <v>1.5778401611295997E-2</v>
      </c>
      <c r="Z739" s="1">
        <f t="shared" si="310"/>
        <v>0.78892008056479979</v>
      </c>
      <c r="AB739"/>
      <c r="AC739"/>
      <c r="AD739"/>
      <c r="AE739"/>
      <c r="AF739"/>
      <c r="AG739"/>
      <c r="AH739"/>
      <c r="AI739"/>
      <c r="AJ739" s="25"/>
      <c r="AK739" s="2">
        <v>7.38</v>
      </c>
      <c r="AL739" s="1">
        <f t="shared" si="312"/>
        <v>4.1686938347033516E-8</v>
      </c>
      <c r="AM739" s="1">
        <f t="shared" si="288"/>
        <v>2.4228212482096868E-7</v>
      </c>
      <c r="AN739" s="1">
        <f t="shared" si="289"/>
        <v>0.40204567004627384</v>
      </c>
      <c r="AO739" s="1">
        <f t="shared" si="290"/>
        <v>0.59795304071887534</v>
      </c>
      <c r="AP739" s="1">
        <f t="shared" si="291"/>
        <v>1.5979585758153632</v>
      </c>
      <c r="AQ739" s="1">
        <f t="shared" si="292"/>
        <v>15.979585758153631</v>
      </c>
      <c r="AR739" s="25"/>
      <c r="AS739" s="2">
        <v>9.35</v>
      </c>
      <c r="AT739" s="1">
        <v>4.4668359215096336E-10</v>
      </c>
      <c r="AU739" s="1">
        <v>2.2611083499540216E-5</v>
      </c>
      <c r="AV739" s="1">
        <v>7.153039462568382E-3</v>
      </c>
      <c r="AW739" s="1">
        <v>0.9928469602916512</v>
      </c>
      <c r="AX739" s="1">
        <v>1.9935267427950261</v>
      </c>
      <c r="AY739" s="2">
        <v>19.935267427950258</v>
      </c>
      <c r="BA739" s="2">
        <v>7.38</v>
      </c>
      <c r="BB739" s="1">
        <f t="shared" si="297"/>
        <v>4.1686938347033516E-8</v>
      </c>
      <c r="BC739" s="1">
        <f t="shared" si="293"/>
        <v>2.4228212482096868E-7</v>
      </c>
      <c r="BD739" s="1">
        <f t="shared" si="294"/>
        <v>2.4228212476226661E-10</v>
      </c>
      <c r="BE739" s="1">
        <f t="shared" si="295"/>
        <v>0.99999999975771203</v>
      </c>
      <c r="BF739" s="1">
        <f t="shared" si="296"/>
        <v>1.9999959878580009</v>
      </c>
      <c r="BG739" s="1">
        <f>(dpSAWB_Cb*dpSAWB_Vb) /(dpSAWB_Ca * BF739)</f>
        <v>25.000050151875598</v>
      </c>
      <c r="BI739" s="1">
        <v>8.08</v>
      </c>
      <c r="BJ739" s="1">
        <v>8.3176377110267021E-9</v>
      </c>
      <c r="BK739" s="1">
        <v>1.2142870789635882E-6</v>
      </c>
      <c r="BL739" s="1">
        <v>1.2142870774889199E-9</v>
      </c>
      <c r="BM739" s="1">
        <v>0.99999999878556878</v>
      </c>
      <c r="BN739" s="1">
        <v>1.9999758795420426</v>
      </c>
      <c r="BO739" s="1">
        <v>25.000301509360739</v>
      </c>
    </row>
    <row r="740" spans="1:67" ht="15" customHeight="1" x14ac:dyDescent="0.3">
      <c r="A740" s="2">
        <v>7.39</v>
      </c>
      <c r="B740" s="1">
        <f t="shared" si="298"/>
        <v>4.0738027780411254E-8</v>
      </c>
      <c r="C740" s="1">
        <f t="shared" si="299"/>
        <v>2.4792560048418817E-7</v>
      </c>
      <c r="D740" s="1">
        <f t="shared" si="300"/>
        <v>1.1889159711646593E-3</v>
      </c>
      <c r="E740" s="1">
        <f t="shared" si="301"/>
        <v>3.1351806714725568E-3</v>
      </c>
      <c r="F740" s="1">
        <f t="shared" si="302"/>
        <v>0.92949090437477044</v>
      </c>
      <c r="G740" s="1">
        <f t="shared" si="303"/>
        <v>0.9295031895685022</v>
      </c>
      <c r="H740" s="1">
        <f t="shared" si="311"/>
        <v>9.2950318956850211</v>
      </c>
      <c r="S740" s="2">
        <v>7.39</v>
      </c>
      <c r="T740" s="1">
        <f t="shared" si="304"/>
        <v>4.0738027780411254E-8</v>
      </c>
      <c r="U740" s="1">
        <f t="shared" si="305"/>
        <v>2.4792560048418817E-7</v>
      </c>
      <c r="V740" s="1">
        <f t="shared" si="306"/>
        <v>9.7704006874119287E-2</v>
      </c>
      <c r="W740" s="1">
        <f t="shared" si="307"/>
        <v>7.6533104196023884E-4</v>
      </c>
      <c r="X740" s="1">
        <f t="shared" si="308"/>
        <v>1.5426758486396439E-2</v>
      </c>
      <c r="Y740" s="1">
        <f t="shared" si="309"/>
        <v>1.5424670631669062E-2</v>
      </c>
      <c r="Z740" s="1">
        <f t="shared" si="310"/>
        <v>0.77123353158345309</v>
      </c>
      <c r="AB740"/>
      <c r="AC740"/>
      <c r="AD740"/>
      <c r="AE740"/>
      <c r="AF740"/>
      <c r="AG740"/>
      <c r="AH740"/>
      <c r="AI740"/>
      <c r="AJ740" s="25"/>
      <c r="AK740" s="2">
        <v>7.39</v>
      </c>
      <c r="AL740" s="1">
        <f t="shared" si="312"/>
        <v>4.0738027780411254E-8</v>
      </c>
      <c r="AM740" s="1">
        <f t="shared" si="288"/>
        <v>2.4792560048418817E-7</v>
      </c>
      <c r="AN740" s="1">
        <f t="shared" si="289"/>
        <v>0.39652286539083198</v>
      </c>
      <c r="AO740" s="1">
        <f t="shared" si="290"/>
        <v>0.60347589202766749</v>
      </c>
      <c r="AP740" s="1">
        <f t="shared" si="291"/>
        <v>1.603481686610017</v>
      </c>
      <c r="AQ740" s="1">
        <f t="shared" si="292"/>
        <v>16.034816866100172</v>
      </c>
      <c r="AR740" s="25"/>
      <c r="AS740" s="2">
        <v>9.36</v>
      </c>
      <c r="AT740" s="1">
        <v>4.3651583224016624E-10</v>
      </c>
      <c r="AU740" s="1">
        <v>2.3137763292954493E-5</v>
      </c>
      <c r="AV740" s="1">
        <v>6.9913547596179093E-3</v>
      </c>
      <c r="AW740" s="1">
        <v>0.99300864500562536</v>
      </c>
      <c r="AX740" s="1">
        <v>1.993704221249085</v>
      </c>
      <c r="AY740" s="2">
        <v>19.937042212490848</v>
      </c>
      <c r="BA740" s="2">
        <v>7.39</v>
      </c>
      <c r="BB740" s="1">
        <f t="shared" si="297"/>
        <v>4.0738027780411254E-8</v>
      </c>
      <c r="BC740" s="1">
        <f t="shared" si="293"/>
        <v>2.4792560048418817E-7</v>
      </c>
      <c r="BD740" s="1">
        <f t="shared" si="294"/>
        <v>2.4792560042271957E-10</v>
      </c>
      <c r="BE740" s="1">
        <f t="shared" si="295"/>
        <v>0.99999999975206832</v>
      </c>
      <c r="BF740" s="1">
        <f t="shared" si="296"/>
        <v>1.9999958560049014</v>
      </c>
      <c r="BG740" s="1">
        <f>(dpSAWB_Cb*dpSAWB_Vb) /(dpSAWB_Ca * BF740)</f>
        <v>25.000051800046062</v>
      </c>
      <c r="BI740" s="1">
        <v>8.09</v>
      </c>
      <c r="BJ740" s="1">
        <v>8.1283051616409861E-9</v>
      </c>
      <c r="BK740" s="1">
        <v>1.2425714585205062E-6</v>
      </c>
      <c r="BL740" s="1">
        <v>1.2425714569763348E-9</v>
      </c>
      <c r="BM740" s="1">
        <v>0.99999999875727763</v>
      </c>
      <c r="BN740" s="1">
        <v>1.9999753100464512</v>
      </c>
      <c r="BO740" s="1">
        <v>25.000308628229369</v>
      </c>
    </row>
    <row r="741" spans="1:67" ht="15" customHeight="1" x14ac:dyDescent="0.3">
      <c r="A741" s="2">
        <v>7.4</v>
      </c>
      <c r="B741" s="1">
        <f t="shared" si="298"/>
        <v>3.981071705534957E-8</v>
      </c>
      <c r="C741" s="1">
        <f t="shared" si="299"/>
        <v>2.5370052958246857E-7</v>
      </c>
      <c r="D741" s="1">
        <f t="shared" si="300"/>
        <v>1.1634162889910284E-3</v>
      </c>
      <c r="E741" s="1">
        <f t="shared" si="301"/>
        <v>3.1394306185014956E-3</v>
      </c>
      <c r="F741" s="1">
        <f t="shared" si="302"/>
        <v>0.93098511963181774</v>
      </c>
      <c r="G741" s="1">
        <f t="shared" si="303"/>
        <v>0.9309978054319048</v>
      </c>
      <c r="H741" s="1">
        <f t="shared" si="311"/>
        <v>9.309978054319048</v>
      </c>
      <c r="S741" s="2">
        <v>7.4</v>
      </c>
      <c r="T741" s="1">
        <f t="shared" si="304"/>
        <v>3.981071705534957E-8</v>
      </c>
      <c r="U741" s="1">
        <f t="shared" si="305"/>
        <v>2.5370052958246857E-7</v>
      </c>
      <c r="V741" s="1">
        <f t="shared" si="306"/>
        <v>9.7755113536295582E-2</v>
      </c>
      <c r="W741" s="1">
        <f t="shared" si="307"/>
        <v>7.4829548790147275E-4</v>
      </c>
      <c r="X741" s="1">
        <f t="shared" si="308"/>
        <v>1.5080898337952632E-2</v>
      </c>
      <c r="Y741" s="1">
        <f t="shared" si="309"/>
        <v>1.5078743313879458E-2</v>
      </c>
      <c r="Z741" s="1">
        <f t="shared" si="310"/>
        <v>0.75393716569397284</v>
      </c>
      <c r="AB741"/>
      <c r="AC741"/>
      <c r="AD741"/>
      <c r="AE741"/>
      <c r="AF741"/>
      <c r="AG741"/>
      <c r="AH741"/>
      <c r="AI741"/>
      <c r="AJ741" s="25"/>
      <c r="AK741" s="2">
        <v>7.4</v>
      </c>
      <c r="AL741" s="1">
        <f t="shared" si="312"/>
        <v>3.981071705534957E-8</v>
      </c>
      <c r="AM741" s="1">
        <f t="shared" si="288"/>
        <v>2.5370052958246857E-7</v>
      </c>
      <c r="AN741" s="1">
        <f t="shared" si="289"/>
        <v>0.39102631368157215</v>
      </c>
      <c r="AO741" s="1">
        <f t="shared" si="290"/>
        <v>0.60897248885397126</v>
      </c>
      <c r="AP741" s="1">
        <f t="shared" si="291"/>
        <v>1.6089785444389488</v>
      </c>
      <c r="AQ741" s="1">
        <f t="shared" si="292"/>
        <v>16.089785444389488</v>
      </c>
      <c r="AR741" s="25"/>
      <c r="AS741" s="2">
        <v>9.3699999999999992</v>
      </c>
      <c r="AT741" s="1">
        <v>4.2657951880159295E-10</v>
      </c>
      <c r="AU741" s="1">
        <v>2.3676711034731197E-5</v>
      </c>
      <c r="AV741" s="1">
        <v>6.8332995655715134E-3</v>
      </c>
      <c r="AW741" s="1">
        <v>0.99316670021020192</v>
      </c>
      <c r="AX741" s="1">
        <v>1.9938784378780929</v>
      </c>
      <c r="AY741" s="2">
        <v>19.93878437878093</v>
      </c>
      <c r="BA741" s="2">
        <v>7.4</v>
      </c>
      <c r="BB741" s="1">
        <f t="shared" si="297"/>
        <v>3.981071705534957E-8</v>
      </c>
      <c r="BC741" s="1">
        <f t="shared" si="293"/>
        <v>2.5370052958246857E-7</v>
      </c>
      <c r="BD741" s="1">
        <f t="shared" si="294"/>
        <v>2.5370052951810298E-10</v>
      </c>
      <c r="BE741" s="1">
        <f t="shared" si="295"/>
        <v>0.99999999974629306</v>
      </c>
      <c r="BF741" s="1">
        <f t="shared" si="296"/>
        <v>1.9999957219546114</v>
      </c>
      <c r="BG741" s="1">
        <f>(dpSAWB_Cb*dpSAWB_Vb) /(dpSAWB_Ca * BF741)</f>
        <v>25.000053475681739</v>
      </c>
      <c r="BI741" s="1">
        <v>8.1</v>
      </c>
      <c r="BJ741" s="1">
        <v>7.9432823472428087E-9</v>
      </c>
      <c r="BK741" s="1">
        <v>1.2715146659121098E-6</v>
      </c>
      <c r="BL741" s="1">
        <v>1.2715146642951591E-9</v>
      </c>
      <c r="BM741" s="1">
        <v>0.99999999872832723</v>
      </c>
      <c r="BN741" s="1">
        <v>1.999974727460166</v>
      </c>
      <c r="BO741" s="1">
        <v>25.000315910739857</v>
      </c>
    </row>
    <row r="742" spans="1:67" ht="15" customHeight="1" x14ac:dyDescent="0.3">
      <c r="A742" s="2">
        <v>7.41</v>
      </c>
      <c r="B742" s="1">
        <f t="shared" si="298"/>
        <v>3.890451449942805E-8</v>
      </c>
      <c r="C742" s="1">
        <f t="shared" si="299"/>
        <v>2.596099740596553E-7</v>
      </c>
      <c r="D742" s="1">
        <f t="shared" si="300"/>
        <v>1.138429940397444E-3</v>
      </c>
      <c r="E742" s="1">
        <f t="shared" si="301"/>
        <v>3.1435950099337594E-3</v>
      </c>
      <c r="F742" s="1">
        <f t="shared" si="302"/>
        <v>0.93244997100342386</v>
      </c>
      <c r="G742" s="1">
        <f t="shared" si="303"/>
        <v>0.93246306427329306</v>
      </c>
      <c r="H742" s="1">
        <f t="shared" si="311"/>
        <v>9.3246306427329309</v>
      </c>
      <c r="S742" s="2">
        <v>7.41</v>
      </c>
      <c r="T742" s="1">
        <f t="shared" si="304"/>
        <v>3.890451449942805E-8</v>
      </c>
      <c r="U742" s="1">
        <f t="shared" si="305"/>
        <v>2.596099740596553E-7</v>
      </c>
      <c r="V742" s="1">
        <f t="shared" si="306"/>
        <v>9.7805108928202808E-2</v>
      </c>
      <c r="W742" s="1">
        <f t="shared" si="307"/>
        <v>7.3163035726573028E-4</v>
      </c>
      <c r="X742" s="1">
        <f t="shared" si="308"/>
        <v>1.4742676093684964E-2</v>
      </c>
      <c r="Y742" s="1">
        <f t="shared" si="309"/>
        <v>1.4740452772597345E-2</v>
      </c>
      <c r="Z742" s="1">
        <f t="shared" si="310"/>
        <v>0.73702263862986728</v>
      </c>
      <c r="AB742"/>
      <c r="AC742"/>
      <c r="AD742"/>
      <c r="AE742"/>
      <c r="AF742"/>
      <c r="AG742"/>
      <c r="AH742"/>
      <c r="AI742"/>
      <c r="AJ742" s="25"/>
      <c r="AK742" s="2">
        <v>7.41</v>
      </c>
      <c r="AL742" s="1">
        <f t="shared" si="312"/>
        <v>3.890451449942805E-8</v>
      </c>
      <c r="AM742" s="1">
        <f t="shared" si="288"/>
        <v>2.596099740596553E-7</v>
      </c>
      <c r="AN742" s="1">
        <f t="shared" si="289"/>
        <v>0.38555727464570283</v>
      </c>
      <c r="AO742" s="1">
        <f t="shared" si="290"/>
        <v>0.61444157151440626</v>
      </c>
      <c r="AP742" s="1">
        <f t="shared" si="291"/>
        <v>1.6144478897728589</v>
      </c>
      <c r="AQ742" s="1">
        <f t="shared" si="292"/>
        <v>16.14447889772859</v>
      </c>
      <c r="AR742" s="25"/>
      <c r="AS742" s="2">
        <v>9.3800000000000008</v>
      </c>
      <c r="AT742" s="1">
        <v>4.1686938347033427E-10</v>
      </c>
      <c r="AU742" s="1">
        <v>2.4228212482096919E-5</v>
      </c>
      <c r="AV742" s="1">
        <v>6.6787935296776105E-3</v>
      </c>
      <c r="AW742" s="1">
        <v>0.99332120625615439</v>
      </c>
      <c r="AX742" s="1">
        <v>1.9940494815898062</v>
      </c>
      <c r="AY742" s="2">
        <v>19.940494815898063</v>
      </c>
      <c r="BA742" s="2">
        <v>7.41</v>
      </c>
      <c r="BB742" s="1">
        <f t="shared" si="297"/>
        <v>3.890451449942805E-8</v>
      </c>
      <c r="BC742" s="1">
        <f t="shared" si="293"/>
        <v>2.596099740596553E-7</v>
      </c>
      <c r="BD742" s="1">
        <f t="shared" si="294"/>
        <v>2.5960997399225624E-10</v>
      </c>
      <c r="BE742" s="1">
        <f t="shared" si="295"/>
        <v>0.99999999974038345</v>
      </c>
      <c r="BF742" s="1">
        <f t="shared" si="296"/>
        <v>1.9999955856360572</v>
      </c>
      <c r="BG742" s="1">
        <f>(dpSAWB_Cb*dpSAWB_Vb) /(dpSAWB_Ca * BF742)</f>
        <v>25.000055179671072</v>
      </c>
      <c r="BI742" s="1">
        <v>8.11</v>
      </c>
      <c r="BJ742" s="1">
        <v>7.7624711662869124E-9</v>
      </c>
      <c r="BK742" s="1">
        <v>1.3011320472100661E-6</v>
      </c>
      <c r="BL742" s="1">
        <v>1.3011320455169063E-9</v>
      </c>
      <c r="BM742" s="1">
        <v>0.9999999986987026</v>
      </c>
      <c r="BN742" s="1">
        <v>1.999974131474304</v>
      </c>
      <c r="BO742" s="1">
        <v>25.000323360753629</v>
      </c>
    </row>
    <row r="743" spans="1:67" ht="15" customHeight="1" x14ac:dyDescent="0.3">
      <c r="A743" s="2">
        <v>7.42</v>
      </c>
      <c r="B743" s="1">
        <f t="shared" si="298"/>
        <v>3.8018939632056113E-8</v>
      </c>
      <c r="C743" s="1">
        <f t="shared" si="299"/>
        <v>2.6565706718143362E-7</v>
      </c>
      <c r="D743" s="1">
        <f t="shared" si="300"/>
        <v>1.1139479884313076E-3</v>
      </c>
      <c r="E743" s="1">
        <f t="shared" si="301"/>
        <v>3.1476753352614488E-3</v>
      </c>
      <c r="F743" s="1">
        <f t="shared" si="302"/>
        <v>0.93388593866280445</v>
      </c>
      <c r="G743" s="1">
        <f t="shared" si="303"/>
        <v>0.93389944648039513</v>
      </c>
      <c r="H743" s="1">
        <f t="shared" si="311"/>
        <v>9.3389944648039513</v>
      </c>
      <c r="S743" s="2">
        <v>7.42</v>
      </c>
      <c r="T743" s="1">
        <f t="shared" si="304"/>
        <v>3.8018939632056113E-8</v>
      </c>
      <c r="U743" s="1">
        <f t="shared" si="305"/>
        <v>2.6565706718143362E-7</v>
      </c>
      <c r="V743" s="1">
        <f t="shared" si="306"/>
        <v>9.7854016105362235E-2</v>
      </c>
      <c r="W743" s="1">
        <f t="shared" si="307"/>
        <v>7.1532796487926067E-4</v>
      </c>
      <c r="X743" s="1">
        <f t="shared" si="308"/>
        <v>1.4411928231780963E-2</v>
      </c>
      <c r="Y743" s="1">
        <f t="shared" si="309"/>
        <v>1.4409635449593308E-2</v>
      </c>
      <c r="Z743" s="1">
        <f t="shared" si="310"/>
        <v>0.72048177247966538</v>
      </c>
      <c r="AB743"/>
      <c r="AC743"/>
      <c r="AD743"/>
      <c r="AE743"/>
      <c r="AF743"/>
      <c r="AG743"/>
      <c r="AH743"/>
      <c r="AI743"/>
      <c r="AJ743" s="25"/>
      <c r="AK743" s="2">
        <v>7.42</v>
      </c>
      <c r="AL743" s="1">
        <f t="shared" si="312"/>
        <v>3.8018939632056113E-8</v>
      </c>
      <c r="AM743" s="1">
        <f t="shared" si="288"/>
        <v>2.6565706718143362E-7</v>
      </c>
      <c r="AN743" s="1">
        <f t="shared" si="289"/>
        <v>0.38011698091975998</v>
      </c>
      <c r="AO743" s="1">
        <f t="shared" si="290"/>
        <v>0.6198819074152746</v>
      </c>
      <c r="AP743" s="1">
        <f t="shared" si="291"/>
        <v>1.6198884901728592</v>
      </c>
      <c r="AQ743" s="1">
        <f t="shared" si="292"/>
        <v>16.19888490172859</v>
      </c>
      <c r="AR743" s="25"/>
      <c r="AS743" s="2">
        <v>9.39</v>
      </c>
      <c r="AT743" s="1">
        <v>4.073802778041116E-10</v>
      </c>
      <c r="AU743" s="1">
        <v>2.4792560048418874E-5</v>
      </c>
      <c r="AV743" s="1">
        <v>6.5277580296968065E-3</v>
      </c>
      <c r="AW743" s="1">
        <v>0.99347224176574322</v>
      </c>
      <c r="AX743" s="1">
        <v>1.9942174397623895</v>
      </c>
      <c r="AY743" s="2">
        <v>19.942174397623894</v>
      </c>
      <c r="BA743" s="2">
        <v>7.42</v>
      </c>
      <c r="BB743" s="1">
        <f t="shared" si="297"/>
        <v>3.8018939632056113E-8</v>
      </c>
      <c r="BC743" s="1">
        <f t="shared" si="293"/>
        <v>2.6565706718143362E-7</v>
      </c>
      <c r="BD743" s="1">
        <f t="shared" si="294"/>
        <v>2.6565706711085806E-10</v>
      </c>
      <c r="BE743" s="1">
        <f t="shared" si="295"/>
        <v>0.99999999973433595</v>
      </c>
      <c r="BF743" s="1">
        <f t="shared" si="296"/>
        <v>1.9999954469769603</v>
      </c>
      <c r="BG743" s="1">
        <f>(dpSAWB_Cb*dpSAWB_Vb) /(dpSAWB_Ca * BF743)</f>
        <v>25.000056912917557</v>
      </c>
      <c r="BI743" s="1">
        <v>8.1199999999999992</v>
      </c>
      <c r="BJ743" s="1">
        <v>7.585775750291834E-9</v>
      </c>
      <c r="BK743" s="1">
        <v>1.3314393059419718E-6</v>
      </c>
      <c r="BL743" s="1">
        <v>1.3314393041690102E-9</v>
      </c>
      <c r="BM743" s="1">
        <v>0.99999999866838729</v>
      </c>
      <c r="BN743" s="1">
        <v>1.9999735217728767</v>
      </c>
      <c r="BO743" s="1">
        <v>25.000330982220952</v>
      </c>
    </row>
    <row r="744" spans="1:67" ht="15" customHeight="1" x14ac:dyDescent="0.3">
      <c r="A744" s="2">
        <v>7.43</v>
      </c>
      <c r="B744" s="1">
        <f t="shared" si="298"/>
        <v>3.7153522909717246E-8</v>
      </c>
      <c r="C744" s="1">
        <f t="shared" si="299"/>
        <v>2.7184501519661854E-7</v>
      </c>
      <c r="D744" s="1">
        <f t="shared" si="300"/>
        <v>1.0899615911964895E-3</v>
      </c>
      <c r="E744" s="1">
        <f t="shared" si="301"/>
        <v>3.1516730681339184E-3</v>
      </c>
      <c r="F744" s="1">
        <f t="shared" si="302"/>
        <v>0.93529349904607828</v>
      </c>
      <c r="G744" s="1">
        <f t="shared" si="303"/>
        <v>0.93530742870765449</v>
      </c>
      <c r="H744" s="1">
        <f t="shared" si="311"/>
        <v>9.3530742870765451</v>
      </c>
      <c r="S744" s="2">
        <v>7.43</v>
      </c>
      <c r="T744" s="1">
        <f t="shared" si="304"/>
        <v>3.7153522909717246E-8</v>
      </c>
      <c r="U744" s="1">
        <f t="shared" si="305"/>
        <v>2.7184501519661854E-7</v>
      </c>
      <c r="V744" s="1">
        <f t="shared" si="306"/>
        <v>9.7901857695030473E-2</v>
      </c>
      <c r="W744" s="1">
        <f t="shared" si="307"/>
        <v>6.9938076832317525E-4</v>
      </c>
      <c r="X744" s="1">
        <f t="shared" si="308"/>
        <v>1.4088494502483007E-2</v>
      </c>
      <c r="Y744" s="1">
        <f t="shared" si="309"/>
        <v>1.4086131058084546E-2</v>
      </c>
      <c r="Z744" s="1">
        <f t="shared" si="310"/>
        <v>0.70430655290422728</v>
      </c>
      <c r="AB744"/>
      <c r="AC744"/>
      <c r="AD744"/>
      <c r="AE744"/>
      <c r="AF744"/>
      <c r="AG744"/>
      <c r="AH744"/>
      <c r="AI744"/>
      <c r="AJ744" s="25"/>
      <c r="AK744" s="2">
        <v>7.43</v>
      </c>
      <c r="AL744" s="1">
        <f t="shared" si="312"/>
        <v>3.7153522909717246E-8</v>
      </c>
      <c r="AM744" s="1">
        <f t="shared" si="288"/>
        <v>2.7184501519661854E-7</v>
      </c>
      <c r="AN744" s="1">
        <f t="shared" si="289"/>
        <v>0.37470663705938323</v>
      </c>
      <c r="AO744" s="1">
        <f t="shared" si="290"/>
        <v>0.62529229204279957</v>
      </c>
      <c r="AP744" s="1">
        <f t="shared" si="291"/>
        <v>1.625299141280788</v>
      </c>
      <c r="AQ744" s="1">
        <f t="shared" si="292"/>
        <v>16.25299141280788</v>
      </c>
      <c r="AR744" s="25"/>
      <c r="AS744" s="2">
        <v>9.4</v>
      </c>
      <c r="AT744" s="1">
        <v>3.9810717055349621E-10</v>
      </c>
      <c r="AU744" s="1">
        <v>2.5370052958246823E-5</v>
      </c>
      <c r="AV744" s="1">
        <v>6.3801161369777138E-3</v>
      </c>
      <c r="AW744" s="1">
        <v>0.99361988366763998</v>
      </c>
      <c r="AX744" s="1">
        <v>1.9943823982839561</v>
      </c>
      <c r="AY744" s="2">
        <v>19.943823982839561</v>
      </c>
      <c r="BA744" s="2">
        <v>7.43</v>
      </c>
      <c r="BB744" s="1">
        <f t="shared" si="297"/>
        <v>3.7153522909717246E-8</v>
      </c>
      <c r="BC744" s="1">
        <f t="shared" si="293"/>
        <v>2.7184501519661854E-7</v>
      </c>
      <c r="BD744" s="1">
        <f t="shared" si="294"/>
        <v>2.7184501512271681E-10</v>
      </c>
      <c r="BE744" s="1">
        <f t="shared" si="295"/>
        <v>0.99999999972814779</v>
      </c>
      <c r="BF744" s="1">
        <f t="shared" si="296"/>
        <v>1.9999953059038031</v>
      </c>
      <c r="BG744" s="1">
        <f>(dpSAWB_Cb*dpSAWB_Vb) /(dpSAWB_Ca * BF744)</f>
        <v>25.000058676340174</v>
      </c>
      <c r="BI744" s="1">
        <v>8.1300000000000008</v>
      </c>
      <c r="BJ744" s="1">
        <v>7.4131024130091451E-9</v>
      </c>
      <c r="BK744" s="1">
        <v>1.3624525114175755E-6</v>
      </c>
      <c r="BL744" s="1">
        <v>1.3624525095610512E-9</v>
      </c>
      <c r="BM744" s="1">
        <v>0.99999999863736599</v>
      </c>
      <c r="BN744" s="1">
        <v>1.9999728980326257</v>
      </c>
      <c r="BO744" s="1">
        <v>25.000338779182968</v>
      </c>
    </row>
    <row r="745" spans="1:67" ht="15" customHeight="1" x14ac:dyDescent="0.3">
      <c r="A745" s="2">
        <v>7.44</v>
      </c>
      <c r="B745" s="1">
        <f t="shared" si="298"/>
        <v>3.630780547701001E-8</v>
      </c>
      <c r="C745" s="1">
        <f t="shared" si="299"/>
        <v>2.7817709903715577E-7</v>
      </c>
      <c r="D745" s="1">
        <f t="shared" si="300"/>
        <v>1.0664620036099802E-3</v>
      </c>
      <c r="E745" s="1">
        <f t="shared" si="301"/>
        <v>3.1555896660650034E-3</v>
      </c>
      <c r="F745" s="1">
        <f t="shared" si="302"/>
        <v>0.93667312468905228</v>
      </c>
      <c r="G745" s="1">
        <f t="shared" si="303"/>
        <v>0.93668748371313004</v>
      </c>
      <c r="H745" s="1">
        <f t="shared" si="311"/>
        <v>9.3668748371313004</v>
      </c>
      <c r="S745" s="2">
        <v>7.44</v>
      </c>
      <c r="T745" s="1">
        <f t="shared" si="304"/>
        <v>3.630780547701001E-8</v>
      </c>
      <c r="U745" s="1">
        <f t="shared" si="305"/>
        <v>2.7817709903715577E-7</v>
      </c>
      <c r="V745" s="1">
        <f t="shared" si="306"/>
        <v>9.7948655901933385E-2</v>
      </c>
      <c r="W745" s="1">
        <f t="shared" si="307"/>
        <v>6.8378136602220533E-4</v>
      </c>
      <c r="X745" s="1">
        <f t="shared" si="308"/>
        <v>1.3772217872882459E-2</v>
      </c>
      <c r="Y745" s="1">
        <f t="shared" si="309"/>
        <v>1.3769782527508994E-2</v>
      </c>
      <c r="Z745" s="1">
        <f t="shared" si="310"/>
        <v>0.68848912637544968</v>
      </c>
      <c r="AB745"/>
      <c r="AC745"/>
      <c r="AD745"/>
      <c r="AE745"/>
      <c r="AF745"/>
      <c r="AG745"/>
      <c r="AH745"/>
      <c r="AI745"/>
      <c r="AJ745" s="25"/>
      <c r="AK745" s="2">
        <v>7.44</v>
      </c>
      <c r="AL745" s="1">
        <f t="shared" si="312"/>
        <v>3.630780547701001E-8</v>
      </c>
      <c r="AM745" s="1">
        <f t="shared" si="288"/>
        <v>2.7817709903715577E-7</v>
      </c>
      <c r="AN745" s="1">
        <f t="shared" si="289"/>
        <v>0.36932741860552132</v>
      </c>
      <c r="AO745" s="1">
        <f t="shared" si="290"/>
        <v>0.63067154989693475</v>
      </c>
      <c r="AP745" s="1">
        <f t="shared" si="291"/>
        <v>1.6306786677530949</v>
      </c>
      <c r="AQ745" s="1">
        <f t="shared" si="292"/>
        <v>16.306786677530948</v>
      </c>
      <c r="AR745" s="25"/>
      <c r="AS745" s="2">
        <v>9.41</v>
      </c>
      <c r="AT745" s="1">
        <v>3.8904514499427963E-10</v>
      </c>
      <c r="AU745" s="1">
        <v>2.5960997405965588E-5</v>
      </c>
      <c r="AV745" s="1">
        <v>6.2357925821355893E-3</v>
      </c>
      <c r="AW745" s="1">
        <v>0.9937642072312487</v>
      </c>
      <c r="AX745" s="1">
        <v>1.99454444159161</v>
      </c>
      <c r="AY745" s="2">
        <v>19.9454444159161</v>
      </c>
      <c r="BA745" s="2">
        <v>7.44</v>
      </c>
      <c r="BB745" s="1">
        <f t="shared" si="297"/>
        <v>3.630780547701001E-8</v>
      </c>
      <c r="BC745" s="1">
        <f t="shared" si="293"/>
        <v>2.7817709903715577E-7</v>
      </c>
      <c r="BD745" s="1">
        <f t="shared" si="294"/>
        <v>2.7817709895977108E-10</v>
      </c>
      <c r="BE745" s="1">
        <f t="shared" si="295"/>
        <v>0.99999999972181519</v>
      </c>
      <c r="BF745" s="1">
        <f t="shared" si="296"/>
        <v>1.9999951623417866</v>
      </c>
      <c r="BG745" s="1">
        <f>(dpSAWB_Cb*dpSAWB_Vb) /(dpSAWB_Ca * BF745)</f>
        <v>25.000060470873937</v>
      </c>
      <c r="BI745" s="1">
        <v>8.14</v>
      </c>
      <c r="BJ745" s="1">
        <v>7.2443596007498722E-9</v>
      </c>
      <c r="BK745" s="1">
        <v>1.3941881072489191E-6</v>
      </c>
      <c r="BL745" s="1">
        <v>1.3941881053048935E-9</v>
      </c>
      <c r="BM745" s="1">
        <v>0.99999999860562183</v>
      </c>
      <c r="BN745" s="1">
        <v>1.9999722599228487</v>
      </c>
      <c r="BO745" s="1">
        <v>25.000346755773908</v>
      </c>
    </row>
    <row r="746" spans="1:67" ht="15" customHeight="1" x14ac:dyDescent="0.3">
      <c r="A746" s="2">
        <v>7.45</v>
      </c>
      <c r="B746" s="1">
        <f t="shared" si="298"/>
        <v>3.5481338923357426E-8</v>
      </c>
      <c r="C746" s="1">
        <f t="shared" si="299"/>
        <v>2.8465667605771076E-7</v>
      </c>
      <c r="D746" s="1">
        <f t="shared" si="300"/>
        <v>1.0434405789968863E-3</v>
      </c>
      <c r="E746" s="1">
        <f t="shared" si="301"/>
        <v>3.1594265701671855E-3</v>
      </c>
      <c r="F746" s="1">
        <f t="shared" si="302"/>
        <v>0.93802528407464203</v>
      </c>
      <c r="G746" s="1">
        <f t="shared" si="303"/>
        <v>0.93804008020603102</v>
      </c>
      <c r="H746" s="1">
        <f t="shared" si="311"/>
        <v>9.3804008020603096</v>
      </c>
      <c r="S746" s="2">
        <v>7.45</v>
      </c>
      <c r="T746" s="1">
        <f t="shared" si="304"/>
        <v>3.5481338923357426E-8</v>
      </c>
      <c r="U746" s="1">
        <f t="shared" si="305"/>
        <v>2.8465667605771076E-7</v>
      </c>
      <c r="V746" s="1">
        <f t="shared" si="306"/>
        <v>9.7994432514030047E-2</v>
      </c>
      <c r="W746" s="1">
        <f t="shared" si="307"/>
        <v>6.6852249532331541E-4</v>
      </c>
      <c r="X746" s="1">
        <f t="shared" si="308"/>
        <v>1.3462944472166971E-2</v>
      </c>
      <c r="Y746" s="1">
        <f t="shared" si="309"/>
        <v>1.3460435948752302E-2</v>
      </c>
      <c r="Z746" s="1">
        <f t="shared" si="310"/>
        <v>0.67302179743761514</v>
      </c>
      <c r="AB746"/>
      <c r="AC746"/>
      <c r="AD746"/>
      <c r="AE746"/>
      <c r="AF746"/>
      <c r="AG746"/>
      <c r="AH746"/>
      <c r="AI746"/>
      <c r="AJ746" s="25"/>
      <c r="AK746" s="2">
        <v>7.45</v>
      </c>
      <c r="AL746" s="1">
        <f t="shared" si="312"/>
        <v>3.5481338923357426E-8</v>
      </c>
      <c r="AM746" s="1">
        <f t="shared" si="288"/>
        <v>2.8465667605771076E-7</v>
      </c>
      <c r="AN746" s="1">
        <f t="shared" si="289"/>
        <v>0.3639804712082737</v>
      </c>
      <c r="AO746" s="1">
        <f t="shared" si="290"/>
        <v>0.63601853536753694</v>
      </c>
      <c r="AP746" s="1">
        <f t="shared" si="291"/>
        <v>1.636025924137092</v>
      </c>
      <c r="AQ746" s="1">
        <f t="shared" si="292"/>
        <v>16.360259241370922</v>
      </c>
      <c r="AR746" s="25"/>
      <c r="AS746" s="2">
        <v>9.42</v>
      </c>
      <c r="AT746" s="1">
        <v>3.801893963205603E-10</v>
      </c>
      <c r="AU746" s="1">
        <v>2.6565706718143418E-5</v>
      </c>
      <c r="AV746" s="1">
        <v>6.0947137213280041E-3</v>
      </c>
      <c r="AW746" s="1">
        <v>0.99390528610042994</v>
      </c>
      <c r="AX746" s="1">
        <v>1.9947036527100022</v>
      </c>
      <c r="AY746" s="2">
        <v>19.947036527100021</v>
      </c>
      <c r="BA746" s="2">
        <v>7.45</v>
      </c>
      <c r="BB746" s="1">
        <f t="shared" si="297"/>
        <v>3.5481338923357426E-8</v>
      </c>
      <c r="BC746" s="1">
        <f t="shared" si="293"/>
        <v>2.8465667605771076E-7</v>
      </c>
      <c r="BD746" s="1">
        <f t="shared" si="294"/>
        <v>2.8465667597667909E-10</v>
      </c>
      <c r="BE746" s="1">
        <f t="shared" si="295"/>
        <v>0.99999999971533526</v>
      </c>
      <c r="BF746" s="1">
        <f t="shared" si="296"/>
        <v>1.9999950162147939</v>
      </c>
      <c r="BG746" s="1">
        <f>(dpSAWB_Cb*dpSAWB_Vb) /(dpSAWB_Ca * BF746)</f>
        <v>25.000062297470315</v>
      </c>
      <c r="BI746" s="1">
        <v>8.15</v>
      </c>
      <c r="BJ746" s="1">
        <v>7.0794578438413513E-9</v>
      </c>
      <c r="BK746" s="1">
        <v>1.4266629200689874E-6</v>
      </c>
      <c r="BL746" s="1">
        <v>1.4266629180333362E-9</v>
      </c>
      <c r="BM746" s="1">
        <v>0.99999999857313815</v>
      </c>
      <c r="BN746" s="1">
        <v>1.9999716071052254</v>
      </c>
      <c r="BO746" s="1">
        <v>25.000354916223234</v>
      </c>
    </row>
    <row r="747" spans="1:67" ht="15" customHeight="1" x14ac:dyDescent="0.3">
      <c r="A747" s="2">
        <v>7.46</v>
      </c>
      <c r="B747" s="1">
        <f t="shared" si="298"/>
        <v>3.4673685045253171E-8</v>
      </c>
      <c r="C747" s="1">
        <f t="shared" si="299"/>
        <v>2.9128718181578712E-7</v>
      </c>
      <c r="D747" s="1">
        <f t="shared" si="300"/>
        <v>1.0208887705298307E-3</v>
      </c>
      <c r="E747" s="1">
        <f t="shared" si="301"/>
        <v>3.1631852049116946E-3</v>
      </c>
      <c r="F747" s="1">
        <f t="shared" si="302"/>
        <v>0.93935044149060221</v>
      </c>
      <c r="G747" s="1">
        <f t="shared" si="303"/>
        <v>0.93936568270456655</v>
      </c>
      <c r="H747" s="1">
        <f t="shared" si="311"/>
        <v>9.3936568270456657</v>
      </c>
      <c r="S747" s="2">
        <v>7.46</v>
      </c>
      <c r="T747" s="1">
        <f t="shared" si="304"/>
        <v>3.4673685045253171E-8</v>
      </c>
      <c r="U747" s="1">
        <f t="shared" si="305"/>
        <v>2.9128718181578712E-7</v>
      </c>
      <c r="V747" s="1">
        <f t="shared" si="306"/>
        <v>9.8039208908300937E-2</v>
      </c>
      <c r="W747" s="1">
        <f t="shared" si="307"/>
        <v>6.5359703056635328E-4</v>
      </c>
      <c r="X747" s="1">
        <f t="shared" si="308"/>
        <v>1.3160523537341822E-2</v>
      </c>
      <c r="Y747" s="1">
        <f t="shared" si="309"/>
        <v>1.3157940519848482E-2</v>
      </c>
      <c r="Z747" s="1">
        <f t="shared" si="310"/>
        <v>0.65789702599242406</v>
      </c>
      <c r="AB747"/>
      <c r="AC747"/>
      <c r="AD747"/>
      <c r="AE747"/>
      <c r="AF747"/>
      <c r="AG747"/>
      <c r="AH747"/>
      <c r="AI747"/>
      <c r="AJ747" s="25"/>
      <c r="AK747" s="2">
        <v>7.46</v>
      </c>
      <c r="AL747" s="1">
        <f t="shared" si="312"/>
        <v>3.4673685045253171E-8</v>
      </c>
      <c r="AM747" s="1">
        <f t="shared" si="288"/>
        <v>2.9128718181578712E-7</v>
      </c>
      <c r="AN747" s="1">
        <f t="shared" si="289"/>
        <v>0.35866690980934879</v>
      </c>
      <c r="AO747" s="1">
        <f t="shared" si="290"/>
        <v>0.64133213355192309</v>
      </c>
      <c r="AP747" s="1">
        <f t="shared" si="291"/>
        <v>1.64133979568859</v>
      </c>
      <c r="AQ747" s="1">
        <f t="shared" si="292"/>
        <v>16.413397956885898</v>
      </c>
      <c r="AR747" s="25"/>
      <c r="AS747" s="2">
        <v>9.43</v>
      </c>
      <c r="AT747" s="1">
        <v>3.7153522909717169E-10</v>
      </c>
      <c r="AU747" s="1">
        <v>2.7184501519661909E-5</v>
      </c>
      <c r="AV747" s="1">
        <v>5.9568075031219379E-3</v>
      </c>
      <c r="AW747" s="1">
        <v>0.99404319232663474</v>
      </c>
      <c r="AX747" s="1">
        <v>1.9948601132894088</v>
      </c>
      <c r="AY747" s="2">
        <v>19.948601132894087</v>
      </c>
      <c r="BA747" s="2">
        <v>7.46</v>
      </c>
      <c r="BB747" s="1">
        <f t="shared" si="297"/>
        <v>3.4673685045253171E-8</v>
      </c>
      <c r="BC747" s="1">
        <f t="shared" si="293"/>
        <v>2.9128718181578712E-7</v>
      </c>
      <c r="BD747" s="1">
        <f t="shared" si="294"/>
        <v>2.9128718173093647E-10</v>
      </c>
      <c r="BE747" s="1">
        <f t="shared" si="295"/>
        <v>0.99999999970870446</v>
      </c>
      <c r="BF747" s="1">
        <f t="shared" si="296"/>
        <v>1.9999948674453463</v>
      </c>
      <c r="BG747" s="1">
        <f>(dpSAWB_Cb*dpSAWB_Vb) /(dpSAWB_Ca * BF747)</f>
        <v>25.000064157097817</v>
      </c>
      <c r="BI747" s="1">
        <v>8.16</v>
      </c>
      <c r="BJ747" s="1">
        <v>6.9183097091893386E-9</v>
      </c>
      <c r="BK747" s="1">
        <v>1.4598941684533922E-6</v>
      </c>
      <c r="BL747" s="1">
        <v>1.459894166321797E-9</v>
      </c>
      <c r="BM747" s="1">
        <v>0.99999999853989752</v>
      </c>
      <c r="BN747" s="1">
        <v>1.9999709392336373</v>
      </c>
      <c r="BO747" s="1">
        <v>25.00036326485791</v>
      </c>
    </row>
    <row r="748" spans="1:67" ht="15" customHeight="1" x14ac:dyDescent="0.3">
      <c r="A748" s="2">
        <v>7.47</v>
      </c>
      <c r="B748" s="1">
        <f t="shared" si="298"/>
        <v>3.3884415613920266E-8</v>
      </c>
      <c r="C748" s="1">
        <f t="shared" si="299"/>
        <v>2.9807213189330484E-7</v>
      </c>
      <c r="D748" s="1">
        <f t="shared" si="300"/>
        <v>9.9879813251889621E-4</v>
      </c>
      <c r="E748" s="1">
        <f t="shared" si="301"/>
        <v>3.1668669779135175E-3</v>
      </c>
      <c r="F748" s="1">
        <f t="shared" si="302"/>
        <v>0.94064905689723233</v>
      </c>
      <c r="G748" s="1">
        <f t="shared" si="303"/>
        <v>0.94066475140377093</v>
      </c>
      <c r="H748" s="1">
        <f t="shared" si="311"/>
        <v>9.4066475140377079</v>
      </c>
      <c r="S748" s="2">
        <v>7.47</v>
      </c>
      <c r="T748" s="1">
        <f t="shared" si="304"/>
        <v>3.3884415613920266E-8</v>
      </c>
      <c r="U748" s="1">
        <f t="shared" si="305"/>
        <v>2.9807213189330484E-7</v>
      </c>
      <c r="V748" s="1">
        <f t="shared" si="306"/>
        <v>9.8083006056553332E-2</v>
      </c>
      <c r="W748" s="1">
        <f t="shared" si="307"/>
        <v>6.3899798114888597E-4</v>
      </c>
      <c r="X748" s="1">
        <f t="shared" si="308"/>
        <v>1.2864807359446067E-2</v>
      </c>
      <c r="Y748" s="1">
        <f t="shared" si="309"/>
        <v>1.2862148492175091E-2</v>
      </c>
      <c r="Z748" s="1">
        <f t="shared" si="310"/>
        <v>0.64310742460875447</v>
      </c>
      <c r="AB748"/>
      <c r="AC748"/>
      <c r="AD748"/>
      <c r="AE748"/>
      <c r="AF748"/>
      <c r="AG748"/>
      <c r="AH748"/>
      <c r="AI748"/>
      <c r="AJ748" s="25"/>
      <c r="AK748" s="2">
        <v>7.47</v>
      </c>
      <c r="AL748" s="1">
        <f t="shared" si="312"/>
        <v>3.3884415613920266E-8</v>
      </c>
      <c r="AM748" s="1">
        <f t="shared" si="288"/>
        <v>2.9807213189330484E-7</v>
      </c>
      <c r="AN748" s="1">
        <f t="shared" si="289"/>
        <v>0.35338781788395579</v>
      </c>
      <c r="AO748" s="1">
        <f t="shared" si="290"/>
        <v>0.64661126101299082</v>
      </c>
      <c r="AP748" s="1">
        <f t="shared" si="291"/>
        <v>1.6466191991300934</v>
      </c>
      <c r="AQ748" s="1">
        <f t="shared" si="292"/>
        <v>16.466191991300935</v>
      </c>
      <c r="AR748" s="25"/>
      <c r="AS748" s="2">
        <v>9.44</v>
      </c>
      <c r="AT748" s="1">
        <v>3.6307805477010058E-10</v>
      </c>
      <c r="AU748" s="1">
        <v>2.7817709903715539E-5</v>
      </c>
      <c r="AV748" s="1">
        <v>5.8220034359463659E-3</v>
      </c>
      <c r="AW748" s="1">
        <v>0.99417799640145044</v>
      </c>
      <c r="AX748" s="1">
        <v>1.9950139036433336</v>
      </c>
      <c r="AY748" s="2">
        <v>19.950139036433338</v>
      </c>
      <c r="BA748" s="2">
        <v>7.47</v>
      </c>
      <c r="BB748" s="1">
        <f t="shared" si="297"/>
        <v>3.3884415613920266E-8</v>
      </c>
      <c r="BC748" s="1">
        <f t="shared" si="293"/>
        <v>2.9807213189330484E-7</v>
      </c>
      <c r="BD748" s="1">
        <f t="shared" si="294"/>
        <v>2.9807213180445523E-10</v>
      </c>
      <c r="BE748" s="1">
        <f t="shared" si="295"/>
        <v>0.99999999970191922</v>
      </c>
      <c r="BF748" s="1">
        <f t="shared" si="296"/>
        <v>1.999994715954565</v>
      </c>
      <c r="BG748" s="1">
        <f>(dpSAWB_Cb*dpSAWB_Vb) /(dpSAWB_Ca * BF748)</f>
        <v>25.000066050742443</v>
      </c>
      <c r="BI748" s="1">
        <v>8.17</v>
      </c>
      <c r="BJ748" s="1">
        <v>6.7608297539198166E-9</v>
      </c>
      <c r="BK748" s="1">
        <v>1.4938994720498896E-6</v>
      </c>
      <c r="BL748" s="1">
        <v>1.493899469817828E-9</v>
      </c>
      <c r="BM748" s="1">
        <v>0.99999999850588239</v>
      </c>
      <c r="BN748" s="1">
        <v>1.999970255953986</v>
      </c>
      <c r="BO748" s="1">
        <v>25.000371806104681</v>
      </c>
    </row>
    <row r="749" spans="1:67" ht="15" customHeight="1" x14ac:dyDescent="0.3">
      <c r="A749" s="2">
        <v>7.48</v>
      </c>
      <c r="B749" s="1">
        <f t="shared" si="298"/>
        <v>3.3113112148259005E-8</v>
      </c>
      <c r="C749" s="1">
        <f t="shared" si="299"/>
        <v>3.0501512376060457E-7</v>
      </c>
      <c r="D749" s="1">
        <f t="shared" si="300"/>
        <v>9.7716032155788809E-4</v>
      </c>
      <c r="E749" s="1">
        <f t="shared" si="301"/>
        <v>3.170473279740352E-3</v>
      </c>
      <c r="F749" s="1">
        <f t="shared" si="302"/>
        <v>0.94192158580473606</v>
      </c>
      <c r="G749" s="1">
        <f t="shared" si="303"/>
        <v>0.94193774205298553</v>
      </c>
      <c r="H749" s="1">
        <f t="shared" si="311"/>
        <v>9.4193774205298553</v>
      </c>
      <c r="S749" s="2">
        <v>7.48</v>
      </c>
      <c r="T749" s="1">
        <f t="shared" si="304"/>
        <v>3.3113112148259005E-8</v>
      </c>
      <c r="U749" s="1">
        <f t="shared" si="305"/>
        <v>3.0501512376060457E-7</v>
      </c>
      <c r="V749" s="1">
        <f t="shared" si="306"/>
        <v>9.8125844531238349E-2</v>
      </c>
      <c r="W749" s="1">
        <f t="shared" si="307"/>
        <v>6.2471848958721671E-4</v>
      </c>
      <c r="X749" s="1">
        <f t="shared" si="308"/>
        <v>1.2575651230282031E-2</v>
      </c>
      <c r="Y749" s="1">
        <f t="shared" si="309"/>
        <v>1.2572915117161347E-2</v>
      </c>
      <c r="Z749" s="1">
        <f t="shared" si="310"/>
        <v>0.62864575585806737</v>
      </c>
      <c r="AB749"/>
      <c r="AC749"/>
      <c r="AD749"/>
      <c r="AE749"/>
      <c r="AF749"/>
      <c r="AG749"/>
      <c r="AH749"/>
      <c r="AI749"/>
      <c r="AJ749" s="25"/>
      <c r="AK749" s="2">
        <v>7.48</v>
      </c>
      <c r="AL749" s="1">
        <f t="shared" si="312"/>
        <v>3.3113112148259005E-8</v>
      </c>
      <c r="AM749" s="1">
        <f t="shared" si="288"/>
        <v>3.0501512376060457E-7</v>
      </c>
      <c r="AN749" s="1">
        <f t="shared" si="289"/>
        <v>0.34814424674275407</v>
      </c>
      <c r="AO749" s="1">
        <f t="shared" si="290"/>
        <v>0.65185486647728541</v>
      </c>
      <c r="AP749" s="1">
        <f t="shared" si="291"/>
        <v>1.6518630833489527</v>
      </c>
      <c r="AQ749" s="1">
        <f t="shared" si="292"/>
        <v>16.518630833489524</v>
      </c>
      <c r="AR749" s="25"/>
      <c r="AS749" s="2">
        <v>9.4499999999999993</v>
      </c>
      <c r="AT749" s="1">
        <v>3.5481338923357471E-10</v>
      </c>
      <c r="AU749" s="1">
        <v>2.8465667605771042E-5</v>
      </c>
      <c r="AV749" s="1">
        <v>5.6902325561242681E-3</v>
      </c>
      <c r="AW749" s="1">
        <v>0.99430976728857035</v>
      </c>
      <c r="AX749" s="1">
        <v>1.9951651027856516</v>
      </c>
      <c r="AY749" s="2">
        <v>19.951651027856514</v>
      </c>
      <c r="BA749" s="2">
        <v>7.48</v>
      </c>
      <c r="BB749" s="1">
        <f t="shared" si="297"/>
        <v>3.3113112148259005E-8</v>
      </c>
      <c r="BC749" s="1">
        <f t="shared" si="293"/>
        <v>3.0501512376060457E-7</v>
      </c>
      <c r="BD749" s="1">
        <f t="shared" si="294"/>
        <v>3.0501512366756749E-10</v>
      </c>
      <c r="BE749" s="1">
        <f t="shared" si="295"/>
        <v>0.99999999969497566</v>
      </c>
      <c r="BF749" s="1">
        <f t="shared" si="296"/>
        <v>1.9999945616621275</v>
      </c>
      <c r="BG749" s="1">
        <f>(dpSAWB_Cb*dpSAWB_Vb) /(dpSAWB_Ca * BF749)</f>
        <v>25.000067979408254</v>
      </c>
      <c r="BI749" s="1">
        <v>8.18</v>
      </c>
      <c r="BJ749" s="1">
        <v>6.6069344800759602E-9</v>
      </c>
      <c r="BK749" s="1">
        <v>1.5286968609205701E-6</v>
      </c>
      <c r="BL749" s="1">
        <v>1.5286968585833066E-9</v>
      </c>
      <c r="BM749" s="1">
        <v>0.99999999847107468</v>
      </c>
      <c r="BN749" s="1">
        <v>1.999969556904003</v>
      </c>
      <c r="BO749" s="1">
        <v>25.000380544492437</v>
      </c>
    </row>
    <row r="750" spans="1:67" ht="15" customHeight="1" x14ac:dyDescent="0.3">
      <c r="A750" s="2">
        <v>7.49</v>
      </c>
      <c r="B750" s="1">
        <f t="shared" si="298"/>
        <v>3.2359365692962729E-8</v>
      </c>
      <c r="C750" s="1">
        <f t="shared" si="299"/>
        <v>3.1211983868387356E-7</v>
      </c>
      <c r="D750" s="1">
        <f t="shared" si="300"/>
        <v>9.5596709753294521E-4</v>
      </c>
      <c r="E750" s="1">
        <f t="shared" si="301"/>
        <v>3.174005483744509E-3</v>
      </c>
      <c r="F750" s="1">
        <f t="shared" si="302"/>
        <v>0.94316847915990287</v>
      </c>
      <c r="G750" s="1">
        <f t="shared" si="303"/>
        <v>0.94318510584266557</v>
      </c>
      <c r="H750" s="1">
        <f t="shared" si="311"/>
        <v>9.4318510584266555</v>
      </c>
      <c r="S750" s="2">
        <v>7.49</v>
      </c>
      <c r="T750" s="1">
        <f t="shared" si="304"/>
        <v>3.2359365692962729E-8</v>
      </c>
      <c r="U750" s="1">
        <f t="shared" si="305"/>
        <v>3.1211983868387356E-7</v>
      </c>
      <c r="V750" s="1">
        <f t="shared" si="306"/>
        <v>9.8167744511273622E-2</v>
      </c>
      <c r="W750" s="1">
        <f t="shared" si="307"/>
        <v>6.1075182957546321E-4</v>
      </c>
      <c r="X750" s="1">
        <f t="shared" si="308"/>
        <v>1.2292913389674739E-2</v>
      </c>
      <c r="Y750" s="1">
        <f t="shared" si="309"/>
        <v>1.2290098593525851E-2</v>
      </c>
      <c r="Z750" s="1">
        <f t="shared" si="310"/>
        <v>0.61450492967629256</v>
      </c>
      <c r="AB750"/>
      <c r="AC750"/>
      <c r="AD750"/>
      <c r="AE750"/>
      <c r="AF750"/>
      <c r="AG750"/>
      <c r="AH750"/>
      <c r="AI750"/>
      <c r="AJ750" s="25"/>
      <c r="AK750" s="2">
        <v>7.49</v>
      </c>
      <c r="AL750" s="1">
        <f t="shared" si="312"/>
        <v>3.2359365692962729E-8</v>
      </c>
      <c r="AM750" s="1">
        <f t="shared" si="288"/>
        <v>3.1211983868387356E-7</v>
      </c>
      <c r="AN750" s="1">
        <f t="shared" si="289"/>
        <v>0.3429372148942848</v>
      </c>
      <c r="AO750" s="1">
        <f t="shared" si="290"/>
        <v>0.65706193147258074</v>
      </c>
      <c r="AP750" s="1">
        <f t="shared" si="291"/>
        <v>1.6570704300350232</v>
      </c>
      <c r="AQ750" s="1">
        <f t="shared" si="292"/>
        <v>16.570704300350229</v>
      </c>
      <c r="AR750" s="25"/>
      <c r="AS750" s="2">
        <v>9.4600000000000009</v>
      </c>
      <c r="AT750" s="1">
        <v>3.4673685045252974E-10</v>
      </c>
      <c r="AU750" s="1">
        <v>2.9128718181578877E-5</v>
      </c>
      <c r="AV750" s="1">
        <v>5.5614273964777671E-3</v>
      </c>
      <c r="AW750" s="1">
        <v>0.99443857245518752</v>
      </c>
      <c r="AX750" s="1">
        <v>1.9953137884672965</v>
      </c>
      <c r="AY750" s="2">
        <v>19.953137884672966</v>
      </c>
      <c r="BA750" s="2">
        <v>7.49</v>
      </c>
      <c r="BB750" s="1">
        <f t="shared" si="297"/>
        <v>3.2359365692962729E-8</v>
      </c>
      <c r="BC750" s="1">
        <f t="shared" si="293"/>
        <v>3.1211983868387356E-7</v>
      </c>
      <c r="BD750" s="1">
        <f t="shared" si="294"/>
        <v>3.1211983858645175E-10</v>
      </c>
      <c r="BE750" s="1">
        <f t="shared" si="295"/>
        <v>0.99999999968787057</v>
      </c>
      <c r="BF750" s="1">
        <f t="shared" si="296"/>
        <v>1.9999944044862281</v>
      </c>
      <c r="BG750" s="1">
        <f>(dpSAWB_Cb*dpSAWB_Vb) /(dpSAWB_Ca * BF750)</f>
        <v>25.000069944117833</v>
      </c>
      <c r="BI750" s="1">
        <v>8.19</v>
      </c>
      <c r="BJ750" s="1">
        <v>6.456542290346555E-9</v>
      </c>
      <c r="BK750" s="1">
        <v>1.5643047851016061E-6</v>
      </c>
      <c r="BL750" s="1">
        <v>1.5643047826541824E-9</v>
      </c>
      <c r="BM750" s="1">
        <v>0.99999999843545606</v>
      </c>
      <c r="BN750" s="1">
        <v>1.9999688417130601</v>
      </c>
      <c r="BO750" s="1">
        <v>25.000389484654587</v>
      </c>
    </row>
    <row r="751" spans="1:67" ht="15" customHeight="1" x14ac:dyDescent="0.3">
      <c r="A751" s="2">
        <v>7.5</v>
      </c>
      <c r="B751" s="1">
        <f t="shared" si="298"/>
        <v>3.1622776601683699E-8</v>
      </c>
      <c r="C751" s="1">
        <f t="shared" si="299"/>
        <v>3.1939004367700723E-7</v>
      </c>
      <c r="D751" s="1">
        <f t="shared" si="300"/>
        <v>9.3521032449893945E-4</v>
      </c>
      <c r="E751" s="1">
        <f t="shared" si="301"/>
        <v>3.1774649459168432E-3</v>
      </c>
      <c r="F751" s="1">
        <f t="shared" si="302"/>
        <v>0.9443901832417968</v>
      </c>
      <c r="G751" s="1">
        <f t="shared" si="303"/>
        <v>0.94440728930019702</v>
      </c>
      <c r="H751" s="1">
        <f t="shared" si="311"/>
        <v>9.4440728930019695</v>
      </c>
      <c r="S751" s="2">
        <v>7.5</v>
      </c>
      <c r="T751" s="1">
        <f t="shared" si="304"/>
        <v>3.1622776601683699E-8</v>
      </c>
      <c r="U751" s="1">
        <f t="shared" si="305"/>
        <v>3.1939004367700723E-7</v>
      </c>
      <c r="V751" s="1">
        <f t="shared" si="306"/>
        <v>9.8208725787866546E-2</v>
      </c>
      <c r="W751" s="1">
        <f t="shared" si="307"/>
        <v>5.9709140404448473E-4</v>
      </c>
      <c r="X751" s="1">
        <f t="shared" si="308"/>
        <v>1.2016454973276759E-2</v>
      </c>
      <c r="Y751" s="1">
        <f t="shared" si="309"/>
        <v>1.2013560015059339E-2</v>
      </c>
      <c r="Z751" s="1">
        <f t="shared" si="310"/>
        <v>0.60067800075296696</v>
      </c>
      <c r="AB751"/>
      <c r="AC751"/>
      <c r="AD751"/>
      <c r="AE751"/>
      <c r="AF751"/>
      <c r="AG751"/>
      <c r="AH751"/>
      <c r="AI751"/>
      <c r="AJ751" s="25"/>
      <c r="AK751" s="2">
        <v>7.5</v>
      </c>
      <c r="AL751" s="1">
        <f t="shared" si="312"/>
        <v>3.1622776601683699E-8</v>
      </c>
      <c r="AM751" s="1">
        <f t="shared" si="288"/>
        <v>3.1939004367700723E-7</v>
      </c>
      <c r="AN751" s="1">
        <f t="shared" si="289"/>
        <v>0.33776770746813828</v>
      </c>
      <c r="AO751" s="1">
        <f t="shared" si="290"/>
        <v>0.66223147090472667</v>
      </c>
      <c r="AP751" s="1">
        <f t="shared" si="291"/>
        <v>1.6622402542575931</v>
      </c>
      <c r="AQ751" s="1">
        <f t="shared" si="292"/>
        <v>16.622402542575927</v>
      </c>
      <c r="AR751" s="25"/>
      <c r="AS751" s="2">
        <v>9.4700000000000006</v>
      </c>
      <c r="AT751" s="1">
        <v>3.3884415613920192E-10</v>
      </c>
      <c r="AU751" s="1">
        <v>2.980721318933055E-5</v>
      </c>
      <c r="AV751" s="1">
        <v>5.4355219555001317E-3</v>
      </c>
      <c r="AW751" s="1">
        <v>0.99456447790282332</v>
      </c>
      <c r="AX751" s="1">
        <v>1.9954600372125055</v>
      </c>
      <c r="AY751" s="2">
        <v>19.954600372125054</v>
      </c>
      <c r="BA751" s="2">
        <v>7.5</v>
      </c>
      <c r="BB751" s="1">
        <f t="shared" si="297"/>
        <v>3.1622776601683699E-8</v>
      </c>
      <c r="BC751" s="1">
        <f t="shared" si="293"/>
        <v>3.1939004367700723E-7</v>
      </c>
      <c r="BD751" s="1">
        <f t="shared" si="294"/>
        <v>3.19390043574994E-10</v>
      </c>
      <c r="BE751" s="1">
        <f t="shared" si="295"/>
        <v>0.99999999968059994</v>
      </c>
      <c r="BF751" s="1">
        <f t="shared" si="296"/>
        <v>1.9999942443435297</v>
      </c>
      <c r="BG751" s="1">
        <f>(dpSAWB_Cb*dpSAWB_Vb) /(dpSAWB_Ca * BF751)</f>
        <v>25.000071945912925</v>
      </c>
      <c r="BI751" s="1">
        <v>8.1999999999999993</v>
      </c>
      <c r="BJ751" s="1">
        <v>6.3095734448019329E-9</v>
      </c>
      <c r="BK751" s="1">
        <v>1.6007421243857243E-6</v>
      </c>
      <c r="BL751" s="1">
        <v>1.600742121822948E-9</v>
      </c>
      <c r="BM751" s="1">
        <v>0.99999999839900744</v>
      </c>
      <c r="BN751" s="1">
        <v>1.9999681100019706</v>
      </c>
      <c r="BO751" s="1">
        <v>25.000398631331542</v>
      </c>
    </row>
    <row r="752" spans="1:67" ht="15" customHeight="1" x14ac:dyDescent="0.3">
      <c r="A752" s="2">
        <v>7.51</v>
      </c>
      <c r="B752" s="1">
        <f t="shared" si="298"/>
        <v>3.0902954325135814E-8</v>
      </c>
      <c r="C752" s="1">
        <f t="shared" si="299"/>
        <v>3.2682959349892546E-7</v>
      </c>
      <c r="D752" s="1">
        <f t="shared" si="300"/>
        <v>9.1488197142955679E-4</v>
      </c>
      <c r="E752" s="1">
        <f t="shared" si="301"/>
        <v>3.1808530047617405E-3</v>
      </c>
      <c r="F752" s="1">
        <f t="shared" si="302"/>
        <v>0.94558713956612483</v>
      </c>
      <c r="G752" s="1">
        <f t="shared" si="303"/>
        <v>0.94560473419439328</v>
      </c>
      <c r="H752" s="1">
        <f t="shared" si="311"/>
        <v>9.4560473419439326</v>
      </c>
      <c r="S752" s="2">
        <v>7.51</v>
      </c>
      <c r="T752" s="1">
        <f t="shared" si="304"/>
        <v>3.0902954325135814E-8</v>
      </c>
      <c r="U752" s="1">
        <f t="shared" si="305"/>
        <v>3.2682959349892546E-7</v>
      </c>
      <c r="V752" s="1">
        <f t="shared" si="306"/>
        <v>9.8248807770332847E-2</v>
      </c>
      <c r="W752" s="1">
        <f t="shared" si="307"/>
        <v>5.8373074322238064E-4</v>
      </c>
      <c r="X752" s="1">
        <f t="shared" si="308"/>
        <v>1.1746139960933247E-2</v>
      </c>
      <c r="Y752" s="1">
        <f t="shared" si="309"/>
        <v>1.1743163318967237E-2</v>
      </c>
      <c r="Z752" s="1">
        <f t="shared" si="310"/>
        <v>0.5871581659483619</v>
      </c>
      <c r="AB752"/>
      <c r="AC752"/>
      <c r="AD752"/>
      <c r="AE752"/>
      <c r="AF752"/>
      <c r="AG752"/>
      <c r="AH752"/>
      <c r="AI752"/>
      <c r="AJ752" s="25"/>
      <c r="AK752" s="2">
        <v>7.51</v>
      </c>
      <c r="AL752" s="1">
        <f t="shared" si="312"/>
        <v>3.0902954325135814E-8</v>
      </c>
      <c r="AM752" s="1">
        <f t="shared" si="288"/>
        <v>3.2682959349892546E-7</v>
      </c>
      <c r="AN752" s="1">
        <f t="shared" si="289"/>
        <v>0.33263667569893934</v>
      </c>
      <c r="AO752" s="1">
        <f t="shared" si="290"/>
        <v>0.66736253357367636</v>
      </c>
      <c r="AP752" s="1">
        <f t="shared" si="291"/>
        <v>1.6673716049814977</v>
      </c>
      <c r="AQ752" s="1">
        <f t="shared" si="292"/>
        <v>16.673716049814978</v>
      </c>
      <c r="AR752" s="25"/>
      <c r="AS752" s="2">
        <v>9.48</v>
      </c>
      <c r="AT752" s="1">
        <v>3.3113112148259045E-10</v>
      </c>
      <c r="AU752" s="1">
        <v>3.0501512376060422E-5</v>
      </c>
      <c r="AV752" s="1">
        <v>5.3124516670877099E-3</v>
      </c>
      <c r="AW752" s="1">
        <v>0.99468754819759553</v>
      </c>
      <c r="AX752" s="1">
        <v>1.9956039243546271</v>
      </c>
      <c r="AY752" s="2">
        <v>19.956039243546268</v>
      </c>
      <c r="BA752" s="2">
        <v>7.51</v>
      </c>
      <c r="BB752" s="1">
        <f t="shared" si="297"/>
        <v>3.0902954325135814E-8</v>
      </c>
      <c r="BC752" s="1">
        <f t="shared" si="293"/>
        <v>3.2682959349892546E-7</v>
      </c>
      <c r="BD752" s="1">
        <f t="shared" si="294"/>
        <v>3.2682959339210436E-10</v>
      </c>
      <c r="BE752" s="1">
        <f t="shared" si="295"/>
        <v>0.99999999967315978</v>
      </c>
      <c r="BF752" s="1">
        <f t="shared" si="296"/>
        <v>1.9999940811491232</v>
      </c>
      <c r="BG752" s="1">
        <f>(dpSAWB_Cb*dpSAWB_Vb) /(dpSAWB_Ca * BF752)</f>
        <v>25.000073985854911</v>
      </c>
      <c r="BI752" s="1">
        <v>8.2100000000000009</v>
      </c>
      <c r="BJ752" s="1">
        <v>6.1659500186148016E-9</v>
      </c>
      <c r="BK752" s="1">
        <v>1.6380281983325244E-6</v>
      </c>
      <c r="BL752" s="1">
        <v>1.6380281956489585E-9</v>
      </c>
      <c r="BM752" s="1">
        <v>0.9999999983617095</v>
      </c>
      <c r="BN752" s="1">
        <v>1.9999673613827895</v>
      </c>
      <c r="BO752" s="1">
        <v>25.000407989373237</v>
      </c>
    </row>
    <row r="753" spans="1:67" ht="15" customHeight="1" x14ac:dyDescent="0.3">
      <c r="A753" s="2">
        <v>7.52</v>
      </c>
      <c r="B753" s="1">
        <f t="shared" si="298"/>
        <v>3.0199517204020188E-8</v>
      </c>
      <c r="C753" s="1">
        <f t="shared" si="299"/>
        <v>3.344424326974167E-7</v>
      </c>
      <c r="D753" s="1">
        <f t="shared" si="300"/>
        <v>8.9497411284624264E-4</v>
      </c>
      <c r="E753" s="1">
        <f t="shared" si="301"/>
        <v>3.1841709811922928E-3</v>
      </c>
      <c r="F753" s="1">
        <f t="shared" si="302"/>
        <v>0.94675978479797751</v>
      </c>
      <c r="G753" s="1">
        <f t="shared" si="303"/>
        <v>0.94677787744836983</v>
      </c>
      <c r="H753" s="1">
        <f t="shared" si="311"/>
        <v>9.4677787744836976</v>
      </c>
      <c r="S753" s="2">
        <v>7.52</v>
      </c>
      <c r="T753" s="1">
        <f t="shared" si="304"/>
        <v>3.0199517204020188E-8</v>
      </c>
      <c r="U753" s="1">
        <f t="shared" si="305"/>
        <v>3.344424326974167E-7</v>
      </c>
      <c r="V753" s="1">
        <f t="shared" si="306"/>
        <v>9.8288009491905609E-2</v>
      </c>
      <c r="W753" s="1">
        <f t="shared" si="307"/>
        <v>5.7066350269812706E-4</v>
      </c>
      <c r="X753" s="1">
        <f t="shared" si="308"/>
        <v>1.1481835125619354E-2</v>
      </c>
      <c r="Y753" s="1">
        <f t="shared" si="309"/>
        <v>1.1478775234784203E-2</v>
      </c>
      <c r="Z753" s="1">
        <f t="shared" si="310"/>
        <v>0.57393876173921021</v>
      </c>
      <c r="AB753"/>
      <c r="AC753"/>
      <c r="AD753"/>
      <c r="AE753"/>
      <c r="AF753"/>
      <c r="AG753"/>
      <c r="AH753"/>
      <c r="AI753"/>
      <c r="AJ753" s="25"/>
      <c r="AK753" s="2">
        <v>7.52</v>
      </c>
      <c r="AL753" s="1">
        <f t="shared" si="312"/>
        <v>3.0199517204020188E-8</v>
      </c>
      <c r="AM753" s="1">
        <f t="shared" si="288"/>
        <v>3.344424326974167E-7</v>
      </c>
      <c r="AN753" s="1">
        <f t="shared" si="289"/>
        <v>0.32754503647103905</v>
      </c>
      <c r="AO753" s="1">
        <f t="shared" si="290"/>
        <v>0.67245420262880984</v>
      </c>
      <c r="AP753" s="1">
        <f t="shared" si="291"/>
        <v>1.6724635655225213</v>
      </c>
      <c r="AQ753" s="1">
        <f t="shared" si="292"/>
        <v>16.72463565522521</v>
      </c>
      <c r="AR753" s="25"/>
      <c r="AS753" s="2">
        <v>9.49</v>
      </c>
      <c r="AT753" s="1">
        <v>3.2359365692962771E-10</v>
      </c>
      <c r="AU753" s="1">
        <v>3.1211983868387318E-5</v>
      </c>
      <c r="AV753" s="1">
        <v>5.1921533708258185E-3</v>
      </c>
      <c r="AW753" s="1">
        <v>0.99480784649993204</v>
      </c>
      <c r="AX753" s="1">
        <v>1.9957455240715052</v>
      </c>
      <c r="AY753" s="2">
        <v>19.957455240715049</v>
      </c>
      <c r="BA753" s="2">
        <v>7.52</v>
      </c>
      <c r="BB753" s="1">
        <f t="shared" si="297"/>
        <v>3.0199517204020188E-8</v>
      </c>
      <c r="BC753" s="1">
        <f t="shared" si="293"/>
        <v>3.344424326974167E-7</v>
      </c>
      <c r="BD753" s="1">
        <f t="shared" si="294"/>
        <v>3.3444243258556125E-10</v>
      </c>
      <c r="BE753" s="1">
        <f t="shared" si="295"/>
        <v>0.99999999966554665</v>
      </c>
      <c r="BF753" s="1">
        <f t="shared" si="296"/>
        <v>1.9999939148164829</v>
      </c>
      <c r="BG753" s="1">
        <f>(dpSAWB_Cb*dpSAWB_Vb) /(dpSAWB_Ca * BF753)</f>
        <v>25.000076065025397</v>
      </c>
      <c r="BI753" s="1">
        <v>8.2200000000000006</v>
      </c>
      <c r="BJ753" s="1">
        <v>6.0255958607435582E-9</v>
      </c>
      <c r="BK753" s="1">
        <v>1.6761827765119416E-6</v>
      </c>
      <c r="BL753" s="1">
        <v>1.6761827737018924E-9</v>
      </c>
      <c r="BM753" s="1">
        <v>0.99999999832354258</v>
      </c>
      <c r="BN753" s="1">
        <v>1.9999665954586092</v>
      </c>
      <c r="BO753" s="1">
        <v>25.000417563741646</v>
      </c>
    </row>
    <row r="754" spans="1:67" ht="15" customHeight="1" x14ac:dyDescent="0.3">
      <c r="A754" s="2">
        <v>7.53</v>
      </c>
      <c r="B754" s="1">
        <f t="shared" si="298"/>
        <v>2.9512092266663779E-8</v>
      </c>
      <c r="C754" s="1">
        <f t="shared" si="299"/>
        <v>3.4223259770059547E-7</v>
      </c>
      <c r="D754" s="1">
        <f t="shared" si="300"/>
        <v>8.7547892933155535E-4</v>
      </c>
      <c r="E754" s="1">
        <f t="shared" si="301"/>
        <v>3.187420178444741E-3</v>
      </c>
      <c r="F754" s="1">
        <f t="shared" si="302"/>
        <v>0.94790855067262525</v>
      </c>
      <c r="G754" s="1">
        <f t="shared" si="303"/>
        <v>0.94792715106047487</v>
      </c>
      <c r="H754" s="1">
        <f t="shared" si="311"/>
        <v>9.4792715106047485</v>
      </c>
      <c r="S754" s="2">
        <v>7.53</v>
      </c>
      <c r="T754" s="1">
        <f t="shared" si="304"/>
        <v>2.9512092266663779E-8</v>
      </c>
      <c r="U754" s="1">
        <f t="shared" si="305"/>
        <v>3.4223259770059547E-7</v>
      </c>
      <c r="V754" s="1">
        <f t="shared" si="306"/>
        <v>9.832634961553044E-2</v>
      </c>
      <c r="W754" s="1">
        <f t="shared" si="307"/>
        <v>5.5788346148985307E-4</v>
      </c>
      <c r="X754" s="1">
        <f t="shared" si="308"/>
        <v>1.1223409982961546E-2</v>
      </c>
      <c r="Y754" s="1">
        <f t="shared" si="309"/>
        <v>1.122026523387213E-2</v>
      </c>
      <c r="Z754" s="1">
        <f t="shared" si="310"/>
        <v>0.56101326169360644</v>
      </c>
      <c r="AB754"/>
      <c r="AC754"/>
      <c r="AD754"/>
      <c r="AE754"/>
      <c r="AF754"/>
      <c r="AG754"/>
      <c r="AH754"/>
      <c r="AI754"/>
      <c r="AJ754" s="25"/>
      <c r="AK754" s="2">
        <v>7.53</v>
      </c>
      <c r="AL754" s="1">
        <f t="shared" si="312"/>
        <v>2.9512092266663779E-8</v>
      </c>
      <c r="AM754" s="1">
        <f t="shared" si="288"/>
        <v>3.4223259770059547E-7</v>
      </c>
      <c r="AN754" s="1">
        <f t="shared" si="289"/>
        <v>0.3224936719236362</v>
      </c>
      <c r="AO754" s="1">
        <f t="shared" si="290"/>
        <v>0.6775055959638252</v>
      </c>
      <c r="AP754" s="1">
        <f t="shared" si="291"/>
        <v>1.6775152539423777</v>
      </c>
      <c r="AQ754" s="1">
        <f t="shared" si="292"/>
        <v>16.775152539423779</v>
      </c>
      <c r="AR754" s="25"/>
      <c r="AS754" s="2">
        <v>9.5</v>
      </c>
      <c r="AT754" s="1">
        <v>3.1622776601683744E-10</v>
      </c>
      <c r="AU754" s="1">
        <v>3.193900436770068E-5</v>
      </c>
      <c r="AV754" s="1">
        <v>5.074565282821116E-3</v>
      </c>
      <c r="AW754" s="1">
        <v>0.99492543459373894</v>
      </c>
      <c r="AX754" s="1">
        <v>1.9958849094204441</v>
      </c>
      <c r="AY754" s="2">
        <v>19.958849094204439</v>
      </c>
      <c r="BA754" s="2">
        <v>7.53</v>
      </c>
      <c r="BB754" s="1">
        <f t="shared" si="297"/>
        <v>2.9512092266663779E-8</v>
      </c>
      <c r="BC754" s="1">
        <f t="shared" si="293"/>
        <v>3.4223259770059547E-7</v>
      </c>
      <c r="BD754" s="1">
        <f t="shared" si="294"/>
        <v>3.4223259758346832E-10</v>
      </c>
      <c r="BE754" s="1">
        <f t="shared" si="295"/>
        <v>0.99999999965775588</v>
      </c>
      <c r="BF754" s="1">
        <f t="shared" si="296"/>
        <v>1.9999937452574157</v>
      </c>
      <c r="BG754" s="1">
        <f>(dpSAWB_Cb*dpSAWB_Vb) /(dpSAWB_Ca * BF754)</f>
        <v>25.000078184526817</v>
      </c>
      <c r="BI754" s="1">
        <v>8.23</v>
      </c>
      <c r="BJ754" s="1">
        <v>5.8884365535558713E-9</v>
      </c>
      <c r="BK754" s="1">
        <v>1.715226088986367E-6</v>
      </c>
      <c r="BL754" s="1">
        <v>1.7152260860438729E-9</v>
      </c>
      <c r="BM754" s="1">
        <v>0.99999999828448627</v>
      </c>
      <c r="BN754" s="1">
        <v>1.9999658118233457</v>
      </c>
      <c r="BO754" s="1">
        <v>25.000427359513498</v>
      </c>
    </row>
    <row r="755" spans="1:67" ht="15" customHeight="1" x14ac:dyDescent="0.3">
      <c r="A755" s="2">
        <v>7.54</v>
      </c>
      <c r="B755" s="1">
        <f t="shared" si="298"/>
        <v>2.8840315031265985E-8</v>
      </c>
      <c r="C755" s="1">
        <f t="shared" si="299"/>
        <v>3.5020421895705782E-7</v>
      </c>
      <c r="D755" s="1">
        <f t="shared" si="300"/>
        <v>8.563887079320367E-4</v>
      </c>
      <c r="E755" s="1">
        <f t="shared" si="301"/>
        <v>3.1906018820113272E-3</v>
      </c>
      <c r="F755" s="1">
        <f t="shared" si="302"/>
        <v>0.94903386392406586</v>
      </c>
      <c r="G755" s="1">
        <f t="shared" si="303"/>
        <v>0.9490529820329755</v>
      </c>
      <c r="H755" s="1">
        <f t="shared" si="311"/>
        <v>9.4905298203297548</v>
      </c>
      <c r="S755" s="2">
        <v>7.54</v>
      </c>
      <c r="T755" s="1">
        <f t="shared" si="304"/>
        <v>2.8840315031265985E-8</v>
      </c>
      <c r="U755" s="1">
        <f t="shared" si="305"/>
        <v>3.5020421895705782E-7</v>
      </c>
      <c r="V755" s="1">
        <f t="shared" si="306"/>
        <v>9.8363846439642355E-2</v>
      </c>
      <c r="W755" s="1">
        <f t="shared" si="307"/>
        <v>5.453845201192156E-4</v>
      </c>
      <c r="X755" s="1">
        <f t="shared" si="308"/>
        <v>1.0970736741353944E-2</v>
      </c>
      <c r="Y755" s="1">
        <f t="shared" si="309"/>
        <v>1.09675054795128E-2</v>
      </c>
      <c r="Z755" s="1">
        <f t="shared" si="310"/>
        <v>0.54837527397564001</v>
      </c>
      <c r="AB755"/>
      <c r="AC755"/>
      <c r="AD755"/>
      <c r="AE755"/>
      <c r="AF755"/>
      <c r="AG755"/>
      <c r="AH755"/>
      <c r="AI755"/>
      <c r="AJ755" s="25"/>
      <c r="AK755" s="2">
        <v>7.54</v>
      </c>
      <c r="AL755" s="1">
        <f t="shared" si="312"/>
        <v>2.8840315031265985E-8</v>
      </c>
      <c r="AM755" s="1">
        <f t="shared" si="288"/>
        <v>3.5020421895705782E-7</v>
      </c>
      <c r="AN755" s="1">
        <f t="shared" si="289"/>
        <v>0.31748342911590771</v>
      </c>
      <c r="AO755" s="1">
        <f t="shared" si="290"/>
        <v>0.68251586655162211</v>
      </c>
      <c r="AP755" s="1">
        <f t="shared" si="291"/>
        <v>1.6825258233836775</v>
      </c>
      <c r="AQ755" s="1">
        <f t="shared" si="292"/>
        <v>16.825258233836774</v>
      </c>
      <c r="AR755" s="25"/>
      <c r="AS755" s="2">
        <v>9.51</v>
      </c>
      <c r="AT755" s="1">
        <v>3.090295432513586E-10</v>
      </c>
      <c r="AU755" s="1">
        <v>3.2682959349892498E-5</v>
      </c>
      <c r="AV755" s="1">
        <v>4.9596269670740762E-3</v>
      </c>
      <c r="AW755" s="1">
        <v>0.99504037291502812</v>
      </c>
      <c r="AX755" s="1">
        <v>1.996022152372771</v>
      </c>
      <c r="AY755" s="2">
        <v>19.960221523727711</v>
      </c>
      <c r="BA755" s="2">
        <v>7.54</v>
      </c>
      <c r="BB755" s="1">
        <f t="shared" si="297"/>
        <v>2.8840315031265985E-8</v>
      </c>
      <c r="BC755" s="1">
        <f t="shared" si="293"/>
        <v>3.5020421895705782E-7</v>
      </c>
      <c r="BD755" s="1">
        <f t="shared" si="294"/>
        <v>3.5020421883441067E-10</v>
      </c>
      <c r="BE755" s="1">
        <f t="shared" si="295"/>
        <v>0.99999999964978381</v>
      </c>
      <c r="BF755" s="1">
        <f t="shared" si="296"/>
        <v>1.9999935723820212</v>
      </c>
      <c r="BG755" s="1">
        <f>(dpSAWB_Cb*dpSAWB_Vb) /(dpSAWB_Ca * BF755)</f>
        <v>25.000080345482946</v>
      </c>
      <c r="BI755" s="1">
        <v>8.24</v>
      </c>
      <c r="BJ755" s="1">
        <v>5.754399373371552E-9</v>
      </c>
      <c r="BK755" s="1">
        <v>1.7551788370368745E-6</v>
      </c>
      <c r="BL755" s="1">
        <v>1.7551788339556932E-9</v>
      </c>
      <c r="BM755" s="1">
        <v>0.99999999824452013</v>
      </c>
      <c r="BN755" s="1">
        <v>1.9999650100615269</v>
      </c>
      <c r="BO755" s="1">
        <v>25.000437381882893</v>
      </c>
    </row>
    <row r="756" spans="1:67" ht="15" customHeight="1" x14ac:dyDescent="0.3">
      <c r="A756" s="2">
        <v>7.55</v>
      </c>
      <c r="B756" s="1">
        <f t="shared" si="298"/>
        <v>2.8183829312644468E-8</v>
      </c>
      <c r="C756" s="1">
        <f t="shared" si="299"/>
        <v>3.5836152312591209E-7</v>
      </c>
      <c r="D756" s="1">
        <f t="shared" si="300"/>
        <v>8.3769584245570335E-4</v>
      </c>
      <c r="E756" s="1">
        <f t="shared" si="301"/>
        <v>3.1937173595907161E-3</v>
      </c>
      <c r="F756" s="1">
        <f t="shared" si="302"/>
        <v>0.95013614622102383</v>
      </c>
      <c r="G756" s="1">
        <f t="shared" si="303"/>
        <v>0.95015579230819702</v>
      </c>
      <c r="H756" s="1">
        <f t="shared" si="311"/>
        <v>9.50155792308197</v>
      </c>
      <c r="S756" s="2">
        <v>7.55</v>
      </c>
      <c r="T756" s="1">
        <f t="shared" si="304"/>
        <v>2.8183829312644468E-8</v>
      </c>
      <c r="U756" s="1">
        <f t="shared" si="305"/>
        <v>3.5836152312591209E-7</v>
      </c>
      <c r="V756" s="1">
        <f t="shared" si="306"/>
        <v>9.8400517903920626E-2</v>
      </c>
      <c r="W756" s="1">
        <f t="shared" si="307"/>
        <v>5.3316069869312221E-4</v>
      </c>
      <c r="X756" s="1">
        <f t="shared" si="308"/>
        <v>1.0723690252677437E-2</v>
      </c>
      <c r="Y756" s="1">
        <f t="shared" si="309"/>
        <v>1.0720370777602805E-2</v>
      </c>
      <c r="Z756" s="1">
        <f t="shared" si="310"/>
        <v>0.53601853888014028</v>
      </c>
      <c r="AB756"/>
      <c r="AC756"/>
      <c r="AD756"/>
      <c r="AE756"/>
      <c r="AF756"/>
      <c r="AG756"/>
      <c r="AH756"/>
      <c r="AI756"/>
      <c r="AJ756" s="25"/>
      <c r="AK756" s="2">
        <v>7.55</v>
      </c>
      <c r="AL756" s="1">
        <f t="shared" si="312"/>
        <v>2.8183829312644468E-8</v>
      </c>
      <c r="AM756" s="1">
        <f t="shared" si="288"/>
        <v>3.5836152312591209E-7</v>
      </c>
      <c r="AN756" s="1">
        <f t="shared" si="289"/>
        <v>0.31251511975152196</v>
      </c>
      <c r="AO756" s="1">
        <f t="shared" si="290"/>
        <v>0.68748420271980171</v>
      </c>
      <c r="AP756" s="1">
        <f t="shared" si="291"/>
        <v>1.687494462345517</v>
      </c>
      <c r="AQ756" s="1">
        <f t="shared" si="292"/>
        <v>16.874944623455171</v>
      </c>
      <c r="AR756" s="25"/>
      <c r="AS756" s="2">
        <v>9.52</v>
      </c>
      <c r="AT756" s="1">
        <v>3.0199517204020115E-10</v>
      </c>
      <c r="AU756" s="1">
        <v>3.3444243269741747E-5</v>
      </c>
      <c r="AV756" s="1">
        <v>4.8472793073844316E-3</v>
      </c>
      <c r="AW756" s="1">
        <v>0.99515272058001136</v>
      </c>
      <c r="AX756" s="1">
        <v>1.9961573238479997</v>
      </c>
      <c r="AY756" s="2">
        <v>19.961573238479996</v>
      </c>
      <c r="BA756" s="2">
        <v>7.55</v>
      </c>
      <c r="BB756" s="1">
        <f t="shared" si="297"/>
        <v>2.8183829312644468E-8</v>
      </c>
      <c r="BC756" s="1">
        <f t="shared" si="293"/>
        <v>3.5836152312591209E-7</v>
      </c>
      <c r="BD756" s="1">
        <f t="shared" si="294"/>
        <v>3.5836152299748457E-10</v>
      </c>
      <c r="BE756" s="1">
        <f t="shared" si="295"/>
        <v>0.99999999964162589</v>
      </c>
      <c r="BF756" s="1">
        <f t="shared" si="296"/>
        <v>1.9999933960986396</v>
      </c>
      <c r="BG756" s="1">
        <f>(dpSAWB_Cb*dpSAWB_Vb) /(dpSAWB_Ca * BF756)</f>
        <v>25.000082549039579</v>
      </c>
      <c r="BI756" s="1">
        <v>8.25</v>
      </c>
      <c r="BJ756" s="1">
        <v>5.6234132519034744E-9</v>
      </c>
      <c r="BK756" s="1">
        <v>1.7960622041393172E-6</v>
      </c>
      <c r="BL756" s="1">
        <v>1.7960622009129112E-9</v>
      </c>
      <c r="BM756" s="1">
        <v>0.9999999982036224</v>
      </c>
      <c r="BN756" s="1">
        <v>1.9999641897480696</v>
      </c>
      <c r="BO756" s="1">
        <v>25.000447636164111</v>
      </c>
    </row>
    <row r="757" spans="1:67" ht="15" customHeight="1" x14ac:dyDescent="0.3">
      <c r="A757" s="2">
        <v>7.56</v>
      </c>
      <c r="B757" s="1">
        <f t="shared" si="298"/>
        <v>2.75422870333816E-8</v>
      </c>
      <c r="C757" s="1">
        <f t="shared" si="299"/>
        <v>3.667088353178032E-7</v>
      </c>
      <c r="D757" s="1">
        <f t="shared" si="300"/>
        <v>8.1939283366910798E-4</v>
      </c>
      <c r="E757" s="1">
        <f t="shared" si="301"/>
        <v>3.1967678610551492E-3</v>
      </c>
      <c r="F757" s="1">
        <f t="shared" si="302"/>
        <v>0.95121581411010214</v>
      </c>
      <c r="G757" s="1">
        <f t="shared" si="303"/>
        <v>0.95123599871181919</v>
      </c>
      <c r="H757" s="1">
        <f t="shared" si="311"/>
        <v>9.5123599871181916</v>
      </c>
      <c r="S757" s="2">
        <v>7.56</v>
      </c>
      <c r="T757" s="1">
        <f t="shared" si="304"/>
        <v>2.75422870333816E-8</v>
      </c>
      <c r="U757" s="1">
        <f t="shared" si="305"/>
        <v>3.667088353178032E-7</v>
      </c>
      <c r="V757" s="1">
        <f t="shared" si="306"/>
        <v>9.8436381595017594E-2</v>
      </c>
      <c r="W757" s="1">
        <f t="shared" si="307"/>
        <v>5.2120613499413303E-4</v>
      </c>
      <c r="X757" s="1">
        <f t="shared" si="308"/>
        <v>1.0482147963631113E-2</v>
      </c>
      <c r="Y757" s="1">
        <f t="shared" si="309"/>
        <v>1.0478738527960385E-2</v>
      </c>
      <c r="Z757" s="1">
        <f t="shared" si="310"/>
        <v>0.52393692639801925</v>
      </c>
      <c r="AB757"/>
      <c r="AC757"/>
      <c r="AD757"/>
      <c r="AE757"/>
      <c r="AF757"/>
      <c r="AG757"/>
      <c r="AH757"/>
      <c r="AI757"/>
      <c r="AJ757" s="25"/>
      <c r="AK757" s="2">
        <v>7.56</v>
      </c>
      <c r="AL757" s="1">
        <f t="shared" si="312"/>
        <v>2.75422870333816E-8</v>
      </c>
      <c r="AM757" s="1">
        <f t="shared" si="288"/>
        <v>3.667088353178032E-7</v>
      </c>
      <c r="AN757" s="1">
        <f t="shared" si="289"/>
        <v>0.30758951996181239</v>
      </c>
      <c r="AO757" s="1">
        <f t="shared" si="290"/>
        <v>0.69240982836750709</v>
      </c>
      <c r="AP757" s="1">
        <f t="shared" si="291"/>
        <v>1.6924203949004049</v>
      </c>
      <c r="AQ757" s="1">
        <f t="shared" si="292"/>
        <v>16.924203949004049</v>
      </c>
      <c r="AR757" s="25"/>
      <c r="AS757" s="2">
        <v>9.5299999999999994</v>
      </c>
      <c r="AT757" s="1">
        <v>2.9512092266663821E-10</v>
      </c>
      <c r="AU757" s="1">
        <v>3.4223259770059495E-5</v>
      </c>
      <c r="AV757" s="1">
        <v>4.7374644797826557E-3</v>
      </c>
      <c r="AW757" s="1">
        <v>0.99526253541266929</v>
      </c>
      <c r="AX757" s="1">
        <v>1.9962904937476085</v>
      </c>
      <c r="AY757" s="2">
        <v>19.962904937476086</v>
      </c>
      <c r="BA757" s="2">
        <v>7.56</v>
      </c>
      <c r="BB757" s="1">
        <f t="shared" si="297"/>
        <v>2.75422870333816E-8</v>
      </c>
      <c r="BC757" s="1">
        <f t="shared" si="293"/>
        <v>3.667088353178032E-7</v>
      </c>
      <c r="BD757" s="1">
        <f t="shared" si="294"/>
        <v>3.6670883518332297E-10</v>
      </c>
      <c r="BE757" s="1">
        <f t="shared" si="295"/>
        <v>0.99999999963327801</v>
      </c>
      <c r="BF757" s="1">
        <f t="shared" si="296"/>
        <v>1.9999932163138032</v>
      </c>
      <c r="BG757" s="1">
        <f>(dpSAWB_Cb*dpSAWB_Vb) /(dpSAWB_Ca * BF757)</f>
        <v>25.000084796365073</v>
      </c>
      <c r="BI757" s="1">
        <v>8.26</v>
      </c>
      <c r="BJ757" s="1">
        <v>5.4954087385762298E-9</v>
      </c>
      <c r="BK757" s="1">
        <v>1.8378978671960883E-6</v>
      </c>
      <c r="BL757" s="1">
        <v>1.8378978638176127E-9</v>
      </c>
      <c r="BM757" s="1">
        <v>0.99999999816177187</v>
      </c>
      <c r="BN757" s="1">
        <v>1.9999633504480558</v>
      </c>
      <c r="BO757" s="1">
        <v>25.000458127794388</v>
      </c>
    </row>
    <row r="758" spans="1:67" ht="15" customHeight="1" x14ac:dyDescent="0.3">
      <c r="A758" s="2">
        <v>7.57</v>
      </c>
      <c r="B758" s="1">
        <f t="shared" si="298"/>
        <v>2.6915348039269097E-8</v>
      </c>
      <c r="C758" s="1">
        <f t="shared" si="299"/>
        <v>3.7525058138814508E-7</v>
      </c>
      <c r="D758" s="1">
        <f t="shared" si="300"/>
        <v>8.0147228939884388E-4</v>
      </c>
      <c r="E758" s="1">
        <f t="shared" si="301"/>
        <v>3.1997546184335257E-3</v>
      </c>
      <c r="F758" s="1">
        <f t="shared" si="302"/>
        <v>0.95227327896579617</v>
      </c>
      <c r="G758" s="1">
        <f t="shared" si="303"/>
        <v>0.95229401290303561</v>
      </c>
      <c r="H758" s="1">
        <f t="shared" si="311"/>
        <v>9.5229401290303564</v>
      </c>
      <c r="S758" s="2">
        <v>7.57</v>
      </c>
      <c r="T758" s="1">
        <f t="shared" si="304"/>
        <v>2.6915348039269097E-8</v>
      </c>
      <c r="U758" s="1">
        <f t="shared" si="305"/>
        <v>3.7525058138814508E-7</v>
      </c>
      <c r="V758" s="1">
        <f t="shared" si="306"/>
        <v>9.847145475225802E-2</v>
      </c>
      <c r="W758" s="1">
        <f t="shared" si="307"/>
        <v>5.0951508258065693E-4</v>
      </c>
      <c r="X758" s="1">
        <f t="shared" si="308"/>
        <v>1.0245989867682156E-2</v>
      </c>
      <c r="Y758" s="1">
        <f t="shared" si="309"/>
        <v>1.0242488676250249E-2</v>
      </c>
      <c r="Z758" s="1">
        <f t="shared" si="310"/>
        <v>0.51212443381251249</v>
      </c>
      <c r="AB758"/>
      <c r="AC758"/>
      <c r="AD758"/>
      <c r="AE758"/>
      <c r="AF758"/>
      <c r="AG758"/>
      <c r="AH758"/>
      <c r="AI758"/>
      <c r="AJ758" s="25"/>
      <c r="AK758" s="2">
        <v>7.57</v>
      </c>
      <c r="AL758" s="1">
        <f t="shared" si="312"/>
        <v>2.6915348039269097E-8</v>
      </c>
      <c r="AM758" s="1">
        <f t="shared" si="288"/>
        <v>3.7525058138814508E-7</v>
      </c>
      <c r="AN758" s="1">
        <f t="shared" si="289"/>
        <v>0.30270737014670002</v>
      </c>
      <c r="AO758" s="1">
        <f t="shared" si="290"/>
        <v>0.69729200312451367</v>
      </c>
      <c r="AP758" s="1">
        <f t="shared" si="291"/>
        <v>1.6973028808534443</v>
      </c>
      <c r="AQ758" s="1">
        <f t="shared" si="292"/>
        <v>16.973028808534441</v>
      </c>
      <c r="AR758" s="25"/>
      <c r="AS758" s="2">
        <v>9.5399999999999991</v>
      </c>
      <c r="AT758" s="1">
        <v>2.8840315031266024E-10</v>
      </c>
      <c r="AU758" s="1">
        <v>3.5020421895705736E-5</v>
      </c>
      <c r="AV758" s="1">
        <v>4.6301259254803709E-3</v>
      </c>
      <c r="AW758" s="1">
        <v>0.99536987397180088</v>
      </c>
      <c r="AX758" s="1">
        <v>1.9964217309884436</v>
      </c>
      <c r="AY758" s="2">
        <v>19.964217309884436</v>
      </c>
      <c r="BA758" s="2">
        <v>7.57</v>
      </c>
      <c r="BB758" s="1">
        <f t="shared" si="297"/>
        <v>2.6915348039269097E-8</v>
      </c>
      <c r="BC758" s="1">
        <f t="shared" si="293"/>
        <v>3.7525058138814508E-7</v>
      </c>
      <c r="BD758" s="1">
        <f t="shared" si="294"/>
        <v>3.7525058124732686E-10</v>
      </c>
      <c r="BE758" s="1">
        <f t="shared" si="295"/>
        <v>0.99999999962473562</v>
      </c>
      <c r="BF758" s="1">
        <f t="shared" si="296"/>
        <v>1.9999930329321889</v>
      </c>
      <c r="BG758" s="1">
        <f>(dpSAWB_Cb*dpSAWB_Vb) /(dpSAWB_Ca * BF758)</f>
        <v>25.000087088651011</v>
      </c>
      <c r="BI758" s="1">
        <v>8.27</v>
      </c>
      <c r="BJ758" s="1">
        <v>5.3703179637025321E-9</v>
      </c>
      <c r="BK758" s="1">
        <v>1.8807080080294942E-6</v>
      </c>
      <c r="BL758" s="1">
        <v>1.8807080044917818E-9</v>
      </c>
      <c r="BM758" s="1">
        <v>0.99999999811894635</v>
      </c>
      <c r="BN758" s="1">
        <v>1.9999624917165029</v>
      </c>
      <c r="BO758" s="1">
        <v>25.000468862336824</v>
      </c>
    </row>
    <row r="759" spans="1:67" ht="15" customHeight="1" x14ac:dyDescent="0.3">
      <c r="A759" s="2">
        <v>7.58</v>
      </c>
      <c r="B759" s="1">
        <f t="shared" si="298"/>
        <v>2.6302679918953758E-8</v>
      </c>
      <c r="C759" s="1">
        <f t="shared" si="299"/>
        <v>3.8399129028376769E-7</v>
      </c>
      <c r="D759" s="1">
        <f t="shared" si="300"/>
        <v>7.8392692454206704E-4</v>
      </c>
      <c r="E759" s="1">
        <f t="shared" si="301"/>
        <v>3.2026788459096553E-3</v>
      </c>
      <c r="F759" s="1">
        <f t="shared" si="302"/>
        <v>0.95330894694708801</v>
      </c>
      <c r="G759" s="1">
        <f t="shared" si="303"/>
        <v>0.95333024133129862</v>
      </c>
      <c r="H759" s="1">
        <f t="shared" si="311"/>
        <v>9.5333024133129864</v>
      </c>
      <c r="S759" s="2">
        <v>7.58</v>
      </c>
      <c r="T759" s="1">
        <f t="shared" si="304"/>
        <v>2.6302679918953758E-8</v>
      </c>
      <c r="U759" s="1">
        <f t="shared" si="305"/>
        <v>3.8399129028376769E-7</v>
      </c>
      <c r="V759" s="1">
        <f t="shared" si="306"/>
        <v>9.8505754273305823E-2</v>
      </c>
      <c r="W759" s="1">
        <f t="shared" si="307"/>
        <v>4.9808190889805701E-4</v>
      </c>
      <c r="X759" s="1">
        <f t="shared" si="308"/>
        <v>1.0015098457640627E-2</v>
      </c>
      <c r="Y759" s="1">
        <f t="shared" si="309"/>
        <v>1.0011503666532806E-2</v>
      </c>
      <c r="Z759" s="1">
        <f t="shared" si="310"/>
        <v>0.50057518332664031</v>
      </c>
      <c r="AB759"/>
      <c r="AC759"/>
      <c r="AD759"/>
      <c r="AE759"/>
      <c r="AF759"/>
      <c r="AG759"/>
      <c r="AH759"/>
      <c r="AI759"/>
      <c r="AJ759" s="25"/>
      <c r="AK759" s="2">
        <v>7.58</v>
      </c>
      <c r="AL759" s="1">
        <f t="shared" si="312"/>
        <v>2.6302679918953758E-8</v>
      </c>
      <c r="AM759" s="1">
        <f t="shared" si="288"/>
        <v>3.8399129028376769E-7</v>
      </c>
      <c r="AN759" s="1">
        <f t="shared" si="289"/>
        <v>0.29786937487233645</v>
      </c>
      <c r="AO759" s="1">
        <f t="shared" si="290"/>
        <v>0.70213002245360012</v>
      </c>
      <c r="AP759" s="1">
        <f t="shared" si="291"/>
        <v>1.7021412158447935</v>
      </c>
      <c r="AQ759" s="1">
        <f t="shared" si="292"/>
        <v>17.021412158447934</v>
      </c>
      <c r="AR759" s="25"/>
      <c r="AS759" s="2">
        <v>9.5500000000000007</v>
      </c>
      <c r="AT759" s="1">
        <v>2.8183829312644407E-10</v>
      </c>
      <c r="AU759" s="1">
        <v>3.5836152312591285E-5</v>
      </c>
      <c r="AV759" s="1">
        <v>4.5252083243326226E-3</v>
      </c>
      <c r="AW759" s="1">
        <v>0.99547479157756147</v>
      </c>
      <c r="AX759" s="1">
        <v>1.9965511035357544</v>
      </c>
      <c r="AY759" s="2">
        <v>19.965511035357544</v>
      </c>
      <c r="BA759" s="2">
        <v>7.58</v>
      </c>
      <c r="BB759" s="1">
        <f t="shared" si="297"/>
        <v>2.6302679918953758E-8</v>
      </c>
      <c r="BC759" s="1">
        <f t="shared" si="293"/>
        <v>3.8399129028376769E-7</v>
      </c>
      <c r="BD759" s="1">
        <f t="shared" si="294"/>
        <v>3.8399129013631274E-10</v>
      </c>
      <c r="BE759" s="1">
        <f t="shared" si="295"/>
        <v>0.99999999961599428</v>
      </c>
      <c r="BF759" s="1">
        <f t="shared" si="296"/>
        <v>1.9999928458565672</v>
      </c>
      <c r="BG759" s="1">
        <f>(dpSAWB_Cb*dpSAWB_Vb) /(dpSAWB_Ca * BF759)</f>
        <v>25.000089427112794</v>
      </c>
      <c r="BI759" s="1">
        <v>8.2799999999999994</v>
      </c>
      <c r="BJ759" s="1">
        <v>5.2480746024977305E-9</v>
      </c>
      <c r="BK759" s="1">
        <v>1.9245153251428779E-6</v>
      </c>
      <c r="BL759" s="1">
        <v>1.9245153214384217E-9</v>
      </c>
      <c r="BM759" s="1">
        <v>0.99999999807512274</v>
      </c>
      <c r="BN759" s="1">
        <v>1.9999616130981233</v>
      </c>
      <c r="BO759" s="1">
        <v>25.000479845483348</v>
      </c>
    </row>
    <row r="760" spans="1:67" ht="15" customHeight="1" x14ac:dyDescent="0.3">
      <c r="A760" s="2">
        <v>7.59</v>
      </c>
      <c r="B760" s="1">
        <f t="shared" si="298"/>
        <v>2.5703957827688587E-8</v>
      </c>
      <c r="C760" s="1">
        <f t="shared" si="299"/>
        <v>3.9293559644422414E-7</v>
      </c>
      <c r="D760" s="1">
        <f t="shared" si="300"/>
        <v>7.6674956099069633E-4</v>
      </c>
      <c r="E760" s="1">
        <f t="shared" si="301"/>
        <v>3.205541739834884E-3</v>
      </c>
      <c r="F760" s="1">
        <f t="shared" si="302"/>
        <v>0.95432321896033767</v>
      </c>
      <c r="G760" s="1">
        <f t="shared" si="303"/>
        <v>0.9543450851993629</v>
      </c>
      <c r="H760" s="1">
        <f t="shared" si="311"/>
        <v>9.5434508519936276</v>
      </c>
      <c r="S760" s="2">
        <v>7.59</v>
      </c>
      <c r="T760" s="1">
        <f t="shared" si="304"/>
        <v>2.5703957827688587E-8</v>
      </c>
      <c r="U760" s="1">
        <f t="shared" si="305"/>
        <v>3.9293559644422414E-7</v>
      </c>
      <c r="V760" s="1">
        <f t="shared" si="306"/>
        <v>9.8539296719794958E-2</v>
      </c>
      <c r="W760" s="1">
        <f t="shared" si="307"/>
        <v>4.8690109340168209E-4</v>
      </c>
      <c r="X760" s="1">
        <f t="shared" si="308"/>
        <v>9.7893586788642076E-3</v>
      </c>
      <c r="Y760" s="1">
        <f t="shared" si="309"/>
        <v>9.7856683944428455E-3</v>
      </c>
      <c r="Z760" s="1">
        <f t="shared" si="310"/>
        <v>0.48928341972214229</v>
      </c>
      <c r="AB760"/>
      <c r="AC760"/>
      <c r="AD760"/>
      <c r="AE760"/>
      <c r="AF760"/>
      <c r="AG760"/>
      <c r="AH760"/>
      <c r="AI760"/>
      <c r="AJ760" s="25"/>
      <c r="AK760" s="2">
        <v>7.59</v>
      </c>
      <c r="AL760" s="1">
        <f t="shared" si="312"/>
        <v>2.5703957827688587E-8</v>
      </c>
      <c r="AM760" s="1">
        <f t="shared" si="288"/>
        <v>3.9293559644422414E-7</v>
      </c>
      <c r="AN760" s="1">
        <f t="shared" si="289"/>
        <v>0.29307620282430435</v>
      </c>
      <c r="AO760" s="1">
        <f t="shared" si="290"/>
        <v>0.70692321769736033</v>
      </c>
      <c r="AP760" s="1">
        <f t="shared" si="291"/>
        <v>1.7069347313965719</v>
      </c>
      <c r="AQ760" s="1">
        <f t="shared" si="292"/>
        <v>17.069347313965718</v>
      </c>
      <c r="AR760" s="25"/>
      <c r="AS760" s="2">
        <v>9.56</v>
      </c>
      <c r="AT760" s="1">
        <v>2.7542287033381539E-10</v>
      </c>
      <c r="AU760" s="1">
        <v>3.6670883531780398E-5</v>
      </c>
      <c r="AV760" s="1">
        <v>4.4226575688049103E-3</v>
      </c>
      <c r="AW760" s="1">
        <v>0.99557734233749506</v>
      </c>
      <c r="AX760" s="1">
        <v>1.9966786784358774</v>
      </c>
      <c r="AY760" s="2">
        <v>19.966786784358774</v>
      </c>
      <c r="BA760" s="2">
        <v>7.59</v>
      </c>
      <c r="BB760" s="1">
        <f t="shared" si="297"/>
        <v>2.5703957827688587E-8</v>
      </c>
      <c r="BC760" s="1">
        <f t="shared" si="293"/>
        <v>3.9293559644422414E-7</v>
      </c>
      <c r="BD760" s="1">
        <f t="shared" si="294"/>
        <v>3.9293559628981979E-10</v>
      </c>
      <c r="BE760" s="1">
        <f t="shared" si="295"/>
        <v>0.99999999960704933</v>
      </c>
      <c r="BF760" s="1">
        <f t="shared" si="296"/>
        <v>1.9999926549877487</v>
      </c>
      <c r="BG760" s="1">
        <f>(dpSAWB_Cb*dpSAWB_Vb) /(dpSAWB_Ca * BF760)</f>
        <v>25.000091812990323</v>
      </c>
      <c r="BI760" s="1">
        <v>8.2899999999999991</v>
      </c>
      <c r="BJ760" s="1">
        <v>5.1286138399136542E-9</v>
      </c>
      <c r="BK760" s="1">
        <v>1.9693430457556234E-6</v>
      </c>
      <c r="BL760" s="1">
        <v>1.9693430418765651E-9</v>
      </c>
      <c r="BM760" s="1">
        <v>0.99999999803027806</v>
      </c>
      <c r="BN760" s="1">
        <v>1.9999607141270903</v>
      </c>
      <c r="BO760" s="1">
        <v>25.000491083057685</v>
      </c>
    </row>
    <row r="761" spans="1:67" ht="15" customHeight="1" x14ac:dyDescent="0.3">
      <c r="A761" s="2">
        <v>7.6</v>
      </c>
      <c r="B761" s="1">
        <f t="shared" si="298"/>
        <v>2.5118864315095751E-8</v>
      </c>
      <c r="C761" s="1">
        <f t="shared" si="299"/>
        <v>4.02088242259033E-7</v>
      </c>
      <c r="D761" s="1">
        <f t="shared" si="300"/>
        <v>7.4993312747362231E-4</v>
      </c>
      <c r="E761" s="1">
        <f t="shared" si="301"/>
        <v>3.2083444787543961E-3</v>
      </c>
      <c r="F761" s="1">
        <f t="shared" si="302"/>
        <v>0.95531649062820279</v>
      </c>
      <c r="G761" s="1">
        <f t="shared" si="303"/>
        <v>0.95533894043236101</v>
      </c>
      <c r="H761" s="1">
        <f t="shared" si="311"/>
        <v>9.5533894043236103</v>
      </c>
      <c r="S761" s="2">
        <v>7.6</v>
      </c>
      <c r="T761" s="1">
        <f t="shared" si="304"/>
        <v>2.5118864315095751E-8</v>
      </c>
      <c r="U761" s="1">
        <f t="shared" si="305"/>
        <v>4.02088242259033E-7</v>
      </c>
      <c r="V761" s="1">
        <f t="shared" si="306"/>
        <v>9.8572098322921659E-2</v>
      </c>
      <c r="W761" s="1">
        <f t="shared" si="307"/>
        <v>4.7596722569277653E-4</v>
      </c>
      <c r="X761" s="1">
        <f t="shared" si="308"/>
        <v>9.5686578830971782E-3</v>
      </c>
      <c r="Y761" s="1">
        <f t="shared" si="309"/>
        <v>9.5648701610019666E-3</v>
      </c>
      <c r="Z761" s="1">
        <f t="shared" si="310"/>
        <v>0.47824350805009835</v>
      </c>
      <c r="AB761"/>
      <c r="AC761"/>
      <c r="AD761"/>
      <c r="AE761"/>
      <c r="AF761"/>
      <c r="AG761"/>
      <c r="AH761"/>
      <c r="AI761"/>
      <c r="AJ761" s="25"/>
      <c r="AK761" s="2">
        <v>7.6</v>
      </c>
      <c r="AL761" s="1">
        <f t="shared" si="312"/>
        <v>2.5118864315095751E-8</v>
      </c>
      <c r="AM761" s="1">
        <f t="shared" si="288"/>
        <v>4.02088242259033E-7</v>
      </c>
      <c r="AN761" s="1">
        <f t="shared" si="289"/>
        <v>0.28832848681508938</v>
      </c>
      <c r="AO761" s="1">
        <f t="shared" si="290"/>
        <v>0.71167095607074615</v>
      </c>
      <c r="AP761" s="1">
        <f t="shared" si="291"/>
        <v>1.7116827949054949</v>
      </c>
      <c r="AQ761" s="1">
        <f t="shared" si="292"/>
        <v>17.116827949054951</v>
      </c>
      <c r="AR761" s="25"/>
      <c r="AS761" s="2">
        <v>9.57</v>
      </c>
      <c r="AT761" s="1">
        <v>2.6915348039269034E-10</v>
      </c>
      <c r="AU761" s="1">
        <v>3.7525058138814595E-5</v>
      </c>
      <c r="AV761" s="1">
        <v>4.3224207384376014E-3</v>
      </c>
      <c r="AW761" s="1">
        <v>0.99567757917207056</v>
      </c>
      <c r="AX761" s="1">
        <v>1.9968045218485722</v>
      </c>
      <c r="AY761" s="2">
        <v>19.968045218485724</v>
      </c>
      <c r="BA761" s="2">
        <v>7.6</v>
      </c>
      <c r="BB761" s="1">
        <f t="shared" si="297"/>
        <v>2.5118864315095751E-8</v>
      </c>
      <c r="BC761" s="1">
        <f t="shared" si="293"/>
        <v>4.02088242259033E-7</v>
      </c>
      <c r="BD761" s="1">
        <f t="shared" si="294"/>
        <v>4.0208824209735167E-10</v>
      </c>
      <c r="BE761" s="1">
        <f t="shared" si="295"/>
        <v>0.99999999959789598</v>
      </c>
      <c r="BF761" s="1">
        <f t="shared" si="296"/>
        <v>1.9999924602245327</v>
      </c>
      <c r="BG761" s="1">
        <f>(dpSAWB_Cb*dpSAWB_Vb) /(dpSAWB_Ca * BF761)</f>
        <v>25.000094247548642</v>
      </c>
      <c r="BI761" s="1">
        <v>8.3000000000000007</v>
      </c>
      <c r="BJ761" s="1">
        <v>5.0118723362727114E-9</v>
      </c>
      <c r="BK761" s="1">
        <v>2.0152149381185727E-6</v>
      </c>
      <c r="BL761" s="1">
        <v>2.0152149340566819E-9</v>
      </c>
      <c r="BM761" s="1">
        <v>0.99999999798438821</v>
      </c>
      <c r="BN761" s="1">
        <v>1.9999597943267835</v>
      </c>
      <c r="BO761" s="1">
        <v>25.000502581018509</v>
      </c>
    </row>
    <row r="762" spans="1:67" ht="15" customHeight="1" x14ac:dyDescent="0.3">
      <c r="A762" s="2">
        <v>7.61</v>
      </c>
      <c r="B762" s="1">
        <f t="shared" si="298"/>
        <v>2.4547089156850259E-8</v>
      </c>
      <c r="C762" s="1">
        <f t="shared" si="299"/>
        <v>4.114540805821546E-7</v>
      </c>
      <c r="D762" s="1">
        <f t="shared" si="300"/>
        <v>7.334706593213388E-4</v>
      </c>
      <c r="E762" s="1">
        <f t="shared" si="301"/>
        <v>3.2110882234464436E-3</v>
      </c>
      <c r="F762" s="1">
        <f t="shared" si="302"/>
        <v>0.9562891522643161</v>
      </c>
      <c r="G762" s="1">
        <f t="shared" si="303"/>
        <v>0.95631219765263986</v>
      </c>
      <c r="H762" s="1">
        <f t="shared" si="311"/>
        <v>9.5631219765263982</v>
      </c>
      <c r="S762" s="2">
        <v>7.61</v>
      </c>
      <c r="T762" s="1">
        <f t="shared" si="304"/>
        <v>2.4547089156850259E-8</v>
      </c>
      <c r="U762" s="1">
        <f t="shared" si="305"/>
        <v>4.114540805821546E-7</v>
      </c>
      <c r="V762" s="1">
        <f t="shared" si="306"/>
        <v>9.8604174988995527E-2</v>
      </c>
      <c r="W762" s="1">
        <f t="shared" si="307"/>
        <v>4.6527500366815727E-4</v>
      </c>
      <c r="X762" s="1">
        <f t="shared" si="308"/>
        <v>9.3528857829470839E-3</v>
      </c>
      <c r="Y762" s="1">
        <f t="shared" si="309"/>
        <v>9.3489986270681724E-3</v>
      </c>
      <c r="Z762" s="1">
        <f t="shared" si="310"/>
        <v>0.46744993135340868</v>
      </c>
      <c r="AB762"/>
      <c r="AC762"/>
      <c r="AD762"/>
      <c r="AE762"/>
      <c r="AF762"/>
      <c r="AG762"/>
      <c r="AH762"/>
      <c r="AI762"/>
      <c r="AJ762" s="25"/>
      <c r="AK762" s="2">
        <v>7.61</v>
      </c>
      <c r="AL762" s="1">
        <f t="shared" si="312"/>
        <v>2.4547089156850259E-8</v>
      </c>
      <c r="AM762" s="1">
        <f t="shared" si="288"/>
        <v>4.114540805821546E-7</v>
      </c>
      <c r="AN762" s="1">
        <f t="shared" si="289"/>
        <v>0.28362682384442639</v>
      </c>
      <c r="AO762" s="1">
        <f t="shared" si="290"/>
        <v>0.71637264060073269</v>
      </c>
      <c r="AP762" s="1">
        <f t="shared" si="291"/>
        <v>1.7163848095826351</v>
      </c>
      <c r="AQ762" s="1">
        <f t="shared" si="292"/>
        <v>17.163848095826353</v>
      </c>
      <c r="AR762" s="25"/>
      <c r="AS762" s="2">
        <v>9.58</v>
      </c>
      <c r="AT762" s="1">
        <v>2.6302679918953798E-10</v>
      </c>
      <c r="AU762" s="1">
        <v>3.8399129028376711E-5</v>
      </c>
      <c r="AV762" s="1">
        <v>4.224446074800851E-3</v>
      </c>
      <c r="AW762" s="1">
        <v>0.9957755538397266</v>
      </c>
      <c r="AX762" s="1">
        <v>1.9969286990790265</v>
      </c>
      <c r="AY762" s="2">
        <v>19.969286990790263</v>
      </c>
      <c r="BA762" s="2">
        <v>7.61</v>
      </c>
      <c r="BB762" s="1">
        <f t="shared" si="297"/>
        <v>2.4547089156850259E-8</v>
      </c>
      <c r="BC762" s="1">
        <f t="shared" si="293"/>
        <v>4.114540805821546E-7</v>
      </c>
      <c r="BD762" s="1">
        <f t="shared" si="294"/>
        <v>4.1145408041285328E-10</v>
      </c>
      <c r="BE762" s="1">
        <f t="shared" si="295"/>
        <v>0.99999999958852948</v>
      </c>
      <c r="BF762" s="1">
        <f t="shared" si="296"/>
        <v>1.9999922614636549</v>
      </c>
      <c r="BG762" s="1">
        <f>(dpSAWB_Cb*dpSAWB_Vb) /(dpSAWB_Ca * BF762)</f>
        <v>25.000096732078593</v>
      </c>
      <c r="BI762" s="1">
        <v>8.31</v>
      </c>
      <c r="BJ762" s="1">
        <v>4.8977881936844509E-9</v>
      </c>
      <c r="BK762" s="1">
        <v>2.0621553241162291E-6</v>
      </c>
      <c r="BL762" s="1">
        <v>2.0621553198628874E-9</v>
      </c>
      <c r="BM762" s="1">
        <v>0.99999999793742911</v>
      </c>
      <c r="BN762" s="1">
        <v>1.9999588532095427</v>
      </c>
      <c r="BO762" s="1">
        <v>25.000514345462548</v>
      </c>
    </row>
    <row r="763" spans="1:67" ht="15" customHeight="1" x14ac:dyDescent="0.3">
      <c r="A763" s="2">
        <v>7.62</v>
      </c>
      <c r="B763" s="1">
        <f t="shared" si="298"/>
        <v>2.3988329190194864E-8</v>
      </c>
      <c r="C763" s="1">
        <f t="shared" si="299"/>
        <v>4.2103807730503941E-7</v>
      </c>
      <c r="D763" s="1">
        <f t="shared" si="300"/>
        <v>7.1735529815694329E-4</v>
      </c>
      <c r="E763" s="1">
        <f t="shared" si="301"/>
        <v>3.2137741169738429E-3</v>
      </c>
      <c r="F763" s="1">
        <f t="shared" si="302"/>
        <v>0.95724158885346389</v>
      </c>
      <c r="G763" s="1">
        <f t="shared" si="303"/>
        <v>0.95726524216010245</v>
      </c>
      <c r="H763" s="1">
        <f t="shared" si="311"/>
        <v>9.572652421601024</v>
      </c>
      <c r="S763" s="2">
        <v>7.62</v>
      </c>
      <c r="T763" s="1">
        <f t="shared" si="304"/>
        <v>2.3988329190194864E-8</v>
      </c>
      <c r="U763" s="1">
        <f t="shared" si="305"/>
        <v>4.2103807730503941E-7</v>
      </c>
      <c r="V763" s="1">
        <f t="shared" si="306"/>
        <v>9.8635542304946561E-2</v>
      </c>
      <c r="W763" s="1">
        <f t="shared" si="307"/>
        <v>4.5481923168447859E-4</v>
      </c>
      <c r="X763" s="1">
        <f t="shared" si="308"/>
        <v>9.1419344070017439E-3</v>
      </c>
      <c r="Y763" s="1">
        <f t="shared" si="309"/>
        <v>9.1379457684252676E-3</v>
      </c>
      <c r="Z763" s="1">
        <f t="shared" si="310"/>
        <v>0.45689728842126337</v>
      </c>
      <c r="AB763"/>
      <c r="AC763"/>
      <c r="AD763"/>
      <c r="AE763"/>
      <c r="AF763"/>
      <c r="AG763"/>
      <c r="AH763"/>
      <c r="AI763"/>
      <c r="AJ763" s="25"/>
      <c r="AK763" s="2">
        <v>7.62</v>
      </c>
      <c r="AL763" s="1">
        <f t="shared" si="312"/>
        <v>2.3988329190194864E-8</v>
      </c>
      <c r="AM763" s="1">
        <f t="shared" si="288"/>
        <v>4.2103807730503941E-7</v>
      </c>
      <c r="AN763" s="1">
        <f t="shared" si="289"/>
        <v>0.2789717752110159</v>
      </c>
      <c r="AO763" s="1">
        <f t="shared" si="290"/>
        <v>0.72102771001461652</v>
      </c>
      <c r="AP763" s="1">
        <f t="shared" si="291"/>
        <v>1.7210402143418186</v>
      </c>
      <c r="AQ763" s="1">
        <f t="shared" si="292"/>
        <v>17.210402143418186</v>
      </c>
      <c r="AR763" s="25"/>
      <c r="AS763" s="2">
        <v>9.59</v>
      </c>
      <c r="AT763" s="1">
        <v>2.5703957827688617E-10</v>
      </c>
      <c r="AU763" s="1">
        <v>3.9293559644422369E-5</v>
      </c>
      <c r="AV763" s="1">
        <v>4.1286829569324879E-3</v>
      </c>
      <c r="AW763" s="1">
        <v>0.99587131696143405</v>
      </c>
      <c r="AX763" s="1">
        <v>1.9970512746095368</v>
      </c>
      <c r="AY763" s="2">
        <v>19.970512746095366</v>
      </c>
      <c r="BA763" s="2">
        <v>7.62</v>
      </c>
      <c r="BB763" s="1">
        <f t="shared" si="297"/>
        <v>2.3988329190194864E-8</v>
      </c>
      <c r="BC763" s="1">
        <f t="shared" si="293"/>
        <v>4.2103807730503941E-7</v>
      </c>
      <c r="BD763" s="1">
        <f t="shared" si="294"/>
        <v>4.2103807712775905E-10</v>
      </c>
      <c r="BE763" s="1">
        <f t="shared" si="295"/>
        <v>0.99999999957894459</v>
      </c>
      <c r="BF763" s="1">
        <f t="shared" si="296"/>
        <v>1.9999920585997306</v>
      </c>
      <c r="BG763" s="1">
        <f>(dpSAWB_Cb*dpSAWB_Vb) /(dpSAWB_Ca * BF763)</f>
        <v>25.000099267897529</v>
      </c>
      <c r="BI763" s="1">
        <v>8.32</v>
      </c>
      <c r="BJ763" s="1">
        <v>4.7863009232263728E-9</v>
      </c>
      <c r="BK763" s="1">
        <v>2.1101890921625845E-6</v>
      </c>
      <c r="BL763" s="1">
        <v>2.110189087708768E-9</v>
      </c>
      <c r="BM763" s="1">
        <v>0.99999999788937577</v>
      </c>
      <c r="BN763" s="1">
        <v>1.9999578902764057</v>
      </c>
      <c r="BO763" s="1">
        <v>25.000526382627839</v>
      </c>
    </row>
    <row r="764" spans="1:67" ht="15" customHeight="1" x14ac:dyDescent="0.3">
      <c r="A764" s="2">
        <v>7.63</v>
      </c>
      <c r="B764" s="1">
        <f t="shared" si="298"/>
        <v>2.3442288153199181E-8</v>
      </c>
      <c r="C764" s="1">
        <f t="shared" si="299"/>
        <v>4.3084531398960931E-7</v>
      </c>
      <c r="D764" s="1">
        <f t="shared" si="300"/>
        <v>7.0158029151775356E-4</v>
      </c>
      <c r="E764" s="1">
        <f t="shared" si="301"/>
        <v>3.2164032847470411E-3</v>
      </c>
      <c r="F764" s="1">
        <f t="shared" si="302"/>
        <v>0.9581741800370106</v>
      </c>
      <c r="G764" s="1">
        <f t="shared" si="303"/>
        <v>0.95819845391779723</v>
      </c>
      <c r="H764" s="1">
        <f t="shared" si="311"/>
        <v>9.5819845391779719</v>
      </c>
      <c r="S764" s="2">
        <v>7.63</v>
      </c>
      <c r="T764" s="1">
        <f t="shared" si="304"/>
        <v>2.3442288153199181E-8</v>
      </c>
      <c r="U764" s="1">
        <f t="shared" si="305"/>
        <v>4.3084531398960931E-7</v>
      </c>
      <c r="V764" s="1">
        <f t="shared" si="306"/>
        <v>9.8666215543786448E-2</v>
      </c>
      <c r="W764" s="1">
        <f t="shared" si="307"/>
        <v>4.4459481873784649E-4</v>
      </c>
      <c r="X764" s="1">
        <f t="shared" si="308"/>
        <v>8.9356980555884979E-3</v>
      </c>
      <c r="Y764" s="1">
        <f t="shared" si="309"/>
        <v>8.9316058315139276E-3</v>
      </c>
      <c r="Z764" s="1">
        <f t="shared" si="310"/>
        <v>0.4465802915756964</v>
      </c>
      <c r="AB764"/>
      <c r="AC764"/>
      <c r="AD764"/>
      <c r="AE764"/>
      <c r="AF764"/>
      <c r="AG764"/>
      <c r="AH764"/>
      <c r="AI764"/>
      <c r="AJ764" s="25"/>
      <c r="AK764" s="2">
        <v>7.63</v>
      </c>
      <c r="AL764" s="1">
        <f t="shared" si="312"/>
        <v>2.3442288153199181E-8</v>
      </c>
      <c r="AM764" s="1">
        <f t="shared" si="288"/>
        <v>4.3084531398960931E-7</v>
      </c>
      <c r="AN764" s="1">
        <f t="shared" si="289"/>
        <v>0.27436386667401308</v>
      </c>
      <c r="AO764" s="1">
        <f t="shared" si="290"/>
        <v>0.72563563857853919</v>
      </c>
      <c r="AP764" s="1">
        <f t="shared" si="291"/>
        <v>1.7256484836382457</v>
      </c>
      <c r="AQ764" s="1">
        <f t="shared" si="292"/>
        <v>17.256484836382459</v>
      </c>
      <c r="AR764" s="25"/>
      <c r="AS764" s="2">
        <v>9.6</v>
      </c>
      <c r="AT764" s="1">
        <v>2.5118864315095784E-10</v>
      </c>
      <c r="AU764" s="1">
        <v>4.0208824225903246E-5</v>
      </c>
      <c r="AV764" s="1">
        <v>4.0350818772519935E-3</v>
      </c>
      <c r="AW764" s="1">
        <v>0.99596491804478138</v>
      </c>
      <c r="AX764" s="1">
        <v>1.9971723121308746</v>
      </c>
      <c r="AY764" s="2">
        <v>19.971723121308749</v>
      </c>
      <c r="BA764" s="2">
        <v>7.63</v>
      </c>
      <c r="BB764" s="1">
        <f t="shared" si="297"/>
        <v>2.3442288153199181E-8</v>
      </c>
      <c r="BC764" s="1">
        <f t="shared" si="293"/>
        <v>4.3084531398960931E-7</v>
      </c>
      <c r="BD764" s="1">
        <f t="shared" si="294"/>
        <v>4.3084531380397374E-10</v>
      </c>
      <c r="BE764" s="1">
        <f t="shared" si="295"/>
        <v>0.99999999956913654</v>
      </c>
      <c r="BF764" s="1">
        <f t="shared" si="296"/>
        <v>1.9999918515252002</v>
      </c>
      <c r="BG764" s="1">
        <f>(dpSAWB_Cb*dpSAWB_Vb) /(dpSAWB_Ca * BF764)</f>
        <v>25.000101856349985</v>
      </c>
      <c r="BI764" s="1">
        <v>8.33</v>
      </c>
      <c r="BJ764" s="1">
        <v>4.6773514128719724E-9</v>
      </c>
      <c r="BK764" s="1">
        <v>2.1593417103972586E-6</v>
      </c>
      <c r="BL764" s="1">
        <v>2.1593417057335179E-9</v>
      </c>
      <c r="BM764" s="1">
        <v>0.99999999784020266</v>
      </c>
      <c r="BN764" s="1">
        <v>1.9999569050168438</v>
      </c>
      <c r="BO764" s="1">
        <v>25.00053869889706</v>
      </c>
    </row>
    <row r="765" spans="1:67" ht="15" customHeight="1" x14ac:dyDescent="0.3">
      <c r="A765" s="2">
        <v>7.64</v>
      </c>
      <c r="B765" s="1">
        <f t="shared" si="298"/>
        <v>2.2908676527677693E-8</v>
      </c>
      <c r="C765" s="1">
        <f t="shared" si="299"/>
        <v>4.4088099056256832E-7</v>
      </c>
      <c r="D765" s="1">
        <f t="shared" si="300"/>
        <v>6.8613899241127597E-4</v>
      </c>
      <c r="E765" s="1">
        <f t="shared" si="301"/>
        <v>3.2189768345981208E-3</v>
      </c>
      <c r="F765" s="1">
        <f t="shared" si="302"/>
        <v>0.95908730010332077</v>
      </c>
      <c r="G765" s="1">
        <f t="shared" si="303"/>
        <v>0.95911220754251059</v>
      </c>
      <c r="H765" s="1">
        <f t="shared" si="311"/>
        <v>9.5911220754251048</v>
      </c>
      <c r="S765" s="2">
        <v>7.64</v>
      </c>
      <c r="T765" s="1">
        <f t="shared" si="304"/>
        <v>2.2908676527677693E-8</v>
      </c>
      <c r="U765" s="1">
        <f t="shared" si="305"/>
        <v>4.4088099056256832E-7</v>
      </c>
      <c r="V765" s="1">
        <f t="shared" si="306"/>
        <v>9.8696209670021531E-2</v>
      </c>
      <c r="W765" s="1">
        <f t="shared" si="307"/>
        <v>4.3459677665948985E-4</v>
      </c>
      <c r="X765" s="1">
        <f t="shared" si="308"/>
        <v>8.7340732571769171E-3</v>
      </c>
      <c r="Y765" s="1">
        <f t="shared" si="309"/>
        <v>8.7298752898056862E-3</v>
      </c>
      <c r="Z765" s="1">
        <f t="shared" si="310"/>
        <v>0.43649376449028426</v>
      </c>
      <c r="AB765"/>
      <c r="AC765"/>
      <c r="AD765"/>
      <c r="AE765"/>
      <c r="AF765"/>
      <c r="AG765"/>
      <c r="AH765"/>
      <c r="AI765"/>
      <c r="AJ765" s="25"/>
      <c r="AK765" s="2">
        <v>7.64</v>
      </c>
      <c r="AL765" s="1">
        <f t="shared" si="312"/>
        <v>2.2908676527677693E-8</v>
      </c>
      <c r="AM765" s="1">
        <f t="shared" si="288"/>
        <v>4.4088099056256832E-7</v>
      </c>
      <c r="AN765" s="1">
        <f t="shared" si="289"/>
        <v>0.26980358866260257</v>
      </c>
      <c r="AO765" s="1">
        <f t="shared" si="290"/>
        <v>0.7301959358879252</v>
      </c>
      <c r="AP765" s="1">
        <f t="shared" si="291"/>
        <v>1.7302091272590279</v>
      </c>
      <c r="AQ765" s="1">
        <f t="shared" si="292"/>
        <v>17.302091272590278</v>
      </c>
      <c r="AR765" s="25"/>
      <c r="AS765" s="2">
        <v>9.61</v>
      </c>
      <c r="AT765" s="1">
        <v>2.4547089156850289E-10</v>
      </c>
      <c r="AU765" s="1">
        <v>4.1145408058215405E-5</v>
      </c>
      <c r="AV765" s="1">
        <v>3.9435944179430161E-3</v>
      </c>
      <c r="AW765" s="1">
        <v>0.99605640550759256</v>
      </c>
      <c r="AX765" s="1">
        <v>1.9972918745733579</v>
      </c>
      <c r="AY765" s="2">
        <v>19.972918745733576</v>
      </c>
      <c r="BA765" s="2">
        <v>7.64</v>
      </c>
      <c r="BB765" s="1">
        <f t="shared" si="297"/>
        <v>2.2908676527677693E-8</v>
      </c>
      <c r="BC765" s="1">
        <f t="shared" si="293"/>
        <v>4.4088099056256832E-7</v>
      </c>
      <c r="BD765" s="1">
        <f t="shared" si="294"/>
        <v>4.4088099036818383E-10</v>
      </c>
      <c r="BE765" s="1">
        <f t="shared" si="295"/>
        <v>0.99999999955910002</v>
      </c>
      <c r="BF765" s="1">
        <f t="shared" si="296"/>
        <v>1.9999916401302711</v>
      </c>
      <c r="BG765" s="1">
        <f>(dpSAWB_Cb*dpSAWB_Vb) /(dpSAWB_Ca * BF765)</f>
        <v>25.000104498808408</v>
      </c>
      <c r="BI765" s="1">
        <v>8.34</v>
      </c>
      <c r="BJ765" s="1">
        <v>4.570881896148741E-9</v>
      </c>
      <c r="BK765" s="1">
        <v>2.2096392401890523E-6</v>
      </c>
      <c r="BL765" s="1">
        <v>2.2096392353054925E-9</v>
      </c>
      <c r="BM765" s="1">
        <v>0.99999999778988369</v>
      </c>
      <c r="BN765" s="1">
        <v>1.9999558969084923</v>
      </c>
      <c r="BO765" s="1">
        <v>25.000551300800879</v>
      </c>
    </row>
    <row r="766" spans="1:67" ht="15" customHeight="1" x14ac:dyDescent="0.3">
      <c r="A766" s="2">
        <v>7.65</v>
      </c>
      <c r="B766" s="1">
        <f t="shared" si="298"/>
        <v>2.2387211385683365E-8</v>
      </c>
      <c r="C766" s="1">
        <f t="shared" si="299"/>
        <v>4.5115042807247333E-7</v>
      </c>
      <c r="D766" s="1">
        <f t="shared" si="300"/>
        <v>6.7102485880933419E-4</v>
      </c>
      <c r="E766" s="1">
        <f t="shared" si="301"/>
        <v>3.221495856865111E-3</v>
      </c>
      <c r="F766" s="1">
        <f t="shared" si="302"/>
        <v>0.95998131798294106</v>
      </c>
      <c r="G766" s="1">
        <f t="shared" si="303"/>
        <v>0.96000687230012149</v>
      </c>
      <c r="H766" s="1">
        <f t="shared" si="311"/>
        <v>9.6000687230012147</v>
      </c>
      <c r="S766" s="2">
        <v>7.65</v>
      </c>
      <c r="T766" s="1">
        <f t="shared" si="304"/>
        <v>2.2387211385683365E-8</v>
      </c>
      <c r="U766" s="1">
        <f t="shared" si="305"/>
        <v>4.5115042807247333E-7</v>
      </c>
      <c r="V766" s="1">
        <f t="shared" si="306"/>
        <v>9.8725539345015573E-2</v>
      </c>
      <c r="W766" s="1">
        <f t="shared" si="307"/>
        <v>4.2482021832813694E-4</v>
      </c>
      <c r="X766" s="1">
        <f t="shared" si="308"/>
        <v>8.5369587254255416E-3</v>
      </c>
      <c r="Y766" s="1">
        <f t="shared" si="309"/>
        <v>8.5326528008203648E-3</v>
      </c>
      <c r="Z766" s="1">
        <f t="shared" si="310"/>
        <v>0.42663264004101825</v>
      </c>
      <c r="AB766"/>
      <c r="AC766"/>
      <c r="AD766"/>
      <c r="AE766"/>
      <c r="AF766"/>
      <c r="AG766"/>
      <c r="AH766"/>
      <c r="AI766"/>
      <c r="AJ766" s="25"/>
      <c r="AK766" s="2">
        <v>7.65</v>
      </c>
      <c r="AL766" s="1">
        <f t="shared" si="312"/>
        <v>2.2387211385683365E-8</v>
      </c>
      <c r="AM766" s="1">
        <f t="shared" si="288"/>
        <v>4.5115042807247333E-7</v>
      </c>
      <c r="AN766" s="1">
        <f t="shared" si="289"/>
        <v>0.26529139653189543</v>
      </c>
      <c r="AO766" s="1">
        <f t="shared" si="290"/>
        <v>0.734708146611599</v>
      </c>
      <c r="AP766" s="1">
        <f t="shared" si="291"/>
        <v>1.734721690067409</v>
      </c>
      <c r="AQ766" s="1">
        <f t="shared" si="292"/>
        <v>17.347216900674088</v>
      </c>
      <c r="AR766" s="25"/>
      <c r="AS766" s="2">
        <v>9.6199999999999992</v>
      </c>
      <c r="AT766" s="1">
        <v>2.3988329190194892E-10</v>
      </c>
      <c r="AU766" s="1">
        <v>4.2103807730503895E-5</v>
      </c>
      <c r="AV766" s="1">
        <v>3.8541732277974864E-3</v>
      </c>
      <c r="AW766" s="1">
        <v>0.99614582670108309</v>
      </c>
      <c r="AX766" s="1">
        <v>1.9974100241376245</v>
      </c>
      <c r="AY766" s="2">
        <v>19.974100241376242</v>
      </c>
      <c r="BA766" s="2">
        <v>7.65</v>
      </c>
      <c r="BB766" s="1">
        <f t="shared" si="297"/>
        <v>2.2387211385683365E-8</v>
      </c>
      <c r="BC766" s="1">
        <f t="shared" si="293"/>
        <v>4.5115042807247333E-7</v>
      </c>
      <c r="BD766" s="1">
        <f t="shared" si="294"/>
        <v>4.511504278689277E-10</v>
      </c>
      <c r="BE766" s="1">
        <f t="shared" si="295"/>
        <v>0.99999999954882979</v>
      </c>
      <c r="BF766" s="1">
        <f t="shared" si="296"/>
        <v>1.9999914243028607</v>
      </c>
      <c r="BG766" s="1">
        <f>(dpSAWB_Cb*dpSAWB_Vb) /(dpSAWB_Ca * BF766)</f>
        <v>25.000107196673884</v>
      </c>
      <c r="BI766" s="1">
        <v>8.35</v>
      </c>
      <c r="BJ766" s="1">
        <v>4.4668359215096219E-9</v>
      </c>
      <c r="BK766" s="1">
        <v>2.2611083499540276E-6</v>
      </c>
      <c r="BL766" s="1">
        <v>2.261108344840287E-9</v>
      </c>
      <c r="BM766" s="1">
        <v>0.9999999977383921</v>
      </c>
      <c r="BN766" s="1">
        <v>1.9999548654168746</v>
      </c>
      <c r="BO766" s="1">
        <v>25.000564195021418</v>
      </c>
    </row>
    <row r="767" spans="1:67" ht="15" customHeight="1" x14ac:dyDescent="0.3">
      <c r="A767" s="2">
        <v>7.66</v>
      </c>
      <c r="B767" s="1">
        <f t="shared" si="298"/>
        <v>2.1877616239495494E-8</v>
      </c>
      <c r="C767" s="1">
        <f t="shared" si="299"/>
        <v>4.6165907151102438E-7</v>
      </c>
      <c r="D767" s="1">
        <f t="shared" si="300"/>
        <v>6.5623145308400755E-4</v>
      </c>
      <c r="E767" s="1">
        <f t="shared" si="301"/>
        <v>3.223961424485998E-3</v>
      </c>
      <c r="F767" s="1">
        <f t="shared" si="302"/>
        <v>0.96085659724830708</v>
      </c>
      <c r="G767" s="1">
        <f t="shared" si="303"/>
        <v>0.96088281210548532</v>
      </c>
      <c r="H767" s="1">
        <f t="shared" si="311"/>
        <v>9.6088281210548523</v>
      </c>
      <c r="S767" s="2">
        <v>7.66</v>
      </c>
      <c r="T767" s="1">
        <f t="shared" si="304"/>
        <v>2.1877616239495494E-8</v>
      </c>
      <c r="U767" s="1">
        <f t="shared" si="305"/>
        <v>4.6165907151102438E-7</v>
      </c>
      <c r="V767" s="1">
        <f t="shared" si="306"/>
        <v>9.8754218932300936E-2</v>
      </c>
      <c r="W767" s="1">
        <f t="shared" si="307"/>
        <v>4.1526035589968985E-4</v>
      </c>
      <c r="X767" s="1">
        <f t="shared" si="308"/>
        <v>8.3442553168725335E-3</v>
      </c>
      <c r="Y767" s="1">
        <f t="shared" si="309"/>
        <v>8.3398391637867983E-3</v>
      </c>
      <c r="Z767" s="1">
        <f t="shared" si="310"/>
        <v>0.41699195818933998</v>
      </c>
      <c r="AB767"/>
      <c r="AC767"/>
      <c r="AD767"/>
      <c r="AE767"/>
      <c r="AF767"/>
      <c r="AG767"/>
      <c r="AH767"/>
      <c r="AI767"/>
      <c r="AJ767" s="25"/>
      <c r="AK767" s="2">
        <v>7.66</v>
      </c>
      <c r="AL767" s="1">
        <f t="shared" si="312"/>
        <v>2.1877616239495494E-8</v>
      </c>
      <c r="AM767" s="1">
        <f t="shared" si="288"/>
        <v>4.6165907151102438E-7</v>
      </c>
      <c r="AN767" s="1">
        <f t="shared" si="289"/>
        <v>0.26082771086331513</v>
      </c>
      <c r="AO767" s="1">
        <f t="shared" si="290"/>
        <v>0.73917185019141074</v>
      </c>
      <c r="AP767" s="1">
        <f t="shared" si="291"/>
        <v>1.7391857517024913</v>
      </c>
      <c r="AQ767" s="1">
        <f t="shared" si="292"/>
        <v>17.391857517024913</v>
      </c>
      <c r="AR767" s="25"/>
      <c r="AS767" s="2">
        <v>9.6300000000000008</v>
      </c>
      <c r="AT767" s="1">
        <v>2.3442288153199129E-10</v>
      </c>
      <c r="AU767" s="1">
        <v>4.3084531398961024E-5</v>
      </c>
      <c r="AV767" s="1">
        <v>3.7667719995140027E-3</v>
      </c>
      <c r="AW767" s="1">
        <v>0.99623322793256153</v>
      </c>
      <c r="AX767" s="1">
        <v>1.9975268223251337</v>
      </c>
      <c r="AY767" s="2">
        <v>19.975268223251337</v>
      </c>
      <c r="BA767" s="2">
        <v>7.66</v>
      </c>
      <c r="BB767" s="1">
        <f t="shared" si="297"/>
        <v>2.1877616239495494E-8</v>
      </c>
      <c r="BC767" s="1">
        <f t="shared" si="293"/>
        <v>4.6165907151102438E-7</v>
      </c>
      <c r="BD767" s="1">
        <f t="shared" si="294"/>
        <v>4.616590712978857E-10</v>
      </c>
      <c r="BE767" s="1">
        <f t="shared" si="295"/>
        <v>0.99999999953832019</v>
      </c>
      <c r="BF767" s="1">
        <f t="shared" si="296"/>
        <v>1.9999912039285359</v>
      </c>
      <c r="BG767" s="1">
        <f>(dpSAWB_Cb*dpSAWB_Vb) /(dpSAWB_Ca * BF767)</f>
        <v>25.000109951376867</v>
      </c>
      <c r="BI767" s="1">
        <v>8.36</v>
      </c>
      <c r="BJ767" s="1">
        <v>4.3651583224016521E-9</v>
      </c>
      <c r="BK767" s="1">
        <v>2.3137763292954546E-6</v>
      </c>
      <c r="BL767" s="1">
        <v>2.3137763239406831E-9</v>
      </c>
      <c r="BM767" s="1">
        <v>0.99999999768570058</v>
      </c>
      <c r="BN767" s="1">
        <v>1.9999538099951166</v>
      </c>
      <c r="BO767" s="1">
        <v>25.000577388395829</v>
      </c>
    </row>
    <row r="768" spans="1:67" ht="15" customHeight="1" x14ac:dyDescent="0.3">
      <c r="A768" s="2">
        <v>7.67</v>
      </c>
      <c r="B768" s="1">
        <f t="shared" si="298"/>
        <v>2.1379620895022292E-8</v>
      </c>
      <c r="C768" s="1">
        <f t="shared" si="299"/>
        <v>4.7241249270007079E-7</v>
      </c>
      <c r="D768" s="1">
        <f t="shared" si="300"/>
        <v>6.4175244138888756E-4</v>
      </c>
      <c r="E768" s="1">
        <f t="shared" si="301"/>
        <v>3.2263745931018521E-3</v>
      </c>
      <c r="F768" s="1">
        <f t="shared" si="302"/>
        <v>0.96171349611774526</v>
      </c>
      <c r="G768" s="1">
        <f t="shared" si="303"/>
        <v>0.96174038552661567</v>
      </c>
      <c r="H768" s="1">
        <f t="shared" si="311"/>
        <v>9.617403855266156</v>
      </c>
      <c r="S768" s="2">
        <v>7.67</v>
      </c>
      <c r="T768" s="1">
        <f t="shared" si="304"/>
        <v>2.1379620895022292E-8</v>
      </c>
      <c r="U768" s="1">
        <f t="shared" si="305"/>
        <v>4.7241249270007079E-7</v>
      </c>
      <c r="V768" s="1">
        <f t="shared" si="306"/>
        <v>9.8782262502835741E-2</v>
      </c>
      <c r="W768" s="1">
        <f t="shared" si="307"/>
        <v>4.0591249905475019E-4</v>
      </c>
      <c r="X768" s="1">
        <f t="shared" si="308"/>
        <v>8.155865989269654E-3</v>
      </c>
      <c r="Y768" s="1">
        <f t="shared" si="309"/>
        <v>8.151337277946296E-3</v>
      </c>
      <c r="Z768" s="1">
        <f t="shared" si="310"/>
        <v>0.40756686389731483</v>
      </c>
      <c r="AB768"/>
      <c r="AC768"/>
      <c r="AD768"/>
      <c r="AE768"/>
      <c r="AF768"/>
      <c r="AG768"/>
      <c r="AH768"/>
      <c r="AI768"/>
      <c r="AJ768" s="25"/>
      <c r="AK768" s="2">
        <v>7.67</v>
      </c>
      <c r="AL768" s="1">
        <f t="shared" si="312"/>
        <v>2.1379620895022292E-8</v>
      </c>
      <c r="AM768" s="1">
        <f t="shared" si="288"/>
        <v>4.7241249270007079E-7</v>
      </c>
      <c r="AN768" s="1">
        <f t="shared" si="289"/>
        <v>0.25641291780758052</v>
      </c>
      <c r="AO768" s="1">
        <f t="shared" si="290"/>
        <v>0.74358666049926769</v>
      </c>
      <c r="AP768" s="1">
        <f t="shared" si="291"/>
        <v>1.7436009262363756</v>
      </c>
      <c r="AQ768" s="1">
        <f t="shared" si="292"/>
        <v>17.436009262363758</v>
      </c>
      <c r="AR768" s="25"/>
      <c r="AS768" s="2">
        <v>9.64</v>
      </c>
      <c r="AT768" s="1">
        <v>2.2908676527677644E-10</v>
      </c>
      <c r="AU768" s="1">
        <v>4.4088099056256926E-5</v>
      </c>
      <c r="AV768" s="1">
        <v>3.6813454474434472E-3</v>
      </c>
      <c r="AW768" s="1">
        <v>0.99631865448768364</v>
      </c>
      <c r="AX768" s="1">
        <v>1.997642329968393</v>
      </c>
      <c r="AY768" s="2">
        <v>19.97642329968393</v>
      </c>
      <c r="BA768" s="2">
        <v>7.67</v>
      </c>
      <c r="BB768" s="1">
        <f t="shared" si="297"/>
        <v>2.1379620895022292E-8</v>
      </c>
      <c r="BC768" s="1">
        <f t="shared" si="293"/>
        <v>4.7241249270007079E-7</v>
      </c>
      <c r="BD768" s="1">
        <f t="shared" si="294"/>
        <v>4.7241249247688683E-10</v>
      </c>
      <c r="BE768" s="1">
        <f t="shared" si="295"/>
        <v>0.99999999952756569</v>
      </c>
      <c r="BF768" s="1">
        <f t="shared" si="296"/>
        <v>1.999990978890452</v>
      </c>
      <c r="BG768" s="1">
        <f>(dpSAWB_Cb*dpSAWB_Vb) /(dpSAWB_Ca * BF768)</f>
        <v>25.000112764377977</v>
      </c>
      <c r="BI768" s="1">
        <v>8.3699999999999992</v>
      </c>
      <c r="BJ768" s="1">
        <v>4.265795188015919E-9</v>
      </c>
      <c r="BK768" s="1">
        <v>2.3676711034731252E-6</v>
      </c>
      <c r="BL768" s="1">
        <v>2.3676710978659616E-9</v>
      </c>
      <c r="BM768" s="1">
        <v>0.99999999763178105</v>
      </c>
      <c r="BN768" s="1">
        <v>1.9999527300836573</v>
      </c>
      <c r="BO768" s="1">
        <v>25.000590887919895</v>
      </c>
    </row>
    <row r="769" spans="1:67" ht="15" customHeight="1" x14ac:dyDescent="0.3">
      <c r="A769" s="2">
        <v>7.68</v>
      </c>
      <c r="B769" s="1">
        <f t="shared" si="298"/>
        <v>2.0892961308540368E-8</v>
      </c>
      <c r="C769" s="1">
        <f t="shared" si="299"/>
        <v>4.8341639324586536E-7</v>
      </c>
      <c r="D769" s="1">
        <f t="shared" si="300"/>
        <v>6.2758159298895372E-4</v>
      </c>
      <c r="E769" s="1">
        <f t="shared" si="301"/>
        <v>3.2287364011685075E-3</v>
      </c>
      <c r="F769" s="1">
        <f t="shared" si="302"/>
        <v>0.96255236746355533</v>
      </c>
      <c r="G769" s="1">
        <f t="shared" si="303"/>
        <v>0.96257994579295258</v>
      </c>
      <c r="H769" s="1">
        <f t="shared" si="311"/>
        <v>9.6257994579295261</v>
      </c>
      <c r="S769" s="2">
        <v>7.68</v>
      </c>
      <c r="T769" s="1">
        <f t="shared" si="304"/>
        <v>2.0892961308540368E-8</v>
      </c>
      <c r="U769" s="1">
        <f t="shared" si="305"/>
        <v>4.8341639324586536E-7</v>
      </c>
      <c r="V769" s="1">
        <f t="shared" si="306"/>
        <v>9.8809683840206539E-2</v>
      </c>
      <c r="W769" s="1">
        <f t="shared" si="307"/>
        <v>3.9677205326448775E-4</v>
      </c>
      <c r="X769" s="1">
        <f t="shared" si="308"/>
        <v>7.9716957605582943E-3</v>
      </c>
      <c r="Y769" s="1">
        <f t="shared" si="309"/>
        <v>7.9670521014975175E-3</v>
      </c>
      <c r="Z769" s="1">
        <f t="shared" si="310"/>
        <v>0.39835260507487591</v>
      </c>
      <c r="AB769"/>
      <c r="AC769"/>
      <c r="AD769"/>
      <c r="AE769"/>
      <c r="AF769"/>
      <c r="AG769"/>
      <c r="AH769"/>
      <c r="AI769"/>
      <c r="AJ769" s="25"/>
      <c r="AK769" s="2">
        <v>7.68</v>
      </c>
      <c r="AL769" s="1">
        <f t="shared" si="312"/>
        <v>2.0892961308540368E-8</v>
      </c>
      <c r="AM769" s="1">
        <f t="shared" ref="AM769:AM832" si="313">Kw/AL769</f>
        <v>4.8341639324586536E-7</v>
      </c>
      <c r="AN769" s="1">
        <f t="shared" ref="AN769:AN832" si="314">(AL769*dpWASB_Ka1)/((AL769^2)+(AL769*dpWASB_Ka1)+(dpWASB_Ka1*dpWASB_Ka2))</f>
        <v>0.25204736946833745</v>
      </c>
      <c r="AO769" s="1">
        <f t="shared" ref="AO769:AO832" si="315">(dpWASB_Ka1*dpWASB_Ka2)/((AL769^2)+(AL769*dpWASB_Ka1)+(dpWASB_Ka1*dpWASB_Ka2))</f>
        <v>0.74795222545351348</v>
      </c>
      <c r="AP769" s="1">
        <f t="shared" ref="AP769:AP832" si="316">(AN769+(2*AO769) - ((AL769-AM769)/dpWASB_Ca))/(1-((AL769-AM769)/dpWASB_Cb))</f>
        <v>1.747966861790643</v>
      </c>
      <c r="AQ769" s="1">
        <f t="shared" ref="AQ769:AQ832" si="317">AP769*dpWASB_Ca*dpWASB_Va/dpWASB_Cb</f>
        <v>17.47966861790643</v>
      </c>
      <c r="AR769" s="25"/>
      <c r="AS769" s="2">
        <v>9.65</v>
      </c>
      <c r="AT769" s="1">
        <v>2.238721138568331E-10</v>
      </c>
      <c r="AU769" s="1">
        <v>4.5115042807247443E-5</v>
      </c>
      <c r="AV769" s="1">
        <v>3.5978492857744794E-3</v>
      </c>
      <c r="AW769" s="1">
        <v>0.99640215065226712</v>
      </c>
      <c r="AX769" s="1">
        <v>1.9977566072609347</v>
      </c>
      <c r="AY769" s="2">
        <v>19.977566072609346</v>
      </c>
      <c r="BA769" s="2">
        <v>7.68</v>
      </c>
      <c r="BB769" s="1">
        <f t="shared" si="297"/>
        <v>2.0892961308540368E-8</v>
      </c>
      <c r="BC769" s="1">
        <f t="shared" ref="BC769:BC832" si="318">Kw/BB769</f>
        <v>4.8341639324586536E-7</v>
      </c>
      <c r="BD769" s="1">
        <f t="shared" ref="BD769:BD832" si="319">(BB769*(Kw/dpSAWB_Kb1))/(BB769^2+(BB769*(Kw/dpSAWB_Kb1))+((Kw/dpSAWB_Kb1)*(Kw/dpSAWB_Kb2)))</f>
        <v>4.8341639301216281E-10</v>
      </c>
      <c r="BE769" s="1">
        <f t="shared" ref="BE769:BE832" si="320">BB769^2 / (BB769^2+(BB769*(Kw/dpSAWB_Kb1))+((Kw/dpSAWB_Kb1)*(Kw/dpSAWB_Kb2)))</f>
        <v>0.99999999951656082</v>
      </c>
      <c r="BF769" s="1">
        <f t="shared" ref="BF769:BF832" si="321">(BD769+(2*BE769)+((BB769-BC769)/dpSAWB_Cb))/(1-((BB769-BC769)/dpSAWB_Ca))</f>
        <v>1.999990749069293</v>
      </c>
      <c r="BG769" s="1">
        <f>(dpSAWB_Cb*dpSAWB_Vb) /(dpSAWB_Ca * BF769)</f>
        <v>25.000115637168712</v>
      </c>
      <c r="BI769" s="1">
        <v>8.3800000000000008</v>
      </c>
      <c r="BJ769" s="1">
        <v>4.1686938347033319E-9</v>
      </c>
      <c r="BK769" s="1">
        <v>2.4228212482096982E-6</v>
      </c>
      <c r="BL769" s="1">
        <v>2.4228212423382451E-9</v>
      </c>
      <c r="BM769" s="1">
        <v>0.99999999757660507</v>
      </c>
      <c r="BN769" s="1">
        <v>1.9999516251099543</v>
      </c>
      <c r="BO769" s="1">
        <v>25.000604700751737</v>
      </c>
    </row>
    <row r="770" spans="1:67" ht="15" customHeight="1" x14ac:dyDescent="0.3">
      <c r="A770" s="2">
        <v>7.69</v>
      </c>
      <c r="B770" s="1">
        <f t="shared" si="298"/>
        <v>2.0417379446695271E-8</v>
      </c>
      <c r="C770" s="1">
        <f t="shared" si="299"/>
        <v>4.9467660756213115E-7</v>
      </c>
      <c r="D770" s="1">
        <f t="shared" si="300"/>
        <v>6.1371277954248382E-4</v>
      </c>
      <c r="E770" s="1">
        <f t="shared" si="301"/>
        <v>3.2310478700762527E-3</v>
      </c>
      <c r="F770" s="1">
        <f t="shared" si="302"/>
        <v>0.96337355882395304</v>
      </c>
      <c r="G770" s="1">
        <f t="shared" si="303"/>
        <v>0.96340184080749269</v>
      </c>
      <c r="H770" s="1">
        <f t="shared" si="311"/>
        <v>9.634018408074926</v>
      </c>
      <c r="S770" s="2">
        <v>7.69</v>
      </c>
      <c r="T770" s="1">
        <f t="shared" si="304"/>
        <v>2.0417379446695271E-8</v>
      </c>
      <c r="U770" s="1">
        <f t="shared" si="305"/>
        <v>4.9467660756213115E-7</v>
      </c>
      <c r="V770" s="1">
        <f t="shared" si="306"/>
        <v>9.883649644577408E-2</v>
      </c>
      <c r="W770" s="1">
        <f t="shared" si="307"/>
        <v>3.878345180753079E-4</v>
      </c>
      <c r="X770" s="1">
        <f t="shared" si="308"/>
        <v>7.7916516684858909E-3</v>
      </c>
      <c r="Y770" s="1">
        <f t="shared" si="309"/>
        <v>7.7868906111810835E-3</v>
      </c>
      <c r="Z770" s="1">
        <f t="shared" si="310"/>
        <v>0.38934453055905416</v>
      </c>
      <c r="AB770"/>
      <c r="AC770"/>
      <c r="AD770"/>
      <c r="AE770"/>
      <c r="AF770"/>
      <c r="AG770"/>
      <c r="AH770"/>
      <c r="AI770"/>
      <c r="AJ770" s="25"/>
      <c r="AK770" s="2">
        <v>7.69</v>
      </c>
      <c r="AL770" s="1">
        <f t="shared" si="312"/>
        <v>2.0417379446695271E-8</v>
      </c>
      <c r="AM770" s="1">
        <f t="shared" si="313"/>
        <v>4.9467660756213115E-7</v>
      </c>
      <c r="AN770" s="1">
        <f t="shared" si="314"/>
        <v>0.24773138432445588</v>
      </c>
      <c r="AO770" s="1">
        <f t="shared" si="315"/>
        <v>0.75226822659664616</v>
      </c>
      <c r="AP770" s="1">
        <f t="shared" si="316"/>
        <v>1.7522832401141852</v>
      </c>
      <c r="AQ770" s="1">
        <f t="shared" si="317"/>
        <v>17.522832401141855</v>
      </c>
      <c r="AR770" s="25"/>
      <c r="AS770" s="2">
        <v>9.66</v>
      </c>
      <c r="AT770" s="1">
        <v>2.1877616239495448E-10</v>
      </c>
      <c r="AU770" s="1">
        <v>4.6165907151102537E-5</v>
      </c>
      <c r="AV770" s="1">
        <v>3.5162402071520797E-3</v>
      </c>
      <c r="AW770" s="1">
        <v>0.99648375973367331</v>
      </c>
      <c r="AX770" s="1">
        <v>1.9978697137870414</v>
      </c>
      <c r="AY770" s="2">
        <v>19.978697137870412</v>
      </c>
      <c r="BA770" s="2">
        <v>7.69</v>
      </c>
      <c r="BB770" s="1">
        <f t="shared" ref="BB770:BB833" si="322">10^-BA770</f>
        <v>2.0417379446695271E-8</v>
      </c>
      <c r="BC770" s="1">
        <f t="shared" si="318"/>
        <v>4.9467660756213115E-7</v>
      </c>
      <c r="BD770" s="1">
        <f t="shared" si="319"/>
        <v>4.9467660731741438E-10</v>
      </c>
      <c r="BE770" s="1">
        <f t="shared" si="320"/>
        <v>0.9999999995052995</v>
      </c>
      <c r="BF770" s="1">
        <f t="shared" si="321"/>
        <v>1.9999905143432066</v>
      </c>
      <c r="BG770" s="1">
        <f>(dpSAWB_Cb*dpSAWB_Vb) /(dpSAWB_Ca * BF770)</f>
        <v>25.000118571272278</v>
      </c>
      <c r="BI770" s="1">
        <v>8.39</v>
      </c>
      <c r="BJ770" s="1">
        <v>4.0738027780411214E-9</v>
      </c>
      <c r="BK770" s="1">
        <v>2.479256004841884E-6</v>
      </c>
      <c r="BL770" s="1">
        <v>2.4792559986936845E-9</v>
      </c>
      <c r="BM770" s="1">
        <v>0.99999999752014335</v>
      </c>
      <c r="BN770" s="1">
        <v>1.9999504944881774</v>
      </c>
      <c r="BO770" s="1">
        <v>25.000618834215636</v>
      </c>
    </row>
    <row r="771" spans="1:67" ht="15" customHeight="1" x14ac:dyDescent="0.3">
      <c r="A771" s="2">
        <v>7.7</v>
      </c>
      <c r="B771" s="1">
        <f t="shared" ref="B771:B834" si="323">10^(-A771)</f>
        <v>1.9952623149688773E-8</v>
      </c>
      <c r="C771" s="1">
        <f t="shared" ref="C771:C834" si="324">Kw/B771</f>
        <v>5.0619910596354556E-7</v>
      </c>
      <c r="D771" s="1">
        <f t="shared" ref="D771:D834" si="325">((WASB_Ca*WASB_Va)-(WASB_Cb*H771))/(WASB_Va+H771)</f>
        <v>6.0013997433796488E-4</v>
      </c>
      <c r="E771" s="1">
        <f t="shared" ref="E771:E834" si="326">(WASB_Ca*H771)/(WASB_Va+H771)</f>
        <v>3.2333100042770059E-3</v>
      </c>
      <c r="F771" s="1">
        <f t="shared" ref="F771:F834" si="327">WASB_Ka/(B771+WASB_Ka)</f>
        <v>0.96417741241867116</v>
      </c>
      <c r="G771" s="1">
        <f t="shared" ref="G771:G834" si="328">(F771-((B771-C771)/WASB_Ca)) / (1 + ((B771-C771)/WASB_Cb))</f>
        <v>0.96420641316258293</v>
      </c>
      <c r="H771" s="1">
        <f t="shared" si="311"/>
        <v>9.642064131625828</v>
      </c>
      <c r="S771" s="2">
        <v>7.7</v>
      </c>
      <c r="T771" s="1">
        <f t="shared" ref="T771:T834" si="329">10^-S771</f>
        <v>1.9952623149688773E-8</v>
      </c>
      <c r="U771" s="1">
        <f t="shared" ref="U771:U834" si="330">Kw/T771</f>
        <v>5.0619910596354556E-7</v>
      </c>
      <c r="V771" s="1">
        <f t="shared" ref="V771:V834" si="331">((SAWB_Cb*SAWB_Vb)-(SAWB_Ca*Z771))/(Z771+SAWB_Vb)</f>
        <v>9.8862713543761832E-2</v>
      </c>
      <c r="W771" s="1">
        <f t="shared" ref="W771:W834" si="332">(SAWB_Cb*Z771)/(Z771+SAWB_Vb)</f>
        <v>3.7909548541272437E-4</v>
      </c>
      <c r="X771" s="1">
        <f t="shared" ref="X771:X834" si="333">T771/(T771+SAWB_Ka)</f>
        <v>7.6156427308604786E-3</v>
      </c>
      <c r="Y771" s="1">
        <f t="shared" ref="Y771:Y834" si="334">(X771+((T771-U771)/SAWB_Cb))/(1-((T771-U771)/SAWB_Ca))</f>
        <v>7.6107617625016475E-3</v>
      </c>
      <c r="Z771" s="1">
        <f t="shared" ref="Z771:Z834" si="335">(Y771*SAWB_Cb*SAWB_Vb)/SAWB_Ca</f>
        <v>0.38053808812508239</v>
      </c>
      <c r="AB771"/>
      <c r="AC771"/>
      <c r="AD771"/>
      <c r="AE771"/>
      <c r="AF771"/>
      <c r="AG771"/>
      <c r="AH771"/>
      <c r="AI771"/>
      <c r="AJ771" s="25"/>
      <c r="AK771" s="2">
        <v>7.7</v>
      </c>
      <c r="AL771" s="1">
        <f t="shared" si="312"/>
        <v>1.9952623149688773E-8</v>
      </c>
      <c r="AM771" s="1">
        <f t="shared" si="313"/>
        <v>5.0619910596354556E-7</v>
      </c>
      <c r="AN771" s="1">
        <f t="shared" si="314"/>
        <v>0.24346524768896613</v>
      </c>
      <c r="AO771" s="1">
        <f t="shared" si="315"/>
        <v>0.75653437863639261</v>
      </c>
      <c r="AP771" s="1">
        <f t="shared" si="316"/>
        <v>1.7565497761243869</v>
      </c>
      <c r="AQ771" s="1">
        <f t="shared" si="317"/>
        <v>17.565497761243869</v>
      </c>
      <c r="AR771" s="25"/>
      <c r="AS771" s="2">
        <v>9.67</v>
      </c>
      <c r="AT771" s="1">
        <v>2.1379620895022245E-10</v>
      </c>
      <c r="AU771" s="1">
        <v>4.724124927000718E-5</v>
      </c>
      <c r="AV771" s="1">
        <v>3.4364758617218471E-3</v>
      </c>
      <c r="AW771" s="1">
        <v>0.9965635240817623</v>
      </c>
      <c r="AX771" s="1">
        <v>1.9979817085512397</v>
      </c>
      <c r="AY771" s="2">
        <v>19.979817085512394</v>
      </c>
      <c r="BA771" s="2">
        <v>7.7</v>
      </c>
      <c r="BB771" s="1">
        <f t="shared" si="322"/>
        <v>1.9952623149688773E-8</v>
      </c>
      <c r="BC771" s="1">
        <f t="shared" si="318"/>
        <v>5.0619910596354556E-7</v>
      </c>
      <c r="BD771" s="1">
        <f t="shared" si="319"/>
        <v>5.0619910570729538E-10</v>
      </c>
      <c r="BE771" s="1">
        <f t="shared" si="320"/>
        <v>0.99999999949377594</v>
      </c>
      <c r="BF771" s="1">
        <f t="shared" si="321"/>
        <v>1.9999902745877394</v>
      </c>
      <c r="BG771" s="1">
        <f>(dpSAWB_Cb*dpSAWB_Vb) /(dpSAWB_Ca * BF771)</f>
        <v>25.000121568244406</v>
      </c>
      <c r="BI771" s="1">
        <v>8.4</v>
      </c>
      <c r="BJ771" s="1">
        <v>3.9810717055349665E-9</v>
      </c>
      <c r="BK771" s="1">
        <v>2.5370052958246796E-6</v>
      </c>
      <c r="BL771" s="1">
        <v>2.5370052893866882E-9</v>
      </c>
      <c r="BM771" s="1">
        <v>0.99999999746236579</v>
      </c>
      <c r="BN771" s="1">
        <v>1.9999493376188997</v>
      </c>
      <c r="BO771" s="1">
        <v>25.000633295805891</v>
      </c>
    </row>
    <row r="772" spans="1:67" ht="15" customHeight="1" x14ac:dyDescent="0.3">
      <c r="A772" s="2">
        <v>7.71</v>
      </c>
      <c r="B772" s="1">
        <f t="shared" si="323"/>
        <v>1.9498445997580434E-8</v>
      </c>
      <c r="C772" s="1">
        <f t="shared" si="324"/>
        <v>5.1798999783127897E-7</v>
      </c>
      <c r="D772" s="1">
        <f t="shared" si="325"/>
        <v>5.8685725148916932E-4</v>
      </c>
      <c r="E772" s="1">
        <f t="shared" si="326"/>
        <v>3.2355237914184717E-3</v>
      </c>
      <c r="F772" s="1">
        <f t="shared" si="327"/>
        <v>0.96496426516801381</v>
      </c>
      <c r="G772" s="1">
        <f t="shared" si="328"/>
        <v>0.96499400015917203</v>
      </c>
      <c r="H772" s="1">
        <f t="shared" ref="H772:H835" si="336">G772*(WASB_Va * WASB_Ca)/WASB_Cb</f>
        <v>9.6499400015917196</v>
      </c>
      <c r="S772" s="2">
        <v>7.71</v>
      </c>
      <c r="T772" s="1">
        <f t="shared" si="329"/>
        <v>1.9498445997580434E-8</v>
      </c>
      <c r="U772" s="1">
        <f t="shared" si="330"/>
        <v>5.1798999783127897E-7</v>
      </c>
      <c r="V772" s="1">
        <f t="shared" si="331"/>
        <v>9.8888348086285577E-2</v>
      </c>
      <c r="W772" s="1">
        <f t="shared" si="332"/>
        <v>3.705506379048086E-4</v>
      </c>
      <c r="X772" s="1">
        <f t="shared" si="333"/>
        <v>7.443579906440778E-3</v>
      </c>
      <c r="Y772" s="1">
        <f t="shared" si="334"/>
        <v>7.4385764505848504E-3</v>
      </c>
      <c r="Z772" s="1">
        <f t="shared" si="335"/>
        <v>0.37192882252924253</v>
      </c>
      <c r="AB772"/>
      <c r="AC772"/>
      <c r="AD772"/>
      <c r="AE772"/>
      <c r="AF772"/>
      <c r="AG772"/>
      <c r="AH772"/>
      <c r="AI772"/>
      <c r="AJ772" s="25"/>
      <c r="AK772" s="2">
        <v>7.71</v>
      </c>
      <c r="AL772" s="1">
        <f t="shared" ref="AL772:AL835" si="337">10^(-AK772)</f>
        <v>1.9498445997580434E-8</v>
      </c>
      <c r="AM772" s="1">
        <f t="shared" si="313"/>
        <v>5.1798999783127897E-7</v>
      </c>
      <c r="AN772" s="1">
        <f t="shared" si="314"/>
        <v>0.23924921220258841</v>
      </c>
      <c r="AO772" s="1">
        <f t="shared" si="315"/>
        <v>0.7607504289521928</v>
      </c>
      <c r="AP772" s="1">
        <f t="shared" si="316"/>
        <v>1.7607662174137242</v>
      </c>
      <c r="AQ772" s="1">
        <f t="shared" si="317"/>
        <v>17.607662174137239</v>
      </c>
      <c r="AR772" s="25"/>
      <c r="AS772" s="2">
        <v>9.68</v>
      </c>
      <c r="AT772" s="1">
        <v>2.0892961308540397E-10</v>
      </c>
      <c r="AU772" s="1">
        <v>4.8341639324586466E-5</v>
      </c>
      <c r="AV772" s="1">
        <v>3.3585148365931567E-3</v>
      </c>
      <c r="AW772" s="1">
        <v>0.99664148510943051</v>
      </c>
      <c r="AX772" s="1">
        <v>1.9980926500075722</v>
      </c>
      <c r="AY772" s="2">
        <v>19.980926500075721</v>
      </c>
      <c r="BA772" s="2">
        <v>7.71</v>
      </c>
      <c r="BB772" s="1">
        <f t="shared" si="322"/>
        <v>1.9498445997580434E-8</v>
      </c>
      <c r="BC772" s="1">
        <f t="shared" si="318"/>
        <v>5.1798999783127897E-7</v>
      </c>
      <c r="BD772" s="1">
        <f t="shared" si="319"/>
        <v>5.1798999756295178E-10</v>
      </c>
      <c r="BE772" s="1">
        <f t="shared" si="320"/>
        <v>0.99999999948198381</v>
      </c>
      <c r="BF772" s="1">
        <f t="shared" si="321"/>
        <v>1.9999900296757718</v>
      </c>
      <c r="BG772" s="1">
        <f>(dpSAWB_Cb*dpSAWB_Vb) /(dpSAWB_Ca * BF772)</f>
        <v>25.000124629674151</v>
      </c>
      <c r="BI772" s="1">
        <v>8.41</v>
      </c>
      <c r="BJ772" s="1">
        <v>3.8904514499428009E-9</v>
      </c>
      <c r="BK772" s="1">
        <v>2.5960997405965555E-6</v>
      </c>
      <c r="BL772" s="1">
        <v>2.5960997338551116E-9</v>
      </c>
      <c r="BM772" s="1">
        <v>0.99999999740324164</v>
      </c>
      <c r="BN772" s="1">
        <v>1.99994815388878</v>
      </c>
      <c r="BO772" s="1">
        <v>25.000648093190804</v>
      </c>
    </row>
    <row r="773" spans="1:67" ht="15" customHeight="1" x14ac:dyDescent="0.3">
      <c r="A773" s="2">
        <v>7.72</v>
      </c>
      <c r="B773" s="1">
        <f t="shared" si="323"/>
        <v>1.9054607179632456E-8</v>
      </c>
      <c r="C773" s="1">
        <f t="shared" si="324"/>
        <v>5.3005553485227076E-7</v>
      </c>
      <c r="D773" s="1">
        <f t="shared" si="325"/>
        <v>5.7385878509120787E-4</v>
      </c>
      <c r="E773" s="1">
        <f t="shared" si="326"/>
        <v>3.2376902024847986E-3</v>
      </c>
      <c r="F773" s="1">
        <f t="shared" si="327"/>
        <v>0.96573444871517511</v>
      </c>
      <c r="G773" s="1">
        <f t="shared" si="328"/>
        <v>0.96576493382932971</v>
      </c>
      <c r="H773" s="1">
        <f t="shared" si="336"/>
        <v>9.6576493382932966</v>
      </c>
      <c r="S773" s="2">
        <v>7.72</v>
      </c>
      <c r="T773" s="1">
        <f t="shared" si="329"/>
        <v>1.9054607179632456E-8</v>
      </c>
      <c r="U773" s="1">
        <f t="shared" si="330"/>
        <v>5.3005553485227076E-7</v>
      </c>
      <c r="V773" s="1">
        <f t="shared" si="331"/>
        <v>9.8913412758323396E-2</v>
      </c>
      <c r="W773" s="1">
        <f t="shared" si="332"/>
        <v>3.6219574722553915E-4</v>
      </c>
      <c r="X773" s="1">
        <f t="shared" si="333"/>
        <v>7.2753760564586659E-3</v>
      </c>
      <c r="Y773" s="1">
        <f t="shared" si="334"/>
        <v>7.2702474716659282E-3</v>
      </c>
      <c r="Z773" s="1">
        <f t="shared" si="335"/>
        <v>0.36351237358329641</v>
      </c>
      <c r="AB773"/>
      <c r="AC773"/>
      <c r="AD773"/>
      <c r="AE773"/>
      <c r="AF773"/>
      <c r="AG773"/>
      <c r="AH773"/>
      <c r="AI773"/>
      <c r="AJ773" s="25"/>
      <c r="AK773" s="2">
        <v>7.72</v>
      </c>
      <c r="AL773" s="1">
        <f t="shared" si="337"/>
        <v>1.9054607179632456E-8</v>
      </c>
      <c r="AM773" s="1">
        <f t="shared" si="313"/>
        <v>5.3005553485227076E-7</v>
      </c>
      <c r="AN773" s="1">
        <f t="shared" si="314"/>
        <v>0.23508349835978762</v>
      </c>
      <c r="AO773" s="1">
        <f t="shared" si="315"/>
        <v>0.76491615706915728</v>
      </c>
      <c r="AP773" s="1">
        <f t="shared" si="316"/>
        <v>1.7649323437238364</v>
      </c>
      <c r="AQ773" s="1">
        <f t="shared" si="317"/>
        <v>17.649323437238362</v>
      </c>
      <c r="AR773" s="25"/>
      <c r="AS773" s="2">
        <v>9.69</v>
      </c>
      <c r="AT773" s="1">
        <v>2.0417379446695298E-10</v>
      </c>
      <c r="AU773" s="1">
        <v>4.9467660756213049E-5</v>
      </c>
      <c r="AV773" s="1">
        <v>3.282316635714063E-3</v>
      </c>
      <c r="AW773" s="1">
        <v>0.99671768331273503</v>
      </c>
      <c r="AX773" s="1">
        <v>1.9982025960886562</v>
      </c>
      <c r="AY773" s="2">
        <v>19.98202596088656</v>
      </c>
      <c r="BA773" s="2">
        <v>7.72</v>
      </c>
      <c r="BB773" s="1">
        <f t="shared" si="322"/>
        <v>1.9054607179632456E-8</v>
      </c>
      <c r="BC773" s="1">
        <f t="shared" si="318"/>
        <v>5.3005553485227076E-7</v>
      </c>
      <c r="BD773" s="1">
        <f t="shared" si="319"/>
        <v>5.300555345712973E-10</v>
      </c>
      <c r="BE773" s="1">
        <f t="shared" si="320"/>
        <v>0.99999999946991702</v>
      </c>
      <c r="BF773" s="1">
        <f t="shared" si="321"/>
        <v>1.9999897794774497</v>
      </c>
      <c r="BG773" s="1">
        <f>(dpSAWB_Cb*dpSAWB_Vb) /(dpSAWB_Ca * BF773)</f>
        <v>25.00012775718475</v>
      </c>
      <c r="BI773" s="1">
        <v>8.42</v>
      </c>
      <c r="BJ773" s="1">
        <v>3.8018939632056068E-9</v>
      </c>
      <c r="BK773" s="1">
        <v>2.6565706718143393E-6</v>
      </c>
      <c r="BL773" s="1">
        <v>2.6565706647551393E-9</v>
      </c>
      <c r="BM773" s="1">
        <v>0.99999999734273959</v>
      </c>
      <c r="BN773" s="1">
        <v>1.9999469426702372</v>
      </c>
      <c r="BO773" s="1">
        <v>25.000663234216752</v>
      </c>
    </row>
    <row r="774" spans="1:67" ht="15" customHeight="1" x14ac:dyDescent="0.3">
      <c r="A774" s="2">
        <v>7.73</v>
      </c>
      <c r="B774" s="1">
        <f t="shared" si="323"/>
        <v>1.8620871366628593E-8</v>
      </c>
      <c r="C774" s="1">
        <f t="shared" si="324"/>
        <v>5.4240211433395759E-7</v>
      </c>
      <c r="D774" s="1">
        <f t="shared" si="325"/>
        <v>5.6113884834039097E-4</v>
      </c>
      <c r="E774" s="1">
        <f t="shared" si="326"/>
        <v>3.2398101919432687E-3</v>
      </c>
      <c r="F774" s="1">
        <f t="shared" si="327"/>
        <v>0.9664882894516289</v>
      </c>
      <c r="G774" s="1">
        <f t="shared" si="328"/>
        <v>0.96651954096184245</v>
      </c>
      <c r="H774" s="1">
        <f t="shared" si="336"/>
        <v>9.6651954096184234</v>
      </c>
      <c r="S774" s="2">
        <v>7.73</v>
      </c>
      <c r="T774" s="1">
        <f t="shared" si="329"/>
        <v>1.8620871366628593E-8</v>
      </c>
      <c r="U774" s="1">
        <f t="shared" si="330"/>
        <v>5.4240211433395759E-7</v>
      </c>
      <c r="V774" s="1">
        <f t="shared" si="331"/>
        <v>9.8937919982624981E-2</v>
      </c>
      <c r="W774" s="1">
        <f t="shared" si="332"/>
        <v>3.5402667245834374E-4</v>
      </c>
      <c r="X774" s="1">
        <f t="shared" si="333"/>
        <v>7.1109459067706009E-3</v>
      </c>
      <c r="Y774" s="1">
        <f t="shared" si="334"/>
        <v>7.1056894852065747E-3</v>
      </c>
      <c r="Z774" s="1">
        <f t="shared" si="335"/>
        <v>0.35528447426032872</v>
      </c>
      <c r="AB774"/>
      <c r="AC774"/>
      <c r="AD774"/>
      <c r="AE774"/>
      <c r="AF774"/>
      <c r="AG774"/>
      <c r="AH774"/>
      <c r="AI774"/>
      <c r="AJ774" s="25"/>
      <c r="AK774" s="2">
        <v>7.73</v>
      </c>
      <c r="AL774" s="1">
        <f t="shared" si="337"/>
        <v>1.8620871366628593E-8</v>
      </c>
      <c r="AM774" s="1">
        <f t="shared" si="313"/>
        <v>5.4240211433395759E-7</v>
      </c>
      <c r="AN774" s="1">
        <f t="shared" si="314"/>
        <v>0.23096829506527583</v>
      </c>
      <c r="AO774" s="1">
        <f t="shared" si="315"/>
        <v>0.76903137410157718</v>
      </c>
      <c r="AP774" s="1">
        <f t="shared" si="316"/>
        <v>1.7690479663891514</v>
      </c>
      <c r="AQ774" s="1">
        <f t="shared" si="317"/>
        <v>17.690479663891512</v>
      </c>
      <c r="AR774" s="25"/>
      <c r="AS774" s="2">
        <v>9.6999999999999993</v>
      </c>
      <c r="AT774" s="1">
        <v>1.9952623149688802E-10</v>
      </c>
      <c r="AU774" s="1">
        <v>5.0619910596354482E-5</v>
      </c>
      <c r="AV774" s="1">
        <v>3.2078416601512218E-3</v>
      </c>
      <c r="AW774" s="1">
        <v>0.99679215829061429</v>
      </c>
      <c r="AX774" s="1">
        <v>1.9983116042345417</v>
      </c>
      <c r="AY774" s="2">
        <v>19.983116042345415</v>
      </c>
      <c r="BA774" s="2">
        <v>7.73</v>
      </c>
      <c r="BB774" s="1">
        <f t="shared" si="322"/>
        <v>1.8620871366628593E-8</v>
      </c>
      <c r="BC774" s="1">
        <f t="shared" si="318"/>
        <v>5.4240211433395759E-7</v>
      </c>
      <c r="BD774" s="1">
        <f t="shared" si="319"/>
        <v>5.4240211403974197E-10</v>
      </c>
      <c r="BE774" s="1">
        <f t="shared" si="320"/>
        <v>0.99999999945756912</v>
      </c>
      <c r="BF774" s="1">
        <f t="shared" si="321"/>
        <v>1.9999895238601171</v>
      </c>
      <c r="BG774" s="1">
        <f>(dpSAWB_Cb*dpSAWB_Vb) /(dpSAWB_Ca * BF774)</f>
        <v>25.000130952434471</v>
      </c>
      <c r="BI774" s="1">
        <v>8.43</v>
      </c>
      <c r="BJ774" s="1">
        <v>3.7153522909717206E-9</v>
      </c>
      <c r="BK774" s="1">
        <v>2.718450151966188E-6</v>
      </c>
      <c r="BL774" s="1">
        <v>2.7184501445742534E-9</v>
      </c>
      <c r="BM774" s="1">
        <v>0.99999999728082767</v>
      </c>
      <c r="BN774" s="1">
        <v>1.9999457033211174</v>
      </c>
      <c r="BO774" s="1">
        <v>25.000678726912337</v>
      </c>
    </row>
    <row r="775" spans="1:67" ht="15" customHeight="1" x14ac:dyDescent="0.3">
      <c r="A775" s="2">
        <v>7.74</v>
      </c>
      <c r="B775" s="1">
        <f t="shared" si="323"/>
        <v>1.8197008586099822E-8</v>
      </c>
      <c r="C775" s="1">
        <f t="shared" si="324"/>
        <v>5.5503628259620117E-7</v>
      </c>
      <c r="D775" s="1">
        <f t="shared" si="325"/>
        <v>5.4869181262059215E-4</v>
      </c>
      <c r="E775" s="1">
        <f t="shared" si="326"/>
        <v>3.2418846978965678E-3</v>
      </c>
      <c r="F775" s="1">
        <f t="shared" si="327"/>
        <v>0.96722610854541247</v>
      </c>
      <c r="G775" s="1">
        <f t="shared" si="328"/>
        <v>0.96725814313070635</v>
      </c>
      <c r="H775" s="1">
        <f t="shared" si="336"/>
        <v>9.6725814313070622</v>
      </c>
      <c r="S775" s="2">
        <v>7.74</v>
      </c>
      <c r="T775" s="1">
        <f t="shared" si="329"/>
        <v>1.8197008586099822E-8</v>
      </c>
      <c r="U775" s="1">
        <f t="shared" si="330"/>
        <v>5.5503628259620117E-7</v>
      </c>
      <c r="V775" s="1">
        <f t="shared" si="331"/>
        <v>9.8961881924559722E-2</v>
      </c>
      <c r="W775" s="1">
        <f t="shared" si="332"/>
        <v>3.4603935848009719E-4</v>
      </c>
      <c r="X775" s="1">
        <f t="shared" si="333"/>
        <v>6.9502060106342882E-3</v>
      </c>
      <c r="Y775" s="1">
        <f t="shared" si="334"/>
        <v>6.9448189766362989E-3</v>
      </c>
      <c r="Z775" s="1">
        <f t="shared" si="335"/>
        <v>0.34724094883181494</v>
      </c>
      <c r="AB775"/>
      <c r="AC775"/>
      <c r="AD775"/>
      <c r="AE775"/>
      <c r="AF775"/>
      <c r="AG775"/>
      <c r="AH775"/>
      <c r="AI775"/>
      <c r="AJ775" s="25"/>
      <c r="AK775" s="2">
        <v>7.74</v>
      </c>
      <c r="AL775" s="1">
        <f t="shared" si="337"/>
        <v>1.8197008586099822E-8</v>
      </c>
      <c r="AM775" s="1">
        <f t="shared" si="313"/>
        <v>5.5503628259620117E-7</v>
      </c>
      <c r="AN775" s="1">
        <f t="shared" si="314"/>
        <v>0.22690376021888672</v>
      </c>
      <c r="AO775" s="1">
        <f t="shared" si="315"/>
        <v>0.77309592216806144</v>
      </c>
      <c r="AP775" s="1">
        <f t="shared" si="316"/>
        <v>1.7731129277521414</v>
      </c>
      <c r="AQ775" s="1">
        <f t="shared" si="317"/>
        <v>17.731129277521411</v>
      </c>
      <c r="AR775" s="25"/>
      <c r="AS775" s="2">
        <v>9.7100000000000009</v>
      </c>
      <c r="AT775" s="1">
        <v>1.949844599758039E-10</v>
      </c>
      <c r="AU775" s="1">
        <v>5.1798999783128012E-5</v>
      </c>
      <c r="AV775" s="1">
        <v>3.1350511887676931E-3</v>
      </c>
      <c r="AW775" s="1">
        <v>0.99686494876421028</v>
      </c>
      <c r="AX775" s="1">
        <v>1.9984197314213847</v>
      </c>
      <c r="AY775" s="2">
        <v>19.984197314213848</v>
      </c>
      <c r="BA775" s="2">
        <v>7.74</v>
      </c>
      <c r="BB775" s="1">
        <f t="shared" si="322"/>
        <v>1.8197008586099822E-8</v>
      </c>
      <c r="BC775" s="1">
        <f t="shared" si="318"/>
        <v>5.5503628259620117E-7</v>
      </c>
      <c r="BD775" s="1">
        <f t="shared" si="319"/>
        <v>5.5503628228811904E-10</v>
      </c>
      <c r="BE775" s="1">
        <f t="shared" si="320"/>
        <v>0.99999999944493356</v>
      </c>
      <c r="BF775" s="1">
        <f t="shared" si="321"/>
        <v>1.9999892626882441</v>
      </c>
      <c r="BG775" s="1">
        <f>(dpSAWB_Cb*dpSAWB_Vb) /(dpSAWB_Ca * BF775)</f>
        <v>25.000134217117512</v>
      </c>
      <c r="BI775" s="1">
        <v>8.44</v>
      </c>
      <c r="BJ775" s="1">
        <v>3.6307805477010094E-9</v>
      </c>
      <c r="BK775" s="1">
        <v>2.7817709903715508E-6</v>
      </c>
      <c r="BL775" s="1">
        <v>2.7817709826311977E-9</v>
      </c>
      <c r="BM775" s="1">
        <v>0.99999999721747279</v>
      </c>
      <c r="BN775" s="1">
        <v>1.9999444351843543</v>
      </c>
      <c r="BO775" s="1">
        <v>25.000694579492663</v>
      </c>
    </row>
    <row r="776" spans="1:67" ht="15" customHeight="1" x14ac:dyDescent="0.3">
      <c r="A776" s="2">
        <v>7.75</v>
      </c>
      <c r="B776" s="1">
        <f t="shared" si="323"/>
        <v>1.7782794100389218E-8</v>
      </c>
      <c r="C776" s="1">
        <f t="shared" si="324"/>
        <v>5.6796473844225284E-7</v>
      </c>
      <c r="D776" s="1">
        <f t="shared" si="325"/>
        <v>5.3651214655863616E-4</v>
      </c>
      <c r="E776" s="1">
        <f t="shared" si="326"/>
        <v>3.2439146422402272E-3</v>
      </c>
      <c r="F776" s="1">
        <f t="shared" si="327"/>
        <v>0.96794822197212893</v>
      </c>
      <c r="G776" s="1">
        <f t="shared" si="328"/>
        <v>0.96798105672634471</v>
      </c>
      <c r="H776" s="1">
        <f t="shared" si="336"/>
        <v>9.6798105672634467</v>
      </c>
      <c r="S776" s="2">
        <v>7.75</v>
      </c>
      <c r="T776" s="1">
        <f t="shared" si="329"/>
        <v>1.7782794100389218E-8</v>
      </c>
      <c r="U776" s="1">
        <f t="shared" si="330"/>
        <v>5.6796473844225284E-7</v>
      </c>
      <c r="V776" s="1">
        <f t="shared" si="331"/>
        <v>9.8985310496902693E-2</v>
      </c>
      <c r="W776" s="1">
        <f t="shared" si="332"/>
        <v>3.3822983436576794E-4</v>
      </c>
      <c r="X776" s="1">
        <f t="shared" si="333"/>
        <v>6.7930747121058765E-3</v>
      </c>
      <c r="Y776" s="1">
        <f t="shared" si="334"/>
        <v>6.7875542207135649E-3</v>
      </c>
      <c r="Z776" s="1">
        <f t="shared" si="335"/>
        <v>0.33937771103567826</v>
      </c>
      <c r="AB776"/>
      <c r="AC776"/>
      <c r="AD776"/>
      <c r="AE776"/>
      <c r="AF776"/>
      <c r="AG776"/>
      <c r="AH776"/>
      <c r="AI776"/>
      <c r="AJ776" s="25"/>
      <c r="AK776" s="2">
        <v>7.75</v>
      </c>
      <c r="AL776" s="1">
        <f t="shared" si="337"/>
        <v>1.7782794100389218E-8</v>
      </c>
      <c r="AM776" s="1">
        <f t="shared" si="313"/>
        <v>5.6796473844225284E-7</v>
      </c>
      <c r="AN776" s="1">
        <f t="shared" si="314"/>
        <v>0.22289002132673205</v>
      </c>
      <c r="AO776" s="1">
        <f t="shared" si="315"/>
        <v>0.77710967378039431</v>
      </c>
      <c r="AP776" s="1">
        <f t="shared" si="316"/>
        <v>1.7771271005523024</v>
      </c>
      <c r="AQ776" s="1">
        <f t="shared" si="317"/>
        <v>17.771271005523023</v>
      </c>
      <c r="AR776" s="25"/>
      <c r="AS776" s="2">
        <v>9.7200000000000006</v>
      </c>
      <c r="AT776" s="1">
        <v>1.9054607179632416E-10</v>
      </c>
      <c r="AU776" s="1">
        <v>5.3005553485227185E-5</v>
      </c>
      <c r="AV776" s="1">
        <v>3.063907359292033E-3</v>
      </c>
      <c r="AW776" s="1">
        <v>0.99693609259579907</v>
      </c>
      <c r="AX776" s="1">
        <v>1.9985270341899384</v>
      </c>
      <c r="AY776" s="2">
        <v>19.985270341899383</v>
      </c>
      <c r="BA776" s="2">
        <v>7.75</v>
      </c>
      <c r="BB776" s="1">
        <f t="shared" si="322"/>
        <v>1.7782794100389218E-8</v>
      </c>
      <c r="BC776" s="1">
        <f t="shared" si="318"/>
        <v>5.6796473844225284E-7</v>
      </c>
      <c r="BD776" s="1">
        <f t="shared" si="319"/>
        <v>5.6796473811965096E-10</v>
      </c>
      <c r="BE776" s="1">
        <f t="shared" si="320"/>
        <v>0.99999999943200379</v>
      </c>
      <c r="BF776" s="1">
        <f t="shared" si="321"/>
        <v>1.999988995823357</v>
      </c>
      <c r="BG776" s="1">
        <f>(dpSAWB_Cb*dpSAWB_Vb) /(dpSAWB_Ca * BF776)</f>
        <v>25.000137552964866</v>
      </c>
      <c r="BI776" s="1">
        <v>8.4499999999999993</v>
      </c>
      <c r="BJ776" s="1">
        <v>3.5481338923357512E-9</v>
      </c>
      <c r="BK776" s="1">
        <v>2.846566760577101E-6</v>
      </c>
      <c r="BL776" s="1">
        <v>2.8465667524719042E-9</v>
      </c>
      <c r="BM776" s="1">
        <v>0.99999999715264132</v>
      </c>
      <c r="BN776" s="1">
        <v>1.9999431375876202</v>
      </c>
      <c r="BO776" s="1">
        <v>25.000710800363656</v>
      </c>
    </row>
    <row r="777" spans="1:67" ht="15" customHeight="1" x14ac:dyDescent="0.3">
      <c r="A777" s="2">
        <v>7.76</v>
      </c>
      <c r="B777" s="1">
        <f t="shared" si="323"/>
        <v>1.7378008287493747E-8</v>
      </c>
      <c r="C777" s="1">
        <f t="shared" si="324"/>
        <v>5.8119433671052875E-7</v>
      </c>
      <c r="D777" s="1">
        <f t="shared" si="325"/>
        <v>5.2459441505126102E-4</v>
      </c>
      <c r="E777" s="1">
        <f t="shared" si="326"/>
        <v>3.24590093082479E-3</v>
      </c>
      <c r="F777" s="1">
        <f t="shared" si="327"/>
        <v>0.96865494054849599</v>
      </c>
      <c r="G777" s="1">
        <f t="shared" si="328"/>
        <v>0.96868859298937604</v>
      </c>
      <c r="H777" s="1">
        <f t="shared" si="336"/>
        <v>9.6868859298937604</v>
      </c>
      <c r="S777" s="2">
        <v>7.76</v>
      </c>
      <c r="T777" s="1">
        <f t="shared" si="329"/>
        <v>1.7378008287493747E-8</v>
      </c>
      <c r="U777" s="1">
        <f t="shared" si="330"/>
        <v>5.8119433671052875E-7</v>
      </c>
      <c r="V777" s="1">
        <f t="shared" si="331"/>
        <v>9.9008217364558129E-2</v>
      </c>
      <c r="W777" s="1">
        <f t="shared" si="332"/>
        <v>3.3059421181395117E-4</v>
      </c>
      <c r="X777" s="1">
        <f t="shared" si="333"/>
        <v>6.639472110054093E-3</v>
      </c>
      <c r="Y777" s="1">
        <f t="shared" si="334"/>
        <v>6.633815245503087E-3</v>
      </c>
      <c r="Z777" s="1">
        <f t="shared" si="335"/>
        <v>0.33169076227515443</v>
      </c>
      <c r="AB777"/>
      <c r="AC777"/>
      <c r="AD777"/>
      <c r="AE777"/>
      <c r="AF777"/>
      <c r="AG777"/>
      <c r="AH777"/>
      <c r="AI777"/>
      <c r="AJ777" s="25"/>
      <c r="AK777" s="2">
        <v>7.76</v>
      </c>
      <c r="AL777" s="1">
        <f t="shared" si="337"/>
        <v>1.7378008287493747E-8</v>
      </c>
      <c r="AM777" s="1">
        <f t="shared" si="313"/>
        <v>5.8119433671052875E-7</v>
      </c>
      <c r="AN777" s="1">
        <f t="shared" si="314"/>
        <v>0.21892717613659629</v>
      </c>
      <c r="AO777" s="1">
        <f t="shared" si="315"/>
        <v>0.78107253120815123</v>
      </c>
      <c r="AP777" s="1">
        <f t="shared" si="316"/>
        <v>1.7810903872908925</v>
      </c>
      <c r="AQ777" s="1">
        <f t="shared" si="317"/>
        <v>17.810903872908924</v>
      </c>
      <c r="AR777" s="25"/>
      <c r="AS777" s="2">
        <v>9.73</v>
      </c>
      <c r="AT777" s="1">
        <v>1.862087136662862E-10</v>
      </c>
      <c r="AU777" s="1">
        <v>5.4240211433395683E-5</v>
      </c>
      <c r="AV777" s="1">
        <v>2.9943731497716736E-3</v>
      </c>
      <c r="AW777" s="1">
        <v>0.99700562680733773</v>
      </c>
      <c r="AX777" s="1">
        <v>1.9986335686738836</v>
      </c>
      <c r="AY777" s="2">
        <v>19.986335686738837</v>
      </c>
      <c r="BA777" s="2">
        <v>7.76</v>
      </c>
      <c r="BB777" s="1">
        <f t="shared" si="322"/>
        <v>1.7378008287493747E-8</v>
      </c>
      <c r="BC777" s="1">
        <f t="shared" si="318"/>
        <v>5.8119433671052875E-7</v>
      </c>
      <c r="BD777" s="1">
        <f t="shared" si="319"/>
        <v>5.8119433637272268E-10</v>
      </c>
      <c r="BE777" s="1">
        <f t="shared" si="320"/>
        <v>0.9999999994187726</v>
      </c>
      <c r="BF777" s="1">
        <f t="shared" si="321"/>
        <v>1.9999887231239615</v>
      </c>
      <c r="BG777" s="1">
        <f>(dpSAWB_Cb*dpSAWB_Vb) /(dpSAWB_Ca * BF777)</f>
        <v>25.000140961745284</v>
      </c>
      <c r="BI777" s="1">
        <v>8.4600000000000009</v>
      </c>
      <c r="BJ777" s="1">
        <v>3.467368504525301E-9</v>
      </c>
      <c r="BK777" s="1">
        <v>2.912871818157885E-6</v>
      </c>
      <c r="BL777" s="1">
        <v>2.9128718096706474E-9</v>
      </c>
      <c r="BM777" s="1">
        <v>0.99999999708629905</v>
      </c>
      <c r="BN777" s="1">
        <v>1.9999418098429702</v>
      </c>
      <c r="BO777" s="1">
        <v>25.000727398126578</v>
      </c>
    </row>
    <row r="778" spans="1:67" ht="15" customHeight="1" x14ac:dyDescent="0.3">
      <c r="A778" s="2">
        <v>7.77</v>
      </c>
      <c r="B778" s="1">
        <f t="shared" si="323"/>
        <v>1.6982436524617439E-8</v>
      </c>
      <c r="C778" s="1">
        <f t="shared" si="324"/>
        <v>5.9473209190914497E-7</v>
      </c>
      <c r="D778" s="1">
        <f t="shared" si="325"/>
        <v>5.1293327826591891E-4</v>
      </c>
      <c r="E778" s="1">
        <f t="shared" si="326"/>
        <v>3.2478444536223469E-3</v>
      </c>
      <c r="F778" s="1">
        <f t="shared" si="327"/>
        <v>0.9693465699682845</v>
      </c>
      <c r="G778" s="1">
        <f t="shared" si="328"/>
        <v>0.96938105804677588</v>
      </c>
      <c r="H778" s="1">
        <f t="shared" si="336"/>
        <v>9.6938105804677583</v>
      </c>
      <c r="S778" s="2">
        <v>7.77</v>
      </c>
      <c r="T778" s="1">
        <f t="shared" si="329"/>
        <v>1.6982436524617439E-8</v>
      </c>
      <c r="U778" s="1">
        <f t="shared" si="330"/>
        <v>5.9473209190914497E-7</v>
      </c>
      <c r="V778" s="1">
        <f t="shared" si="331"/>
        <v>9.9030613949219803E-2</v>
      </c>
      <c r="W778" s="1">
        <f t="shared" si="332"/>
        <v>3.2312868359339814E-4</v>
      </c>
      <c r="X778" s="1">
        <f t="shared" si="333"/>
        <v>6.4893200227855979E-3</v>
      </c>
      <c r="Y778" s="1">
        <f t="shared" si="334"/>
        <v>6.4835237969635548E-3</v>
      </c>
      <c r="Z778" s="1">
        <f t="shared" si="335"/>
        <v>0.32417618984817775</v>
      </c>
      <c r="AB778"/>
      <c r="AC778"/>
      <c r="AD778"/>
      <c r="AE778"/>
      <c r="AF778"/>
      <c r="AG778"/>
      <c r="AH778"/>
      <c r="AI778"/>
      <c r="AJ778" s="25"/>
      <c r="AK778" s="2">
        <v>7.77</v>
      </c>
      <c r="AL778" s="1">
        <f t="shared" si="337"/>
        <v>1.6982436524617439E-8</v>
      </c>
      <c r="AM778" s="1">
        <f t="shared" si="313"/>
        <v>5.9473209190914497E-7</v>
      </c>
      <c r="AN778" s="1">
        <f t="shared" si="314"/>
        <v>0.21501529329549901</v>
      </c>
      <c r="AO778" s="1">
        <f t="shared" si="315"/>
        <v>0.78498442582114947</v>
      </c>
      <c r="AP778" s="1">
        <f t="shared" si="316"/>
        <v>1.7850027195735061</v>
      </c>
      <c r="AQ778" s="1">
        <f t="shared" si="317"/>
        <v>17.850027195735059</v>
      </c>
      <c r="AR778" s="25"/>
      <c r="AS778" s="2">
        <v>9.74</v>
      </c>
      <c r="AT778" s="1">
        <v>1.8197008586099781E-10</v>
      </c>
      <c r="AU778" s="1">
        <v>5.5503628259620238E-5</v>
      </c>
      <c r="AV778" s="1">
        <v>2.9264123604041347E-3</v>
      </c>
      <c r="AW778" s="1">
        <v>0.99707358759863285</v>
      </c>
      <c r="AX778" s="1">
        <v>1.9987393906280015</v>
      </c>
      <c r="AY778" s="2">
        <v>19.987393906280015</v>
      </c>
      <c r="BA778" s="2">
        <v>7.77</v>
      </c>
      <c r="BB778" s="1">
        <f t="shared" si="322"/>
        <v>1.6982436524617439E-8</v>
      </c>
      <c r="BC778" s="1">
        <f t="shared" si="318"/>
        <v>5.9473209190914497E-7</v>
      </c>
      <c r="BD778" s="1">
        <f t="shared" si="319"/>
        <v>5.947320915554182E-10</v>
      </c>
      <c r="BE778" s="1">
        <f t="shared" si="320"/>
        <v>0.99999999940523332</v>
      </c>
      <c r="BF778" s="1">
        <f t="shared" si="321"/>
        <v>1.9999884444454719</v>
      </c>
      <c r="BG778" s="1">
        <f>(dpSAWB_Cb*dpSAWB_Vb) /(dpSAWB_Ca * BF778)</f>
        <v>25.000144445266173</v>
      </c>
      <c r="BI778" s="1">
        <v>8.4700000000000006</v>
      </c>
      <c r="BJ778" s="1">
        <v>3.3884415613920108E-9</v>
      </c>
      <c r="BK778" s="1">
        <v>2.9807213189330624E-6</v>
      </c>
      <c r="BL778" s="1">
        <v>2.9807213100457744E-9</v>
      </c>
      <c r="BM778" s="1">
        <v>0.99999999701841036</v>
      </c>
      <c r="BN778" s="1">
        <v>1.9999404512464769</v>
      </c>
      <c r="BO778" s="1">
        <v>25.000744381582535</v>
      </c>
    </row>
    <row r="779" spans="1:67" ht="15" customHeight="1" x14ac:dyDescent="0.3">
      <c r="A779" s="2">
        <v>7.78</v>
      </c>
      <c r="B779" s="1">
        <f t="shared" si="323"/>
        <v>1.6595869074375541E-8</v>
      </c>
      <c r="C779" s="1">
        <f t="shared" si="324"/>
        <v>6.0858518193510364E-7</v>
      </c>
      <c r="D779" s="1">
        <f t="shared" si="325"/>
        <v>5.0152349061775283E-4</v>
      </c>
      <c r="E779" s="1">
        <f t="shared" si="326"/>
        <v>3.2497460848970412E-3</v>
      </c>
      <c r="F779" s="1">
        <f t="shared" si="327"/>
        <v>0.97002341084048405</v>
      </c>
      <c r="G779" s="1">
        <f t="shared" si="328"/>
        <v>0.970058752950273</v>
      </c>
      <c r="H779" s="1">
        <f t="shared" si="336"/>
        <v>9.7005875295027302</v>
      </c>
      <c r="S779" s="2">
        <v>7.78</v>
      </c>
      <c r="T779" s="1">
        <f t="shared" si="329"/>
        <v>1.6595869074375541E-8</v>
      </c>
      <c r="U779" s="1">
        <f t="shared" si="330"/>
        <v>6.0858518193510364E-7</v>
      </c>
      <c r="V779" s="1">
        <f t="shared" si="331"/>
        <v>9.9052511433967899E-2</v>
      </c>
      <c r="W779" s="1">
        <f t="shared" si="332"/>
        <v>3.1582952201070186E-4</v>
      </c>
      <c r="X779" s="1">
        <f t="shared" si="333"/>
        <v>6.3425419532770078E-3</v>
      </c>
      <c r="Y779" s="1">
        <f t="shared" si="334"/>
        <v>6.3366033041412206E-3</v>
      </c>
      <c r="Z779" s="1">
        <f t="shared" si="335"/>
        <v>0.31683016520706103</v>
      </c>
      <c r="AB779"/>
      <c r="AC779"/>
      <c r="AD779"/>
      <c r="AE779"/>
      <c r="AF779"/>
      <c r="AG779"/>
      <c r="AH779"/>
      <c r="AI779"/>
      <c r="AJ779" s="25"/>
      <c r="AK779" s="2">
        <v>7.78</v>
      </c>
      <c r="AL779" s="1">
        <f t="shared" si="337"/>
        <v>1.6595869074375541E-8</v>
      </c>
      <c r="AM779" s="1">
        <f t="shared" si="313"/>
        <v>6.0858518193510364E-7</v>
      </c>
      <c r="AN779" s="1">
        <f t="shared" si="314"/>
        <v>0.21115441302741136</v>
      </c>
      <c r="AO779" s="1">
        <f t="shared" si="315"/>
        <v>0.78884531741174313</v>
      </c>
      <c r="AP779" s="1">
        <f t="shared" si="316"/>
        <v>1.788864057432499</v>
      </c>
      <c r="AQ779" s="1">
        <f t="shared" si="317"/>
        <v>17.888640574324992</v>
      </c>
      <c r="AR779" s="25"/>
      <c r="AS779" s="2">
        <v>9.75</v>
      </c>
      <c r="AT779" s="1">
        <v>1.778279410038918E-10</v>
      </c>
      <c r="AU779" s="1">
        <v>5.6796473844225409E-5</v>
      </c>
      <c r="AV779" s="1">
        <v>2.8599895957392252E-3</v>
      </c>
      <c r="AW779" s="1">
        <v>0.99714001036513877</v>
      </c>
      <c r="AX779" s="1">
        <v>1.9988445554562086</v>
      </c>
      <c r="AY779" s="2">
        <v>19.988445554562087</v>
      </c>
      <c r="BA779" s="2">
        <v>7.78</v>
      </c>
      <c r="BB779" s="1">
        <f t="shared" si="322"/>
        <v>1.6595869074375541E-8</v>
      </c>
      <c r="BC779" s="1">
        <f t="shared" si="318"/>
        <v>6.0858518193510364E-7</v>
      </c>
      <c r="BD779" s="1">
        <f t="shared" si="319"/>
        <v>6.085851815647057E-10</v>
      </c>
      <c r="BE779" s="1">
        <f t="shared" si="320"/>
        <v>0.99999999939137862</v>
      </c>
      <c r="BF779" s="1">
        <f t="shared" si="321"/>
        <v>1.9999881596401321</v>
      </c>
      <c r="BG779" s="1">
        <f>(dpSAWB_Cb*dpSAWB_Vb) /(dpSAWB_Ca * BF779)</f>
        <v>25.000148005374566</v>
      </c>
      <c r="BI779" s="1">
        <v>8.48</v>
      </c>
      <c r="BJ779" s="1">
        <v>3.3113112148258966E-9</v>
      </c>
      <c r="BK779" s="1">
        <v>3.0501512376060492E-6</v>
      </c>
      <c r="BL779" s="1">
        <v>3.0501512282998537E-9</v>
      </c>
      <c r="BM779" s="1">
        <v>0.9999999969489396</v>
      </c>
      <c r="BN779" s="1">
        <v>1.999939061077858</v>
      </c>
      <c r="BO779" s="1">
        <v>25.000761759737184</v>
      </c>
    </row>
    <row r="780" spans="1:67" ht="15" customHeight="1" x14ac:dyDescent="0.3">
      <c r="A780" s="2">
        <v>7.79</v>
      </c>
      <c r="B780" s="1">
        <f t="shared" si="323"/>
        <v>1.6218100973589297E-8</v>
      </c>
      <c r="C780" s="1">
        <f t="shared" si="324"/>
        <v>6.227609518800971E-7</v>
      </c>
      <c r="D780" s="1">
        <f t="shared" si="325"/>
        <v>4.903598997249136E-4</v>
      </c>
      <c r="E780" s="1">
        <f t="shared" si="326"/>
        <v>3.2516066833791811E-3</v>
      </c>
      <c r="F780" s="1">
        <f t="shared" si="327"/>
        <v>0.97068575872954965</v>
      </c>
      <c r="G780" s="1">
        <f t="shared" si="328"/>
        <v>0.97072197371682878</v>
      </c>
      <c r="H780" s="1">
        <f t="shared" si="336"/>
        <v>9.7072197371682876</v>
      </c>
      <c r="S780" s="2">
        <v>7.79</v>
      </c>
      <c r="T780" s="1">
        <f t="shared" si="329"/>
        <v>1.6218100973589297E-8</v>
      </c>
      <c r="U780" s="1">
        <f t="shared" si="330"/>
        <v>6.227609518800971E-7</v>
      </c>
      <c r="V780" s="1">
        <f t="shared" si="331"/>
        <v>9.907392076780229E-2</v>
      </c>
      <c r="W780" s="1">
        <f t="shared" si="332"/>
        <v>3.0869307739923938E-4</v>
      </c>
      <c r="X780" s="1">
        <f t="shared" si="333"/>
        <v>6.1990630550082786E-3</v>
      </c>
      <c r="Y780" s="1">
        <f t="shared" si="334"/>
        <v>6.1929788449639912E-3</v>
      </c>
      <c r="Z780" s="1">
        <f t="shared" si="335"/>
        <v>0.30964894224819955</v>
      </c>
      <c r="AB780"/>
      <c r="AC780"/>
      <c r="AD780"/>
      <c r="AE780"/>
      <c r="AF780"/>
      <c r="AG780"/>
      <c r="AH780"/>
      <c r="AI780"/>
      <c r="AJ780" s="25"/>
      <c r="AK780" s="2">
        <v>7.79</v>
      </c>
      <c r="AL780" s="1">
        <f t="shared" si="337"/>
        <v>1.6218100973589297E-8</v>
      </c>
      <c r="AM780" s="1">
        <f t="shared" si="313"/>
        <v>6.227609518800971E-7</v>
      </c>
      <c r="AN780" s="1">
        <f t="shared" si="314"/>
        <v>0.20734454782913075</v>
      </c>
      <c r="AO780" s="1">
        <f t="shared" si="315"/>
        <v>0.79265519349896063</v>
      </c>
      <c r="AP780" s="1">
        <f t="shared" si="316"/>
        <v>1.7926743886312531</v>
      </c>
      <c r="AQ780" s="1">
        <f t="shared" si="317"/>
        <v>17.926743886312533</v>
      </c>
      <c r="AR780" s="25"/>
      <c r="AS780" s="2">
        <v>9.76</v>
      </c>
      <c r="AT780" s="1">
        <v>1.7378008287493709E-10</v>
      </c>
      <c r="AU780" s="1">
        <v>5.8119433671052997E-5</v>
      </c>
      <c r="AV780" s="1">
        <v>2.7950702472457484E-3</v>
      </c>
      <c r="AW780" s="1">
        <v>0.99720492971539065</v>
      </c>
      <c r="AX780" s="1">
        <v>1.9989491182394579</v>
      </c>
      <c r="AY780" s="2">
        <v>19.98949118239458</v>
      </c>
      <c r="BA780" s="2">
        <v>7.79</v>
      </c>
      <c r="BB780" s="1">
        <f t="shared" si="322"/>
        <v>1.6218100973589297E-8</v>
      </c>
      <c r="BC780" s="1">
        <f t="shared" si="318"/>
        <v>6.227609518800971E-7</v>
      </c>
      <c r="BD780" s="1">
        <f t="shared" si="319"/>
        <v>6.2276095149224222E-10</v>
      </c>
      <c r="BE780" s="1">
        <f t="shared" si="320"/>
        <v>0.99999999937720119</v>
      </c>
      <c r="BF780" s="1">
        <f t="shared" si="321"/>
        <v>1.9999878685569363</v>
      </c>
      <c r="BG780" s="1">
        <f>(dpSAWB_Cb*dpSAWB_Vb) /(dpSAWB_Ca * BF780)</f>
        <v>25.000151643958127</v>
      </c>
      <c r="BI780" s="1">
        <v>8.49</v>
      </c>
      <c r="BJ780" s="1">
        <v>3.2359365692962808E-9</v>
      </c>
      <c r="BK780" s="1">
        <v>3.1211983868387279E-6</v>
      </c>
      <c r="BL780" s="1">
        <v>3.1211983770938777E-9</v>
      </c>
      <c r="BM780" s="1">
        <v>0.99999999687784968</v>
      </c>
      <c r="BN780" s="1">
        <v>1.9999376386000949</v>
      </c>
      <c r="BO780" s="1">
        <v>25.000779541805471</v>
      </c>
    </row>
    <row r="781" spans="1:67" ht="15" customHeight="1" x14ac:dyDescent="0.3">
      <c r="A781" s="2">
        <v>7.8</v>
      </c>
      <c r="B781" s="1">
        <f t="shared" si="323"/>
        <v>1.5848931924611133E-8</v>
      </c>
      <c r="C781" s="1">
        <f t="shared" si="324"/>
        <v>6.3726691792499521E-7</v>
      </c>
      <c r="D781" s="1">
        <f t="shared" si="325"/>
        <v>4.7943744534421792E-4</v>
      </c>
      <c r="E781" s="1">
        <f t="shared" si="326"/>
        <v>3.2534270924426305E-3</v>
      </c>
      <c r="F781" s="1">
        <f t="shared" si="327"/>
        <v>0.97133390419758203</v>
      </c>
      <c r="G781" s="1">
        <f t="shared" si="328"/>
        <v>0.97137101137105752</v>
      </c>
      <c r="H781" s="1">
        <f t="shared" si="336"/>
        <v>9.7137101137105741</v>
      </c>
      <c r="S781" s="2">
        <v>7.8</v>
      </c>
      <c r="T781" s="1">
        <f t="shared" si="329"/>
        <v>1.5848931924611133E-8</v>
      </c>
      <c r="U781" s="1">
        <f t="shared" si="330"/>
        <v>6.3726691792499521E-7</v>
      </c>
      <c r="V781" s="1">
        <f t="shared" si="331"/>
        <v>9.9094852670111727E-2</v>
      </c>
      <c r="W781" s="1">
        <f t="shared" si="332"/>
        <v>3.0171577662942552E-4</v>
      </c>
      <c r="X781" s="1">
        <f t="shared" si="333"/>
        <v>6.0588100983913771E-3</v>
      </c>
      <c r="Y781" s="1">
        <f t="shared" si="334"/>
        <v>6.0525771126299765E-3</v>
      </c>
      <c r="Z781" s="1">
        <f t="shared" si="335"/>
        <v>0.30262885563149883</v>
      </c>
      <c r="AB781"/>
      <c r="AC781"/>
      <c r="AD781"/>
      <c r="AE781"/>
      <c r="AF781"/>
      <c r="AG781"/>
      <c r="AH781"/>
      <c r="AI781"/>
      <c r="AJ781" s="25"/>
      <c r="AK781" s="2">
        <v>7.8</v>
      </c>
      <c r="AL781" s="1">
        <f t="shared" si="337"/>
        <v>1.5848931924611133E-8</v>
      </c>
      <c r="AM781" s="1">
        <f t="shared" si="313"/>
        <v>6.3726691792499521E-7</v>
      </c>
      <c r="AN781" s="1">
        <f t="shared" si="314"/>
        <v>0.20358568318233658</v>
      </c>
      <c r="AO781" s="1">
        <f t="shared" si="315"/>
        <v>0.7964140686164608</v>
      </c>
      <c r="AP781" s="1">
        <f t="shared" si="316"/>
        <v>1.7964337279522662</v>
      </c>
      <c r="AQ781" s="1">
        <f t="shared" si="317"/>
        <v>17.96433727952266</v>
      </c>
      <c r="AR781" s="25"/>
      <c r="AS781" s="2">
        <v>9.77</v>
      </c>
      <c r="AT781" s="1">
        <v>1.6982436524617399E-10</v>
      </c>
      <c r="AU781" s="1">
        <v>5.9473209190914636E-5</v>
      </c>
      <c r="AV781" s="1">
        <v>2.7316204762361882E-3</v>
      </c>
      <c r="AW781" s="1">
        <v>0.99726837948807956</v>
      </c>
      <c r="AX781" s="1">
        <v>1.9990531337635216</v>
      </c>
      <c r="AY781" s="2">
        <v>19.990531337635218</v>
      </c>
      <c r="BA781" s="2">
        <v>7.8</v>
      </c>
      <c r="BB781" s="1">
        <f t="shared" si="322"/>
        <v>1.5848931924611133E-8</v>
      </c>
      <c r="BC781" s="1">
        <f t="shared" si="318"/>
        <v>6.3726691792499521E-7</v>
      </c>
      <c r="BD781" s="1">
        <f t="shared" si="319"/>
        <v>6.3726691751886073E-10</v>
      </c>
      <c r="BE781" s="1">
        <f t="shared" si="320"/>
        <v>0.99999999936269335</v>
      </c>
      <c r="BF781" s="1">
        <f t="shared" si="321"/>
        <v>1.9999875710415516</v>
      </c>
      <c r="BG781" s="1">
        <f>(dpSAWB_Cb*dpSAWB_Vb) /(dpSAWB_Ca * BF781)</f>
        <v>25.000155362946106</v>
      </c>
      <c r="BI781" s="1">
        <v>8.5</v>
      </c>
      <c r="BJ781" s="1">
        <v>3.1622776601683779E-9</v>
      </c>
      <c r="BK781" s="1">
        <v>3.1939004367700643E-6</v>
      </c>
      <c r="BL781" s="1">
        <v>3.1939004265658798E-9</v>
      </c>
      <c r="BM781" s="1">
        <v>0.99999999680510276</v>
      </c>
      <c r="BN781" s="1">
        <v>1.9999361830590396</v>
      </c>
      <c r="BO781" s="1">
        <v>25.000797737216576</v>
      </c>
    </row>
    <row r="782" spans="1:67" ht="15" customHeight="1" x14ac:dyDescent="0.3">
      <c r="A782" s="2">
        <v>7.81</v>
      </c>
      <c r="B782" s="1">
        <f t="shared" si="323"/>
        <v>1.5488166189124814E-8</v>
      </c>
      <c r="C782" s="1">
        <f t="shared" si="324"/>
        <v>6.5211077132500196E-7</v>
      </c>
      <c r="D782" s="1">
        <f t="shared" si="325"/>
        <v>4.68751158289202E-4</v>
      </c>
      <c r="E782" s="1">
        <f t="shared" si="326"/>
        <v>3.2552081402851328E-3</v>
      </c>
      <c r="F782" s="1">
        <f t="shared" si="327"/>
        <v>0.97196813284830341</v>
      </c>
      <c r="G782" s="1">
        <f t="shared" si="328"/>
        <v>0.97200615198944706</v>
      </c>
      <c r="H782" s="1">
        <f t="shared" si="336"/>
        <v>9.72006151989447</v>
      </c>
      <c r="S782" s="2">
        <v>7.81</v>
      </c>
      <c r="T782" s="1">
        <f t="shared" si="329"/>
        <v>1.5488166189124814E-8</v>
      </c>
      <c r="U782" s="1">
        <f t="shared" si="330"/>
        <v>6.5211077132500196E-7</v>
      </c>
      <c r="V782" s="1">
        <f t="shared" si="331"/>
        <v>9.9115317635078887E-2</v>
      </c>
      <c r="W782" s="1">
        <f t="shared" si="332"/>
        <v>2.948941216403719E-4</v>
      </c>
      <c r="X782" s="1">
        <f t="shared" si="333"/>
        <v>5.9217114377893426E-3</v>
      </c>
      <c r="Y782" s="1">
        <f t="shared" si="334"/>
        <v>5.9153263825855243E-3</v>
      </c>
      <c r="Z782" s="1">
        <f t="shared" si="335"/>
        <v>0.2957663191292762</v>
      </c>
      <c r="AB782"/>
      <c r="AC782"/>
      <c r="AD782"/>
      <c r="AE782"/>
      <c r="AF782"/>
      <c r="AG782"/>
      <c r="AH782"/>
      <c r="AI782"/>
      <c r="AJ782" s="25"/>
      <c r="AK782" s="2">
        <v>7.81</v>
      </c>
      <c r="AL782" s="1">
        <f t="shared" si="337"/>
        <v>1.5488166189124814E-8</v>
      </c>
      <c r="AM782" s="1">
        <f t="shared" si="313"/>
        <v>6.5211077132500196E-7</v>
      </c>
      <c r="AN782" s="1">
        <f t="shared" si="314"/>
        <v>0.19987777827992584</v>
      </c>
      <c r="AO782" s="1">
        <f t="shared" si="315"/>
        <v>0.8001219835862089</v>
      </c>
      <c r="AP782" s="1">
        <f t="shared" si="316"/>
        <v>1.8001421164709623</v>
      </c>
      <c r="AQ782" s="1">
        <f t="shared" si="317"/>
        <v>18.001421164709623</v>
      </c>
      <c r="AR782" s="25"/>
      <c r="AS782" s="2">
        <v>9.7799999999999994</v>
      </c>
      <c r="AT782" s="1">
        <v>1.6595869074375624E-10</v>
      </c>
      <c r="AU782" s="1">
        <v>6.0858518193510067E-5</v>
      </c>
      <c r="AV782" s="1">
        <v>2.6696071971429409E-3</v>
      </c>
      <c r="AW782" s="1">
        <v>0.99733039276877666</v>
      </c>
      <c r="AX782" s="1">
        <v>1.9991566565466703</v>
      </c>
      <c r="AY782" s="2">
        <v>19.991566565466702</v>
      </c>
      <c r="BA782" s="2">
        <v>7.81</v>
      </c>
      <c r="BB782" s="1">
        <f t="shared" si="322"/>
        <v>1.5488166189124814E-8</v>
      </c>
      <c r="BC782" s="1">
        <f t="shared" si="318"/>
        <v>6.5211077132500196E-7</v>
      </c>
      <c r="BD782" s="1">
        <f t="shared" si="319"/>
        <v>6.5211077089972647E-10</v>
      </c>
      <c r="BE782" s="1">
        <f t="shared" si="320"/>
        <v>0.99999999934784767</v>
      </c>
      <c r="BF782" s="1">
        <f t="shared" si="321"/>
        <v>1.9999872669362342</v>
      </c>
      <c r="BG782" s="1">
        <f>(dpSAWB_Cb*dpSAWB_Vb) /(dpSAWB_Ca * BF782)</f>
        <v>25.000159164310396</v>
      </c>
      <c r="BI782" s="1">
        <v>8.51</v>
      </c>
      <c r="BJ782" s="1">
        <v>3.0902954325135894E-9</v>
      </c>
      <c r="BK782" s="1">
        <v>3.2682959349892464E-6</v>
      </c>
      <c r="BL782" s="1">
        <v>3.2682959243040763E-9</v>
      </c>
      <c r="BM782" s="1">
        <v>0.9999999967306602</v>
      </c>
      <c r="BN782" s="1">
        <v>1.9999346936830178</v>
      </c>
      <c r="BO782" s="1">
        <v>25.000816355618866</v>
      </c>
    </row>
    <row r="783" spans="1:67" ht="15" customHeight="1" x14ac:dyDescent="0.3">
      <c r="A783" s="2">
        <v>7.82</v>
      </c>
      <c r="B783" s="1">
        <f t="shared" si="323"/>
        <v>1.5135612484362029E-8</v>
      </c>
      <c r="C783" s="1">
        <f t="shared" si="324"/>
        <v>6.673003824876742E-7</v>
      </c>
      <c r="D783" s="1">
        <f t="shared" si="325"/>
        <v>4.5829615933245681E-4</v>
      </c>
      <c r="E783" s="1">
        <f t="shared" si="326"/>
        <v>3.2569506401112576E-3</v>
      </c>
      <c r="F783" s="1">
        <f t="shared" si="327"/>
        <v>0.97258872537269359</v>
      </c>
      <c r="G783" s="1">
        <f t="shared" si="328"/>
        <v>0.97262767674624473</v>
      </c>
      <c r="H783" s="1">
        <f t="shared" si="336"/>
        <v>9.726276767462446</v>
      </c>
      <c r="S783" s="2">
        <v>7.82</v>
      </c>
      <c r="T783" s="1">
        <f t="shared" si="329"/>
        <v>1.5135612484362029E-8</v>
      </c>
      <c r="U783" s="1">
        <f t="shared" si="330"/>
        <v>6.673003824876742E-7</v>
      </c>
      <c r="V783" s="1">
        <f t="shared" si="331"/>
        <v>9.9135325936021174E-2</v>
      </c>
      <c r="W783" s="1">
        <f t="shared" si="332"/>
        <v>2.8822468799294182E-4</v>
      </c>
      <c r="X783" s="1">
        <f t="shared" si="333"/>
        <v>5.7876969791189128E-3</v>
      </c>
      <c r="Y783" s="1">
        <f t="shared" si="334"/>
        <v>5.7811564800859484E-3</v>
      </c>
      <c r="Z783" s="1">
        <f t="shared" si="335"/>
        <v>0.28905782400429741</v>
      </c>
      <c r="AB783"/>
      <c r="AC783"/>
      <c r="AD783"/>
      <c r="AE783"/>
      <c r="AF783"/>
      <c r="AG783"/>
      <c r="AH783"/>
      <c r="AI783"/>
      <c r="AJ783" s="25"/>
      <c r="AK783" s="2">
        <v>7.82</v>
      </c>
      <c r="AL783" s="1">
        <f t="shared" si="337"/>
        <v>1.5135612484362029E-8</v>
      </c>
      <c r="AM783" s="1">
        <f t="shared" si="313"/>
        <v>6.673003824876742E-7</v>
      </c>
      <c r="AN783" s="1">
        <f t="shared" si="314"/>
        <v>0.19622076676472391</v>
      </c>
      <c r="AO783" s="1">
        <f t="shared" si="315"/>
        <v>0.80377900477977715</v>
      </c>
      <c r="AP783" s="1">
        <f t="shared" si="316"/>
        <v>1.8037996208171301</v>
      </c>
      <c r="AQ783" s="1">
        <f t="shared" si="317"/>
        <v>18.0379962081713</v>
      </c>
      <c r="AR783" s="25"/>
      <c r="AS783" s="2">
        <v>9.7899999999999991</v>
      </c>
      <c r="AT783" s="1">
        <v>1.6218100973589318E-10</v>
      </c>
      <c r="AU783" s="1">
        <v>6.2276095188009626E-5</v>
      </c>
      <c r="AV783" s="1">
        <v>2.6089980611396744E-3</v>
      </c>
      <c r="AW783" s="1">
        <v>0.9973910019063118</v>
      </c>
      <c r="AX783" s="1">
        <v>1.9992597408672548</v>
      </c>
      <c r="AY783" s="2">
        <v>19.992597408672548</v>
      </c>
      <c r="BA783" s="2">
        <v>7.82</v>
      </c>
      <c r="BB783" s="1">
        <f t="shared" si="322"/>
        <v>1.5135612484362029E-8</v>
      </c>
      <c r="BC783" s="1">
        <f t="shared" si="318"/>
        <v>6.673003824876742E-7</v>
      </c>
      <c r="BD783" s="1">
        <f t="shared" si="319"/>
        <v>6.6730038204235525E-10</v>
      </c>
      <c r="BE783" s="1">
        <f t="shared" si="320"/>
        <v>0.99999999933265604</v>
      </c>
      <c r="BF783" s="1">
        <f t="shared" si="321"/>
        <v>1.9999869560797463</v>
      </c>
      <c r="BG783" s="1">
        <f>(dpSAWB_Cb*dpSAWB_Vb) /(dpSAWB_Ca * BF783)</f>
        <v>25.000163050066575</v>
      </c>
      <c r="BI783" s="1">
        <v>8.52</v>
      </c>
      <c r="BJ783" s="1">
        <v>3.0199517204020151E-9</v>
      </c>
      <c r="BK783" s="1">
        <v>3.344424326974171E-6</v>
      </c>
      <c r="BL783" s="1">
        <v>3.3444243157853416E-9</v>
      </c>
      <c r="BM783" s="1">
        <v>0.99999999665448269</v>
      </c>
      <c r="BN783" s="1">
        <v>1.9999331696824203</v>
      </c>
      <c r="BO783" s="1">
        <v>25.000835406884999</v>
      </c>
    </row>
    <row r="784" spans="1:67" ht="15" customHeight="1" x14ac:dyDescent="0.3">
      <c r="A784" s="2">
        <v>7.83</v>
      </c>
      <c r="B784" s="1">
        <f t="shared" si="323"/>
        <v>1.4791083881682026E-8</v>
      </c>
      <c r="C784" s="1">
        <f t="shared" si="324"/>
        <v>6.8284380514590378E-7</v>
      </c>
      <c r="D784" s="1">
        <f t="shared" si="325"/>
        <v>4.4806765809395831E-4</v>
      </c>
      <c r="E784" s="1">
        <f t="shared" si="326"/>
        <v>3.2586553903176732E-3</v>
      </c>
      <c r="F784" s="1">
        <f t="shared" si="327"/>
        <v>0.97319595759615996</v>
      </c>
      <c r="G784" s="1">
        <f t="shared" si="328"/>
        <v>0.9732358619608833</v>
      </c>
      <c r="H784" s="1">
        <f t="shared" si="336"/>
        <v>9.7323586196088332</v>
      </c>
      <c r="S784" s="2">
        <v>7.83</v>
      </c>
      <c r="T784" s="1">
        <f t="shared" si="329"/>
        <v>1.4791083881682026E-8</v>
      </c>
      <c r="U784" s="1">
        <f t="shared" si="330"/>
        <v>6.8284380514590378E-7</v>
      </c>
      <c r="V784" s="1">
        <f t="shared" si="331"/>
        <v>9.9154887629667288E-2</v>
      </c>
      <c r="W784" s="1">
        <f t="shared" si="332"/>
        <v>2.8170412344423842E-4</v>
      </c>
      <c r="X784" s="1">
        <f t="shared" si="333"/>
        <v>5.6566981480312079E-3</v>
      </c>
      <c r="Y784" s="1">
        <f t="shared" si="334"/>
        <v>5.6499987483333708E-3</v>
      </c>
      <c r="Z784" s="1">
        <f t="shared" si="335"/>
        <v>0.28249993741666857</v>
      </c>
      <c r="AB784"/>
      <c r="AC784"/>
      <c r="AD784"/>
      <c r="AE784"/>
      <c r="AF784"/>
      <c r="AG784"/>
      <c r="AH784"/>
      <c r="AI784"/>
      <c r="AJ784" s="25"/>
      <c r="AK784" s="2">
        <v>7.83</v>
      </c>
      <c r="AL784" s="1">
        <f t="shared" si="337"/>
        <v>1.4791083881682026E-8</v>
      </c>
      <c r="AM784" s="1">
        <f t="shared" si="313"/>
        <v>6.8284380514590378E-7</v>
      </c>
      <c r="AN784" s="1">
        <f t="shared" si="314"/>
        <v>0.19261455747875381</v>
      </c>
      <c r="AO784" s="1">
        <f t="shared" si="315"/>
        <v>0.80738522336908636</v>
      </c>
      <c r="AP784" s="1">
        <f t="shared" si="316"/>
        <v>1.8074063324258018</v>
      </c>
      <c r="AQ784" s="1">
        <f t="shared" si="317"/>
        <v>18.074063324258017</v>
      </c>
      <c r="AR784" s="25"/>
      <c r="AS784" s="2">
        <v>9.8000000000000007</v>
      </c>
      <c r="AT784" s="1">
        <v>1.5848931924611098E-10</v>
      </c>
      <c r="AU784" s="1">
        <v>6.3726691792499661E-5</v>
      </c>
      <c r="AV784" s="1">
        <v>2.549761440101655E-3</v>
      </c>
      <c r="AW784" s="1">
        <v>0.99745023852881298</v>
      </c>
      <c r="AX784" s="1">
        <v>1.9993624407912043</v>
      </c>
      <c r="AY784" s="2">
        <v>19.993624407912041</v>
      </c>
      <c r="BA784" s="2">
        <v>7.83</v>
      </c>
      <c r="BB784" s="1">
        <f t="shared" si="322"/>
        <v>1.4791083881682026E-8</v>
      </c>
      <c r="BC784" s="1">
        <f t="shared" si="318"/>
        <v>6.8284380514590378E-7</v>
      </c>
      <c r="BD784" s="1">
        <f t="shared" si="319"/>
        <v>6.8284380467959695E-10</v>
      </c>
      <c r="BE784" s="1">
        <f t="shared" si="320"/>
        <v>0.9999999993171107</v>
      </c>
      <c r="BF784" s="1">
        <f t="shared" si="321"/>
        <v>1.9999866383072715</v>
      </c>
      <c r="BG784" s="1">
        <f>(dpSAWB_Cb*dpSAWB_Vb) /(dpSAWB_Ca * BF784)</f>
        <v>25.000167022274955</v>
      </c>
      <c r="BI784" s="1">
        <v>8.5299999999999994</v>
      </c>
      <c r="BJ784" s="1">
        <v>2.9512092266663855E-9</v>
      </c>
      <c r="BK784" s="1">
        <v>3.4223259770059457E-6</v>
      </c>
      <c r="BL784" s="1">
        <v>3.4223259652897136E-9</v>
      </c>
      <c r="BM784" s="1">
        <v>0.9999999965765296</v>
      </c>
      <c r="BN784" s="1">
        <v>1.9999316102492806</v>
      </c>
      <c r="BO784" s="1">
        <v>25.000854901117229</v>
      </c>
    </row>
    <row r="785" spans="1:67" ht="15" customHeight="1" x14ac:dyDescent="0.3">
      <c r="A785" s="2">
        <v>7.84</v>
      </c>
      <c r="B785" s="1">
        <f t="shared" si="323"/>
        <v>1.4454397707459279E-8</v>
      </c>
      <c r="C785" s="1">
        <f t="shared" si="324"/>
        <v>6.9874928062812556E-7</v>
      </c>
      <c r="D785" s="1">
        <f t="shared" si="325"/>
        <v>4.3806095191724315E-4</v>
      </c>
      <c r="E785" s="1">
        <f t="shared" si="326"/>
        <v>3.2603231746804592E-3</v>
      </c>
      <c r="F785" s="1">
        <f t="shared" si="327"/>
        <v>0.97379010052711767</v>
      </c>
      <c r="G785" s="1">
        <f t="shared" si="328"/>
        <v>0.97383097914682226</v>
      </c>
      <c r="H785" s="1">
        <f t="shared" si="336"/>
        <v>9.7383097914682217</v>
      </c>
      <c r="S785" s="2">
        <v>7.84</v>
      </c>
      <c r="T785" s="1">
        <f t="shared" si="329"/>
        <v>1.4454397707459279E-8</v>
      </c>
      <c r="U785" s="1">
        <f t="shared" si="330"/>
        <v>6.9874928062812556E-7</v>
      </c>
      <c r="V785" s="1">
        <f t="shared" si="331"/>
        <v>9.9174012560369534E-2</v>
      </c>
      <c r="W785" s="1">
        <f t="shared" si="332"/>
        <v>2.7532914654349267E-4</v>
      </c>
      <c r="X785" s="1">
        <f t="shared" si="333"/>
        <v>5.528647858663715E-3</v>
      </c>
      <c r="Y785" s="1">
        <f t="shared" si="334"/>
        <v>5.521786017184927E-3</v>
      </c>
      <c r="Z785" s="1">
        <f t="shared" si="335"/>
        <v>0.27608930085924632</v>
      </c>
      <c r="AB785"/>
      <c r="AC785"/>
      <c r="AD785"/>
      <c r="AE785"/>
      <c r="AF785"/>
      <c r="AG785"/>
      <c r="AH785"/>
      <c r="AI785"/>
      <c r="AJ785" s="25"/>
      <c r="AK785" s="2">
        <v>7.84</v>
      </c>
      <c r="AL785" s="1">
        <f t="shared" si="337"/>
        <v>1.4454397707459279E-8</v>
      </c>
      <c r="AM785" s="1">
        <f t="shared" si="313"/>
        <v>6.9874928062812556E-7</v>
      </c>
      <c r="AN785" s="1">
        <f t="shared" si="314"/>
        <v>0.18905903522126769</v>
      </c>
      <c r="AO785" s="1">
        <f t="shared" si="315"/>
        <v>0.81094075456838732</v>
      </c>
      <c r="AP785" s="1">
        <f t="shared" si="316"/>
        <v>1.8109623667793813</v>
      </c>
      <c r="AQ785" s="1">
        <f t="shared" si="317"/>
        <v>18.109623667793809</v>
      </c>
      <c r="AR785" s="25"/>
      <c r="AS785" s="2">
        <v>9.81</v>
      </c>
      <c r="AT785" s="1">
        <v>1.548816618912478E-10</v>
      </c>
      <c r="AU785" s="1">
        <v>6.5211077132500348E-5</v>
      </c>
      <c r="AV785" s="1">
        <v>2.4918664108986889E-3</v>
      </c>
      <c r="AW785" s="1">
        <v>0.99750813355941326</v>
      </c>
      <c r="AX785" s="1">
        <v>1.999464810199455</v>
      </c>
      <c r="AY785" s="2">
        <v>19.994648101994549</v>
      </c>
      <c r="BA785" s="2">
        <v>7.84</v>
      </c>
      <c r="BB785" s="1">
        <f t="shared" si="322"/>
        <v>1.4454397707459279E-8</v>
      </c>
      <c r="BC785" s="1">
        <f t="shared" si="318"/>
        <v>6.9874928062812556E-7</v>
      </c>
      <c r="BD785" s="1">
        <f t="shared" si="319"/>
        <v>6.987492801398417E-10</v>
      </c>
      <c r="BE785" s="1">
        <f t="shared" si="320"/>
        <v>0.99999999930120309</v>
      </c>
      <c r="BF785" s="1">
        <f t="shared" si="321"/>
        <v>1.9999863134503251</v>
      </c>
      <c r="BG785" s="1">
        <f>(dpSAWB_Cb*dpSAWB_Vb) /(dpSAWB_Ca * BF785)</f>
        <v>25.000171083041703</v>
      </c>
      <c r="BI785" s="1">
        <v>8.5399999999999991</v>
      </c>
      <c r="BJ785" s="1">
        <v>2.8840315031266055E-9</v>
      </c>
      <c r="BK785" s="1">
        <v>3.50204218957057E-6</v>
      </c>
      <c r="BL785" s="1">
        <v>3.5020421773020733E-9</v>
      </c>
      <c r="BM785" s="1">
        <v>0.9999999964967593</v>
      </c>
      <c r="BN785" s="1">
        <v>1.9999300145568502</v>
      </c>
      <c r="BO785" s="1">
        <v>25.000874848652707</v>
      </c>
    </row>
    <row r="786" spans="1:67" ht="15" customHeight="1" x14ac:dyDescent="0.3">
      <c r="A786" s="2">
        <v>7.85</v>
      </c>
      <c r="B786" s="1">
        <f t="shared" si="323"/>
        <v>1.4125375446227547E-8</v>
      </c>
      <c r="C786" s="1">
        <f t="shared" si="324"/>
        <v>7.1502524222797904E-7</v>
      </c>
      <c r="D786" s="1">
        <f t="shared" si="325"/>
        <v>4.2827142473490315E-4</v>
      </c>
      <c r="E786" s="1">
        <f t="shared" si="326"/>
        <v>3.2619547625441828E-3</v>
      </c>
      <c r="F786" s="1">
        <f t="shared" si="327"/>
        <v>0.97437142040686187</v>
      </c>
      <c r="G786" s="1">
        <f t="shared" si="328"/>
        <v>0.97441329506168795</v>
      </c>
      <c r="H786" s="1">
        <f t="shared" si="336"/>
        <v>9.7441329506168781</v>
      </c>
      <c r="S786" s="2">
        <v>7.85</v>
      </c>
      <c r="T786" s="1">
        <f t="shared" si="329"/>
        <v>1.4125375446227547E-8</v>
      </c>
      <c r="U786" s="1">
        <f t="shared" si="330"/>
        <v>7.1502524222797904E-7</v>
      </c>
      <c r="V786" s="1">
        <f t="shared" si="331"/>
        <v>9.9192710364251979E-2</v>
      </c>
      <c r="W786" s="1">
        <f t="shared" si="332"/>
        <v>2.690965452493393E-4</v>
      </c>
      <c r="X786" s="1">
        <f t="shared" si="333"/>
        <v>5.4034804829574653E-3</v>
      </c>
      <c r="Y786" s="1">
        <f t="shared" si="334"/>
        <v>5.3964525724252022E-3</v>
      </c>
      <c r="Z786" s="1">
        <f t="shared" si="335"/>
        <v>0.26982262862126005</v>
      </c>
      <c r="AB786"/>
      <c r="AC786"/>
      <c r="AD786"/>
      <c r="AE786"/>
      <c r="AF786"/>
      <c r="AG786"/>
      <c r="AH786"/>
      <c r="AI786"/>
      <c r="AJ786" s="25"/>
      <c r="AK786" s="2">
        <v>7.85</v>
      </c>
      <c r="AL786" s="1">
        <f t="shared" si="337"/>
        <v>1.4125375446227547E-8</v>
      </c>
      <c r="AM786" s="1">
        <f t="shared" si="313"/>
        <v>7.1502524222797904E-7</v>
      </c>
      <c r="AN786" s="1">
        <f t="shared" si="314"/>
        <v>0.18555406151382015</v>
      </c>
      <c r="AO786" s="1">
        <f t="shared" si="315"/>
        <v>0.8144457368691963</v>
      </c>
      <c r="AP786" s="1">
        <f t="shared" si="316"/>
        <v>1.8144678626427198</v>
      </c>
      <c r="AQ786" s="1">
        <f t="shared" si="317"/>
        <v>18.144678626427197</v>
      </c>
      <c r="AR786" s="25"/>
      <c r="AS786" s="2">
        <v>9.82</v>
      </c>
      <c r="AT786" s="1">
        <v>1.5135612484362048E-10</v>
      </c>
      <c r="AU786" s="1">
        <v>6.6730038248767333E-5</v>
      </c>
      <c r="AV786" s="1">
        <v>2.4352827400145462E-3</v>
      </c>
      <c r="AW786" s="1">
        <v>0.99756471723163198</v>
      </c>
      <c r="AX786" s="1">
        <v>1.9995669028153191</v>
      </c>
      <c r="AY786" s="2">
        <v>19.995669028153191</v>
      </c>
      <c r="BA786" s="2">
        <v>7.85</v>
      </c>
      <c r="BB786" s="1">
        <f t="shared" si="322"/>
        <v>1.4125375446227547E-8</v>
      </c>
      <c r="BC786" s="1">
        <f t="shared" si="318"/>
        <v>7.1502524222797904E-7</v>
      </c>
      <c r="BD786" s="1">
        <f t="shared" si="319"/>
        <v>7.1502524171668221E-10</v>
      </c>
      <c r="BE786" s="1">
        <f t="shared" si="320"/>
        <v>0.99999999928492489</v>
      </c>
      <c r="BF786" s="1">
        <f t="shared" si="321"/>
        <v>1.9999859813366678</v>
      </c>
      <c r="BG786" s="1">
        <f>(dpSAWB_Cb*dpSAWB_Vb) /(dpSAWB_Ca * BF786)</f>
        <v>25.000175234519926</v>
      </c>
      <c r="BI786" s="1">
        <v>8.5500000000000007</v>
      </c>
      <c r="BJ786" s="1">
        <v>2.818382931264444E-9</v>
      </c>
      <c r="BK786" s="1">
        <v>3.5836152312591245E-6</v>
      </c>
      <c r="BL786" s="1">
        <v>3.5836152184123289E-9</v>
      </c>
      <c r="BM786" s="1">
        <v>0.99999999641512971</v>
      </c>
      <c r="BN786" s="1">
        <v>1.99992838175916</v>
      </c>
      <c r="BO786" s="1">
        <v>25.000895260068976</v>
      </c>
    </row>
    <row r="787" spans="1:67" ht="15" customHeight="1" x14ac:dyDescent="0.3">
      <c r="A787" s="2">
        <v>7.86</v>
      </c>
      <c r="B787" s="1">
        <f t="shared" si="323"/>
        <v>1.3803842646028805E-8</v>
      </c>
      <c r="C787" s="1">
        <f t="shared" si="324"/>
        <v>7.3168031967574223E-7</v>
      </c>
      <c r="D787" s="1">
        <f t="shared" si="325"/>
        <v>4.186945459251368E-4</v>
      </c>
      <c r="E787" s="1">
        <f t="shared" si="326"/>
        <v>3.2635509090124773E-3</v>
      </c>
      <c r="F787" s="1">
        <f t="shared" si="327"/>
        <v>0.97494017876061789</v>
      </c>
      <c r="G787" s="1">
        <f t="shared" si="328"/>
        <v>0.97498307175859655</v>
      </c>
      <c r="H787" s="1">
        <f t="shared" si="336"/>
        <v>9.7498307175859651</v>
      </c>
      <c r="S787" s="2">
        <v>7.86</v>
      </c>
      <c r="T787" s="1">
        <f t="shared" si="329"/>
        <v>1.3803842646028805E-8</v>
      </c>
      <c r="U787" s="1">
        <f t="shared" si="330"/>
        <v>7.3168031967574223E-7</v>
      </c>
      <c r="V787" s="1">
        <f t="shared" si="331"/>
        <v>9.9210990473294708E-2</v>
      </c>
      <c r="W787" s="1">
        <f t="shared" si="332"/>
        <v>2.6300317556842643E-4</v>
      </c>
      <c r="X787" s="1">
        <f t="shared" si="333"/>
        <v>5.281131820532782E-3</v>
      </c>
      <c r="Y787" s="1">
        <f t="shared" si="334"/>
        <v>5.273934125596234E-3</v>
      </c>
      <c r="Z787" s="1">
        <f t="shared" si="335"/>
        <v>0.26369670627981168</v>
      </c>
      <c r="AB787"/>
      <c r="AC787"/>
      <c r="AD787"/>
      <c r="AE787"/>
      <c r="AF787"/>
      <c r="AG787"/>
      <c r="AH787"/>
      <c r="AI787"/>
      <c r="AJ787" s="25"/>
      <c r="AK787" s="2">
        <v>7.86</v>
      </c>
      <c r="AL787" s="1">
        <f t="shared" si="337"/>
        <v>1.3803842646028805E-8</v>
      </c>
      <c r="AM787" s="1">
        <f t="shared" si="313"/>
        <v>7.3168031967574223E-7</v>
      </c>
      <c r="AN787" s="1">
        <f t="shared" si="314"/>
        <v>0.18209947537071067</v>
      </c>
      <c r="AO787" s="1">
        <f t="shared" si="315"/>
        <v>0.81790033126986583</v>
      </c>
      <c r="AP787" s="1">
        <f t="shared" si="316"/>
        <v>1.8179229812928406</v>
      </c>
      <c r="AQ787" s="1">
        <f t="shared" si="317"/>
        <v>18.179229812928405</v>
      </c>
      <c r="AR787" s="25"/>
      <c r="AS787" s="2">
        <v>9.83</v>
      </c>
      <c r="AT787" s="1">
        <v>1.4791083881682045E-10</v>
      </c>
      <c r="AU787" s="1">
        <v>6.8284380514590295E-5</v>
      </c>
      <c r="AV787" s="1">
        <v>2.3799808684869242E-3</v>
      </c>
      <c r="AW787" s="1">
        <v>0.99762001910443421</v>
      </c>
      <c r="AX787" s="1">
        <v>1.9996687722318078</v>
      </c>
      <c r="AY787" s="2">
        <v>19.996687722318079</v>
      </c>
      <c r="BA787" s="2">
        <v>7.86</v>
      </c>
      <c r="BB787" s="1">
        <f t="shared" si="322"/>
        <v>1.3803842646028805E-8</v>
      </c>
      <c r="BC787" s="1">
        <f t="shared" si="318"/>
        <v>7.3168031967574223E-7</v>
      </c>
      <c r="BD787" s="1">
        <f t="shared" si="319"/>
        <v>7.3168031914034777E-10</v>
      </c>
      <c r="BE787" s="1">
        <f t="shared" si="320"/>
        <v>0.99999999926826744</v>
      </c>
      <c r="BF787" s="1">
        <f t="shared" si="321"/>
        <v>1.9999856417902118</v>
      </c>
      <c r="BG787" s="1">
        <f>(dpSAWB_Cb*dpSAWB_Vb) /(dpSAWB_Ca * BF787)</f>
        <v>25.000179478910852</v>
      </c>
      <c r="BI787" s="1">
        <v>8.56</v>
      </c>
      <c r="BJ787" s="1">
        <v>2.7542287033381568E-9</v>
      </c>
      <c r="BK787" s="1">
        <v>3.6670883531780362E-6</v>
      </c>
      <c r="BL787" s="1">
        <v>3.6670883397256805E-9</v>
      </c>
      <c r="BM787" s="1">
        <v>0.99999999633159753</v>
      </c>
      <c r="BN787" s="1">
        <v>1.999926710990571</v>
      </c>
      <c r="BO787" s="1">
        <v>25.000916146189585</v>
      </c>
    </row>
    <row r="788" spans="1:67" ht="15" customHeight="1" x14ac:dyDescent="0.3">
      <c r="A788" s="2">
        <v>7.87</v>
      </c>
      <c r="B788" s="1">
        <f t="shared" si="323"/>
        <v>1.3489628825916498E-8</v>
      </c>
      <c r="C788" s="1">
        <f t="shared" si="324"/>
        <v>7.4872334371392871E-7</v>
      </c>
      <c r="D788" s="1">
        <f t="shared" si="325"/>
        <v>4.0932586916069669E-4</v>
      </c>
      <c r="E788" s="1">
        <f t="shared" si="326"/>
        <v>3.2651123551398833E-3</v>
      </c>
      <c r="F788" s="1">
        <f t="shared" si="327"/>
        <v>0.975496632449664</v>
      </c>
      <c r="G788" s="1">
        <f t="shared" si="328"/>
        <v>0.97554056663855671</v>
      </c>
      <c r="H788" s="1">
        <f t="shared" si="336"/>
        <v>9.7554056663855668</v>
      </c>
      <c r="S788" s="2">
        <v>7.87</v>
      </c>
      <c r="T788" s="1">
        <f t="shared" si="329"/>
        <v>1.3489628825916498E-8</v>
      </c>
      <c r="U788" s="1">
        <f t="shared" si="330"/>
        <v>7.4872334371392871E-7</v>
      </c>
      <c r="V788" s="1">
        <f t="shared" si="331"/>
        <v>9.9228862119354125E-2</v>
      </c>
      <c r="W788" s="1">
        <f t="shared" si="332"/>
        <v>2.5704596021529038E-4</v>
      </c>
      <c r="X788" s="1">
        <f t="shared" si="333"/>
        <v>5.1615390691167867E-3</v>
      </c>
      <c r="Y788" s="1">
        <f t="shared" si="334"/>
        <v>5.1541677843782701E-3</v>
      </c>
      <c r="Z788" s="1">
        <f t="shared" si="335"/>
        <v>0.25770838921891348</v>
      </c>
      <c r="AB788"/>
      <c r="AC788"/>
      <c r="AD788"/>
      <c r="AE788"/>
      <c r="AF788"/>
      <c r="AG788"/>
      <c r="AH788"/>
      <c r="AI788"/>
      <c r="AJ788" s="25"/>
      <c r="AK788" s="2">
        <v>7.87</v>
      </c>
      <c r="AL788" s="1">
        <f t="shared" si="337"/>
        <v>1.3489628825916498E-8</v>
      </c>
      <c r="AM788" s="1">
        <f t="shared" si="313"/>
        <v>7.4872334371392871E-7</v>
      </c>
      <c r="AN788" s="1">
        <f t="shared" si="314"/>
        <v>0.17869509407317713</v>
      </c>
      <c r="AO788" s="1">
        <f t="shared" si="315"/>
        <v>0.82130472050140035</v>
      </c>
      <c r="AP788" s="1">
        <f t="shared" si="316"/>
        <v>1.8213279057449006</v>
      </c>
      <c r="AQ788" s="1">
        <f t="shared" si="317"/>
        <v>18.213279057449004</v>
      </c>
      <c r="AR788" s="25"/>
      <c r="AS788" s="2">
        <v>9.84</v>
      </c>
      <c r="AT788" s="1">
        <v>1.4454397707459247E-10</v>
      </c>
      <c r="AU788" s="1">
        <v>6.9874928062812718E-5</v>
      </c>
      <c r="AV788" s="1">
        <v>2.3259318971618381E-3</v>
      </c>
      <c r="AW788" s="1">
        <v>0.99767406807697667</v>
      </c>
      <c r="AX788" s="1">
        <v>1.999770471938916</v>
      </c>
      <c r="AY788" s="2">
        <v>19.997704719389159</v>
      </c>
      <c r="BA788" s="2">
        <v>7.87</v>
      </c>
      <c r="BB788" s="1">
        <f t="shared" si="322"/>
        <v>1.3489628825916498E-8</v>
      </c>
      <c r="BC788" s="1">
        <f t="shared" si="318"/>
        <v>7.4872334371392871E-7</v>
      </c>
      <c r="BD788" s="1">
        <f t="shared" si="319"/>
        <v>7.4872334315330107E-10</v>
      </c>
      <c r="BE788" s="1">
        <f t="shared" si="320"/>
        <v>0.99999999925122196</v>
      </c>
      <c r="BF788" s="1">
        <f t="shared" si="321"/>
        <v>1.9999852946309289</v>
      </c>
      <c r="BG788" s="1">
        <f>(dpSAWB_Cb*dpSAWB_Vb) /(dpSAWB_Ca * BF788)</f>
        <v>25.000183818464947</v>
      </c>
      <c r="BI788" s="1">
        <v>8.57</v>
      </c>
      <c r="BJ788" s="1">
        <v>2.6915348039269064E-9</v>
      </c>
      <c r="BK788" s="1">
        <v>3.7525058138814554E-6</v>
      </c>
      <c r="BL788" s="1">
        <v>3.7525057997949926E-9</v>
      </c>
      <c r="BM788" s="1">
        <v>0.99999999624611824</v>
      </c>
      <c r="BN788" s="1">
        <v>1.9999250013653154</v>
      </c>
      <c r="BO788" s="1">
        <v>25.000937518089845</v>
      </c>
    </row>
    <row r="789" spans="1:67" ht="15" customHeight="1" x14ac:dyDescent="0.3">
      <c r="A789" s="2">
        <v>7.88</v>
      </c>
      <c r="B789" s="1">
        <f t="shared" si="323"/>
        <v>1.3182567385564031E-8</v>
      </c>
      <c r="C789" s="1">
        <f t="shared" si="324"/>
        <v>7.6616335077947784E-7</v>
      </c>
      <c r="D789" s="1">
        <f t="shared" si="325"/>
        <v>4.0016103125166028E-4</v>
      </c>
      <c r="E789" s="1">
        <f t="shared" si="326"/>
        <v>3.2666398281247233E-3</v>
      </c>
      <c r="F789" s="1">
        <f t="shared" si="327"/>
        <v>0.97604103372442241</v>
      </c>
      <c r="G789" s="1">
        <f t="shared" si="328"/>
        <v>0.97608603250384618</v>
      </c>
      <c r="H789" s="1">
        <f t="shared" si="336"/>
        <v>9.7608603250384611</v>
      </c>
      <c r="S789" s="2">
        <v>7.88</v>
      </c>
      <c r="T789" s="1">
        <f t="shared" si="329"/>
        <v>1.3182567385564031E-8</v>
      </c>
      <c r="U789" s="1">
        <f t="shared" si="330"/>
        <v>7.6616335077947784E-7</v>
      </c>
      <c r="V789" s="1">
        <f t="shared" si="331"/>
        <v>9.924633433811976E-2</v>
      </c>
      <c r="W789" s="1">
        <f t="shared" si="332"/>
        <v>2.5122188729341147E-4</v>
      </c>
      <c r="X789" s="1">
        <f t="shared" si="333"/>
        <v>5.0446407955158376E-3</v>
      </c>
      <c r="Y789" s="1">
        <f t="shared" si="334"/>
        <v>5.0370920235144083E-3</v>
      </c>
      <c r="Z789" s="1">
        <f t="shared" si="335"/>
        <v>0.25185460117572039</v>
      </c>
      <c r="AB789"/>
      <c r="AC789"/>
      <c r="AD789"/>
      <c r="AE789"/>
      <c r="AF789"/>
      <c r="AG789"/>
      <c r="AH789"/>
      <c r="AI789"/>
      <c r="AJ789" s="25"/>
      <c r="AK789" s="2">
        <v>7.88</v>
      </c>
      <c r="AL789" s="1">
        <f t="shared" si="337"/>
        <v>1.3182567385564031E-8</v>
      </c>
      <c r="AM789" s="1">
        <f t="shared" si="313"/>
        <v>7.6616335077947784E-7</v>
      </c>
      <c r="AN789" s="1">
        <f t="shared" si="314"/>
        <v>0.17534071394578918</v>
      </c>
      <c r="AO789" s="1">
        <f t="shared" si="315"/>
        <v>0.82465910825107425</v>
      </c>
      <c r="AP789" s="1">
        <f t="shared" si="316"/>
        <v>1.8246828399759645</v>
      </c>
      <c r="AQ789" s="1">
        <f t="shared" si="317"/>
        <v>18.246828399759643</v>
      </c>
      <c r="AR789" s="25"/>
      <c r="AS789" s="2">
        <v>9.85</v>
      </c>
      <c r="AT789" s="1">
        <v>1.4125375446227517E-10</v>
      </c>
      <c r="AU789" s="1">
        <v>7.1502524222798059E-5</v>
      </c>
      <c r="AV789" s="1">
        <v>2.2731075722565888E-3</v>
      </c>
      <c r="AW789" s="1">
        <v>0.99772689240304457</v>
      </c>
      <c r="AX789" s="1">
        <v>1.9998720553508902</v>
      </c>
      <c r="AY789" s="2">
        <v>19.998720553508903</v>
      </c>
      <c r="BA789" s="2">
        <v>7.88</v>
      </c>
      <c r="BB789" s="1">
        <f t="shared" si="322"/>
        <v>1.3182567385564031E-8</v>
      </c>
      <c r="BC789" s="1">
        <f t="shared" si="318"/>
        <v>7.6616335077947784E-7</v>
      </c>
      <c r="BD789" s="1">
        <f t="shared" si="319"/>
        <v>7.6616335019242765E-10</v>
      </c>
      <c r="BE789" s="1">
        <f t="shared" si="320"/>
        <v>0.99999999923377936</v>
      </c>
      <c r="BF789" s="1">
        <f t="shared" si="321"/>
        <v>1.9999849396747547</v>
      </c>
      <c r="BG789" s="1">
        <f>(dpSAWB_Cb*dpSAWB_Vb) /(dpSAWB_Ca * BF789)</f>
        <v>25.00018825548316</v>
      </c>
      <c r="BI789" s="1">
        <v>8.58</v>
      </c>
      <c r="BJ789" s="1">
        <v>2.6302679918953733E-9</v>
      </c>
      <c r="BK789" s="1">
        <v>3.8399129028376807E-6</v>
      </c>
      <c r="BL789" s="1">
        <v>3.8399128880872165E-9</v>
      </c>
      <c r="BM789" s="1">
        <v>0.99999999615864621</v>
      </c>
      <c r="BN789" s="1">
        <v>1.9999232519770276</v>
      </c>
      <c r="BO789" s="1">
        <v>25.000959387102686</v>
      </c>
    </row>
    <row r="790" spans="1:67" ht="15" customHeight="1" x14ac:dyDescent="0.3">
      <c r="A790" s="2">
        <v>7.89</v>
      </c>
      <c r="B790" s="1">
        <f t="shared" si="323"/>
        <v>1.288249551693135E-8</v>
      </c>
      <c r="C790" s="1">
        <f t="shared" si="324"/>
        <v>7.8400958779497798E-7</v>
      </c>
      <c r="D790" s="1">
        <f t="shared" si="325"/>
        <v>3.9119575098343922E-4</v>
      </c>
      <c r="E790" s="1">
        <f t="shared" si="326"/>
        <v>3.2681340415027602E-3</v>
      </c>
      <c r="F790" s="1">
        <f t="shared" si="327"/>
        <v>0.97657363027841759</v>
      </c>
      <c r="G790" s="1">
        <f t="shared" si="328"/>
        <v>0.97661971761226252</v>
      </c>
      <c r="H790" s="1">
        <f t="shared" si="336"/>
        <v>9.7661971761226241</v>
      </c>
      <c r="S790" s="2">
        <v>7.89</v>
      </c>
      <c r="T790" s="1">
        <f t="shared" si="329"/>
        <v>1.288249551693135E-8</v>
      </c>
      <c r="U790" s="1">
        <f t="shared" si="330"/>
        <v>7.8400958779497798E-7</v>
      </c>
      <c r="V790" s="1">
        <f t="shared" si="331"/>
        <v>9.926341597300789E-2</v>
      </c>
      <c r="W790" s="1">
        <f t="shared" si="332"/>
        <v>2.4552800899737192E-4</v>
      </c>
      <c r="X790" s="1">
        <f t="shared" si="333"/>
        <v>4.9303769071263508E-3</v>
      </c>
      <c r="Y790" s="1">
        <f t="shared" si="334"/>
        <v>4.922646656272559E-3</v>
      </c>
      <c r="Z790" s="1">
        <f t="shared" si="335"/>
        <v>0.24613233281362798</v>
      </c>
      <c r="AB790"/>
      <c r="AC790"/>
      <c r="AD790"/>
      <c r="AE790"/>
      <c r="AF790"/>
      <c r="AG790"/>
      <c r="AH790"/>
      <c r="AI790"/>
      <c r="AJ790" s="25"/>
      <c r="AK790" s="2">
        <v>7.89</v>
      </c>
      <c r="AL790" s="1">
        <f t="shared" si="337"/>
        <v>1.288249551693135E-8</v>
      </c>
      <c r="AM790" s="1">
        <f t="shared" si="313"/>
        <v>7.8400958779497798E-7</v>
      </c>
      <c r="AN790" s="1">
        <f t="shared" si="314"/>
        <v>0.17203611113356138</v>
      </c>
      <c r="AO790" s="1">
        <f t="shared" si="315"/>
        <v>0.82796371838532856</v>
      </c>
      <c r="AP790" s="1">
        <f t="shared" si="316"/>
        <v>1.8279880081480582</v>
      </c>
      <c r="AQ790" s="1">
        <f t="shared" si="317"/>
        <v>18.279880081480581</v>
      </c>
      <c r="AR790" s="25"/>
      <c r="AS790" s="2">
        <v>9.86</v>
      </c>
      <c r="AT790" s="1">
        <v>1.3803842646028825E-10</v>
      </c>
      <c r="AU790" s="1">
        <v>7.3168031967574111E-5</v>
      </c>
      <c r="AV790" s="1">
        <v>2.2214802712254775E-3</v>
      </c>
      <c r="AW790" s="1">
        <v>0.99777851970518605</v>
      </c>
      <c r="AX790" s="1">
        <v>1.9999735758334782</v>
      </c>
      <c r="AY790" s="2">
        <v>19.999735758334783</v>
      </c>
      <c r="BA790" s="2">
        <v>7.89</v>
      </c>
      <c r="BB790" s="1">
        <f t="shared" si="322"/>
        <v>1.288249551693135E-8</v>
      </c>
      <c r="BC790" s="1">
        <f t="shared" si="318"/>
        <v>7.8400958779497798E-7</v>
      </c>
      <c r="BD790" s="1">
        <f t="shared" si="319"/>
        <v>7.8400958718025978E-10</v>
      </c>
      <c r="BE790" s="1">
        <f t="shared" si="320"/>
        <v>0.9999999992159303</v>
      </c>
      <c r="BF790" s="1">
        <f t="shared" si="321"/>
        <v>1.9999845767334912</v>
      </c>
      <c r="BG790" s="1">
        <f>(dpSAWB_Cb*dpSAWB_Vb) /(dpSAWB_Ca * BF790)</f>
        <v>25.000192792318103</v>
      </c>
      <c r="BI790" s="1">
        <v>8.59</v>
      </c>
      <c r="BJ790" s="1">
        <v>2.5703957827688555E-9</v>
      </c>
      <c r="BK790" s="1">
        <v>3.929355964442246E-6</v>
      </c>
      <c r="BL790" s="1">
        <v>3.9293559489964795E-9</v>
      </c>
      <c r="BM790" s="1">
        <v>0.99999999606913526</v>
      </c>
      <c r="BN790" s="1">
        <v>1.9999214618982646</v>
      </c>
      <c r="BO790" s="1">
        <v>25.000981764824665</v>
      </c>
    </row>
    <row r="791" spans="1:67" ht="15" customHeight="1" x14ac:dyDescent="0.3">
      <c r="A791" s="2">
        <v>7.9</v>
      </c>
      <c r="B791" s="1">
        <f t="shared" si="323"/>
        <v>1.2589254117941638E-8</v>
      </c>
      <c r="C791" s="1">
        <f t="shared" si="324"/>
        <v>8.0227151707152647E-7</v>
      </c>
      <c r="D791" s="1">
        <f t="shared" si="325"/>
        <v>3.8242582795116454E-4</v>
      </c>
      <c r="E791" s="1">
        <f t="shared" si="326"/>
        <v>3.2695956953414725E-3</v>
      </c>
      <c r="F791" s="1">
        <f t="shared" si="327"/>
        <v>0.97709466530301292</v>
      </c>
      <c r="G791" s="1">
        <f t="shared" si="328"/>
        <v>0.97714186573215822</v>
      </c>
      <c r="H791" s="1">
        <f t="shared" si="336"/>
        <v>9.7714186573215809</v>
      </c>
      <c r="S791" s="2">
        <v>7.9</v>
      </c>
      <c r="T791" s="1">
        <f t="shared" si="329"/>
        <v>1.2589254117941638E-8</v>
      </c>
      <c r="U791" s="1">
        <f t="shared" si="330"/>
        <v>8.0227151707152647E-7</v>
      </c>
      <c r="V791" s="1">
        <f t="shared" si="331"/>
        <v>9.9280115678992059E-2</v>
      </c>
      <c r="W791" s="1">
        <f t="shared" si="332"/>
        <v>2.3996144033598321E-4</v>
      </c>
      <c r="X791" s="1">
        <f t="shared" si="333"/>
        <v>4.8186886239766011E-3</v>
      </c>
      <c r="Y791" s="1">
        <f t="shared" si="334"/>
        <v>4.8107728064372829E-3</v>
      </c>
      <c r="Z791" s="1">
        <f t="shared" si="335"/>
        <v>0.24053864032186414</v>
      </c>
      <c r="AB791"/>
      <c r="AC791"/>
      <c r="AD791"/>
      <c r="AE791"/>
      <c r="AF791"/>
      <c r="AG791"/>
      <c r="AH791"/>
      <c r="AI791"/>
      <c r="AJ791" s="25"/>
      <c r="AK791" s="2">
        <v>7.9</v>
      </c>
      <c r="AL791" s="1">
        <f t="shared" si="337"/>
        <v>1.2589254117941638E-8</v>
      </c>
      <c r="AM791" s="1">
        <f t="shared" si="313"/>
        <v>8.0227151707152647E-7</v>
      </c>
      <c r="AN791" s="1">
        <f t="shared" si="314"/>
        <v>0.16878104237835109</v>
      </c>
      <c r="AO791" s="1">
        <f t="shared" si="315"/>
        <v>0.83121879417338473</v>
      </c>
      <c r="AP791" s="1">
        <f t="shared" si="316"/>
        <v>1.8312436538319423</v>
      </c>
      <c r="AQ791" s="1">
        <f t="shared" si="317"/>
        <v>18.312436538319425</v>
      </c>
      <c r="AR791" s="25"/>
      <c r="AS791" s="2">
        <v>9.8699999999999992</v>
      </c>
      <c r="AT791" s="1">
        <v>1.3489628825916514E-10</v>
      </c>
      <c r="AU791" s="1">
        <v>7.4872334371392781E-5</v>
      </c>
      <c r="AV791" s="1">
        <v>2.1710229889225041E-3</v>
      </c>
      <c r="AW791" s="1">
        <v>0.99782897698854955</v>
      </c>
      <c r="AX791" s="1">
        <v>2.0000750867311874</v>
      </c>
      <c r="AY791" s="2">
        <v>20.000750867311872</v>
      </c>
      <c r="BA791" s="2">
        <v>7.9</v>
      </c>
      <c r="BB791" s="1">
        <f t="shared" si="322"/>
        <v>1.2589254117941638E-8</v>
      </c>
      <c r="BC791" s="1">
        <f t="shared" si="318"/>
        <v>8.0227151707152647E-7</v>
      </c>
      <c r="BD791" s="1">
        <f t="shared" si="319"/>
        <v>8.0227151642783646E-10</v>
      </c>
      <c r="BE791" s="1">
        <f t="shared" si="320"/>
        <v>0.99999999919766569</v>
      </c>
      <c r="BF791" s="1">
        <f t="shared" si="321"/>
        <v>1.9999842056147066</v>
      </c>
      <c r="BG791" s="1">
        <f>(dpSAWB_Cb*dpSAWB_Vb) /(dpSAWB_Ca * BF791)</f>
        <v>25.000197431375323</v>
      </c>
      <c r="BI791" s="1">
        <v>8.6</v>
      </c>
      <c r="BJ791" s="1">
        <v>2.5118864315095812E-9</v>
      </c>
      <c r="BK791" s="1">
        <v>4.02088242259032E-6</v>
      </c>
      <c r="BL791" s="1">
        <v>4.0208824064164721E-9</v>
      </c>
      <c r="BM791" s="1">
        <v>0.99999999597753764</v>
      </c>
      <c r="BN791" s="1">
        <v>1.9999196301800133</v>
      </c>
      <c r="BO791" s="1">
        <v>25.001004663122128</v>
      </c>
    </row>
    <row r="792" spans="1:67" ht="15" customHeight="1" x14ac:dyDescent="0.3">
      <c r="A792" s="2">
        <v>7.91</v>
      </c>
      <c r="B792" s="1">
        <f t="shared" si="323"/>
        <v>1.2302687708123783E-8</v>
      </c>
      <c r="C792" s="1">
        <f t="shared" si="324"/>
        <v>8.2095882132574237E-7</v>
      </c>
      <c r="D792" s="1">
        <f t="shared" si="325"/>
        <v>3.7384714139177059E-4</v>
      </c>
      <c r="E792" s="1">
        <f t="shared" si="326"/>
        <v>3.2710254764347049E-3</v>
      </c>
      <c r="F792" s="1">
        <f t="shared" si="327"/>
        <v>0.97760437754282969</v>
      </c>
      <c r="G792" s="1">
        <f t="shared" si="328"/>
        <v>0.97765271619816563</v>
      </c>
      <c r="H792" s="1">
        <f t="shared" si="336"/>
        <v>9.7765271619816563</v>
      </c>
      <c r="S792" s="2">
        <v>7.91</v>
      </c>
      <c r="T792" s="1">
        <f t="shared" si="329"/>
        <v>1.2302687708123783E-8</v>
      </c>
      <c r="U792" s="1">
        <f t="shared" si="330"/>
        <v>8.2095882132574237E-7</v>
      </c>
      <c r="V792" s="1">
        <f t="shared" si="331"/>
        <v>9.9296441926371118E-2</v>
      </c>
      <c r="W792" s="1">
        <f t="shared" si="332"/>
        <v>2.3451935787629079E-4</v>
      </c>
      <c r="X792" s="1">
        <f t="shared" si="333"/>
        <v>4.7095184512930301E-3</v>
      </c>
      <c r="Y792" s="1">
        <f t="shared" si="334"/>
        <v>4.7014128808250399E-3</v>
      </c>
      <c r="Z792" s="1">
        <f t="shared" si="335"/>
        <v>0.235070644041252</v>
      </c>
      <c r="AB792"/>
      <c r="AC792"/>
      <c r="AD792"/>
      <c r="AE792"/>
      <c r="AF792"/>
      <c r="AG792"/>
      <c r="AH792"/>
      <c r="AI792"/>
      <c r="AJ792" s="25"/>
      <c r="AK792" s="2">
        <v>7.91</v>
      </c>
      <c r="AL792" s="1">
        <f t="shared" si="337"/>
        <v>1.2302687708123783E-8</v>
      </c>
      <c r="AM792" s="1">
        <f t="shared" si="313"/>
        <v>8.2095882132574237E-7</v>
      </c>
      <c r="AN792" s="1">
        <f t="shared" si="314"/>
        <v>0.16557524579319788</v>
      </c>
      <c r="AO792" s="1">
        <f t="shared" si="315"/>
        <v>0.83442459751291442</v>
      </c>
      <c r="AP792" s="1">
        <f t="shared" si="316"/>
        <v>1.8344500392329475</v>
      </c>
      <c r="AQ792" s="1">
        <f t="shared" si="317"/>
        <v>18.344500392329472</v>
      </c>
      <c r="AR792" s="25"/>
      <c r="AS792" s="2">
        <v>9.8800000000000008</v>
      </c>
      <c r="AT792" s="1">
        <v>1.3182567385564002E-10</v>
      </c>
      <c r="AU792" s="1">
        <v>7.6616335077947959E-5</v>
      </c>
      <c r="AV792" s="1">
        <v>2.1217093240553935E-3</v>
      </c>
      <c r="AW792" s="1">
        <v>0.99787829065442946</v>
      </c>
      <c r="AX792" s="1">
        <v>2.0001766413945523</v>
      </c>
      <c r="AY792" s="2">
        <v>20.001766413945521</v>
      </c>
      <c r="BA792" s="2">
        <v>7.91</v>
      </c>
      <c r="BB792" s="1">
        <f t="shared" si="322"/>
        <v>1.2302687708123783E-8</v>
      </c>
      <c r="BC792" s="1">
        <f t="shared" si="318"/>
        <v>8.2095882132574237E-7</v>
      </c>
      <c r="BD792" s="1">
        <f t="shared" si="319"/>
        <v>8.2095882065171476E-10</v>
      </c>
      <c r="BE792" s="1">
        <f t="shared" si="320"/>
        <v>0.99999999917897531</v>
      </c>
      <c r="BF792" s="1">
        <f t="shared" si="321"/>
        <v>1.9999838261216327</v>
      </c>
      <c r="BG792" s="1">
        <f>(dpSAWB_Cb*dpSAWB_Vb) /(dpSAWB_Ca * BF792)</f>
        <v>25.000202175114566</v>
      </c>
      <c r="BI792" s="1">
        <v>8.61</v>
      </c>
      <c r="BJ792" s="1">
        <v>2.4547089156850316E-9</v>
      </c>
      <c r="BK792" s="1">
        <v>4.1145408058215363E-6</v>
      </c>
      <c r="BL792" s="1">
        <v>4.1145407888852833E-9</v>
      </c>
      <c r="BM792" s="1">
        <v>0.99999999588380484</v>
      </c>
      <c r="BN792" s="1">
        <v>1.9999177558511874</v>
      </c>
      <c r="BO792" s="1">
        <v>25.001028094137521</v>
      </c>
    </row>
    <row r="793" spans="1:67" ht="15" customHeight="1" x14ac:dyDescent="0.3">
      <c r="A793" s="2">
        <v>7.92</v>
      </c>
      <c r="B793" s="1">
        <f t="shared" si="323"/>
        <v>1.2022644346174099E-8</v>
      </c>
      <c r="C793" s="1">
        <f t="shared" si="324"/>
        <v>8.4008140881369978E-7</v>
      </c>
      <c r="D793" s="1">
        <f t="shared" si="325"/>
        <v>3.6545564901482972E-4</v>
      </c>
      <c r="E793" s="1">
        <f t="shared" si="326"/>
        <v>3.2724240584975283E-3</v>
      </c>
      <c r="F793" s="1">
        <f t="shared" si="327"/>
        <v>0.97810300135176664</v>
      </c>
      <c r="G793" s="1">
        <f t="shared" si="328"/>
        <v>0.97815250396752906</v>
      </c>
      <c r="H793" s="1">
        <f t="shared" si="336"/>
        <v>9.7815250396752909</v>
      </c>
      <c r="S793" s="2">
        <v>7.92</v>
      </c>
      <c r="T793" s="1">
        <f t="shared" si="329"/>
        <v>1.2022644346174099E-8</v>
      </c>
      <c r="U793" s="1">
        <f t="shared" si="330"/>
        <v>8.4008140881369978E-7</v>
      </c>
      <c r="V793" s="1">
        <f t="shared" si="331"/>
        <v>9.931240300447515E-2</v>
      </c>
      <c r="W793" s="1">
        <f t="shared" si="332"/>
        <v>2.2919899850828434E-4</v>
      </c>
      <c r="X793" s="1">
        <f t="shared" si="333"/>
        <v>4.6028101525833198E-3</v>
      </c>
      <c r="Y793" s="1">
        <f t="shared" si="334"/>
        <v>4.5945105423150301E-3</v>
      </c>
      <c r="Z793" s="1">
        <f t="shared" si="335"/>
        <v>0.22972552711575148</v>
      </c>
      <c r="AB793"/>
      <c r="AC793"/>
      <c r="AD793"/>
      <c r="AE793"/>
      <c r="AF793"/>
      <c r="AG793"/>
      <c r="AH793"/>
      <c r="AI793"/>
      <c r="AJ793" s="25"/>
      <c r="AK793" s="2">
        <v>7.92</v>
      </c>
      <c r="AL793" s="1">
        <f t="shared" si="337"/>
        <v>1.2022644346174099E-8</v>
      </c>
      <c r="AM793" s="1">
        <f t="shared" si="313"/>
        <v>8.4008140881369978E-7</v>
      </c>
      <c r="AN793" s="1">
        <f t="shared" si="314"/>
        <v>0.16241844163329475</v>
      </c>
      <c r="AO793" s="1">
        <f t="shared" si="315"/>
        <v>0.83758140815907756</v>
      </c>
      <c r="AP793" s="1">
        <f t="shared" si="316"/>
        <v>1.8376074444201733</v>
      </c>
      <c r="AQ793" s="1">
        <f t="shared" si="317"/>
        <v>18.376074444201731</v>
      </c>
      <c r="AR793" s="25"/>
      <c r="AS793" s="2">
        <v>9.89</v>
      </c>
      <c r="AT793" s="1">
        <v>1.2882495516931275E-10</v>
      </c>
      <c r="AU793" s="1">
        <v>7.8400958779498254E-5</v>
      </c>
      <c r="AV793" s="1">
        <v>2.0735134659254015E-3</v>
      </c>
      <c r="AW793" s="1">
        <v>0.99792648651352689</v>
      </c>
      <c r="AX793" s="1">
        <v>2.000278293207431</v>
      </c>
      <c r="AY793" s="2">
        <v>20.002782932074307</v>
      </c>
      <c r="BA793" s="2">
        <v>7.92</v>
      </c>
      <c r="BB793" s="1">
        <f t="shared" si="322"/>
        <v>1.2022644346174099E-8</v>
      </c>
      <c r="BC793" s="1">
        <f t="shared" si="318"/>
        <v>8.4008140881369978E-7</v>
      </c>
      <c r="BD793" s="1">
        <f t="shared" si="319"/>
        <v>8.4008140810790503E-10</v>
      </c>
      <c r="BE793" s="1">
        <f t="shared" si="320"/>
        <v>0.99999999915984961</v>
      </c>
      <c r="BF793" s="1">
        <f t="shared" si="321"/>
        <v>1.9999834380530628</v>
      </c>
      <c r="BG793" s="1">
        <f>(dpSAWB_Cb*dpSAWB_Vb) /(dpSAWB_Ca * BF793)</f>
        <v>25.00020702605109</v>
      </c>
      <c r="BI793" s="1">
        <v>8.6199999999999992</v>
      </c>
      <c r="BJ793" s="1">
        <v>2.3988329190194922E-9</v>
      </c>
      <c r="BK793" s="1">
        <v>4.210380773050384E-6</v>
      </c>
      <c r="BL793" s="1">
        <v>4.2103807553157835E-9</v>
      </c>
      <c r="BM793" s="1">
        <v>0.9999999957878869</v>
      </c>
      <c r="BN793" s="1">
        <v>1.9999158379181143</v>
      </c>
      <c r="BO793" s="1">
        <v>25.001052070295781</v>
      </c>
    </row>
    <row r="794" spans="1:67" ht="15" customHeight="1" x14ac:dyDescent="0.3">
      <c r="A794" s="2">
        <v>7.93</v>
      </c>
      <c r="B794" s="1">
        <f t="shared" si="323"/>
        <v>1.1748975549395268E-8</v>
      </c>
      <c r="C794" s="1">
        <f t="shared" si="324"/>
        <v>8.5964941858440223E-7</v>
      </c>
      <c r="D794" s="1">
        <f t="shared" si="325"/>
        <v>3.5724738583320056E-4</v>
      </c>
      <c r="E794" s="1">
        <f t="shared" si="326"/>
        <v>3.2737921023611332E-3</v>
      </c>
      <c r="F794" s="1">
        <f t="shared" si="327"/>
        <v>0.97859076674954004</v>
      </c>
      <c r="G794" s="1">
        <f t="shared" si="328"/>
        <v>0.97864145967696414</v>
      </c>
      <c r="H794" s="1">
        <f t="shared" si="336"/>
        <v>9.7864145967696405</v>
      </c>
      <c r="S794" s="2">
        <v>7.93</v>
      </c>
      <c r="T794" s="1">
        <f t="shared" si="329"/>
        <v>1.1748975549395268E-8</v>
      </c>
      <c r="U794" s="1">
        <f t="shared" si="330"/>
        <v>8.5964941858440223E-7</v>
      </c>
      <c r="V794" s="1">
        <f t="shared" si="331"/>
        <v>9.9328007025309403E-2</v>
      </c>
      <c r="W794" s="1">
        <f t="shared" si="332"/>
        <v>2.2399765823020328E-4</v>
      </c>
      <c r="X794" s="1">
        <f t="shared" si="333"/>
        <v>4.4985087232297305E-3</v>
      </c>
      <c r="Y794" s="1">
        <f t="shared" si="334"/>
        <v>4.490010683389143E-3</v>
      </c>
      <c r="Z794" s="1">
        <f t="shared" si="335"/>
        <v>0.22450053416945714</v>
      </c>
      <c r="AB794"/>
      <c r="AC794"/>
      <c r="AD794"/>
      <c r="AE794"/>
      <c r="AF794"/>
      <c r="AG794"/>
      <c r="AH794"/>
      <c r="AI794"/>
      <c r="AJ794" s="25"/>
      <c r="AK794" s="2">
        <v>7.93</v>
      </c>
      <c r="AL794" s="1">
        <f t="shared" si="337"/>
        <v>1.1748975549395268E-8</v>
      </c>
      <c r="AM794" s="1">
        <f t="shared" si="313"/>
        <v>8.5964941858440223E-7</v>
      </c>
      <c r="AN794" s="1">
        <f t="shared" si="314"/>
        <v>0.15931033306238579</v>
      </c>
      <c r="AO794" s="1">
        <f t="shared" si="315"/>
        <v>0.84068952295813659</v>
      </c>
      <c r="AP794" s="1">
        <f t="shared" si="316"/>
        <v>1.8407161665602794</v>
      </c>
      <c r="AQ794" s="1">
        <f t="shared" si="317"/>
        <v>18.407161665602793</v>
      </c>
      <c r="AR794" s="25"/>
      <c r="AS794" s="2">
        <v>9.9</v>
      </c>
      <c r="AT794" s="1">
        <v>1.2589254117941656E-10</v>
      </c>
      <c r="AU794" s="1">
        <v>8.0227151707152526E-5</v>
      </c>
      <c r="AV794" s="1">
        <v>2.0264101814472875E-3</v>
      </c>
      <c r="AW794" s="1">
        <v>0.99797358979892881</v>
      </c>
      <c r="AX794" s="1">
        <v>2.0003800956143367</v>
      </c>
      <c r="AY794" s="2">
        <v>20.003800956143365</v>
      </c>
      <c r="BA794" s="2">
        <v>7.93</v>
      </c>
      <c r="BB794" s="1">
        <f t="shared" si="322"/>
        <v>1.1748975549395268E-8</v>
      </c>
      <c r="BC794" s="1">
        <f t="shared" si="318"/>
        <v>8.5964941858440223E-7</v>
      </c>
      <c r="BD794" s="1">
        <f t="shared" si="319"/>
        <v>8.5964941784534301E-10</v>
      </c>
      <c r="BE794" s="1">
        <f t="shared" si="320"/>
        <v>0.99999999914027848</v>
      </c>
      <c r="BF794" s="1">
        <f t="shared" si="321"/>
        <v>1.9999830412032429</v>
      </c>
      <c r="BG794" s="1">
        <f>(dpSAWB_Cb*dpSAWB_Vb) /(dpSAWB_Ca * BF794)</f>
        <v>25.000211986756984</v>
      </c>
      <c r="BI794" s="1">
        <v>8.6300000000000008</v>
      </c>
      <c r="BJ794" s="1">
        <v>2.3442288153199155E-9</v>
      </c>
      <c r="BK794" s="1">
        <v>4.308453139896098E-6</v>
      </c>
      <c r="BL794" s="1">
        <v>4.3084531213255129E-9</v>
      </c>
      <c r="BM794" s="1">
        <v>0.99999999568973286</v>
      </c>
      <c r="BN794" s="1">
        <v>1.9999138753640073</v>
      </c>
      <c r="BO794" s="1">
        <v>25.001076604310985</v>
      </c>
    </row>
    <row r="795" spans="1:67" ht="15" customHeight="1" x14ac:dyDescent="0.3">
      <c r="A795" s="2">
        <v>7.94</v>
      </c>
      <c r="B795" s="1">
        <f t="shared" si="323"/>
        <v>1.14815362149688E-8</v>
      </c>
      <c r="C795" s="1">
        <f t="shared" si="324"/>
        <v>8.7967322585564345E-7</v>
      </c>
      <c r="D795" s="1">
        <f t="shared" si="325"/>
        <v>3.4921846299456818E-4</v>
      </c>
      <c r="E795" s="1">
        <f t="shared" si="326"/>
        <v>3.2751302561675718E-3</v>
      </c>
      <c r="F795" s="1">
        <f t="shared" si="327"/>
        <v>0.97906789947866057</v>
      </c>
      <c r="G795" s="1">
        <f t="shared" si="328"/>
        <v>0.97911980969996204</v>
      </c>
      <c r="H795" s="1">
        <f t="shared" si="336"/>
        <v>9.7911980969996204</v>
      </c>
      <c r="S795" s="2">
        <v>7.94</v>
      </c>
      <c r="T795" s="1">
        <f t="shared" si="329"/>
        <v>1.14815362149688E-8</v>
      </c>
      <c r="U795" s="1">
        <f t="shared" si="330"/>
        <v>8.7967322585564345E-7</v>
      </c>
      <c r="V795" s="1">
        <f t="shared" si="331"/>
        <v>9.9343261927137216E-2</v>
      </c>
      <c r="W795" s="1">
        <f t="shared" si="332"/>
        <v>2.1891269095426254E-4</v>
      </c>
      <c r="X795" s="1">
        <f t="shared" si="333"/>
        <v>4.3965603645851996E-3</v>
      </c>
      <c r="Y795" s="1">
        <f t="shared" si="334"/>
        <v>4.3878594001734595E-3</v>
      </c>
      <c r="Z795" s="1">
        <f t="shared" si="335"/>
        <v>0.21939297000867297</v>
      </c>
      <c r="AB795"/>
      <c r="AC795"/>
      <c r="AD795"/>
      <c r="AE795"/>
      <c r="AF795"/>
      <c r="AG795"/>
      <c r="AH795"/>
      <c r="AI795"/>
      <c r="AJ795" s="25"/>
      <c r="AK795" s="2">
        <v>7.94</v>
      </c>
      <c r="AL795" s="1">
        <f t="shared" si="337"/>
        <v>1.14815362149688E-8</v>
      </c>
      <c r="AM795" s="1">
        <f t="shared" si="313"/>
        <v>8.7967322585564345E-7</v>
      </c>
      <c r="AN795" s="1">
        <f t="shared" si="314"/>
        <v>0.15625060691342171</v>
      </c>
      <c r="AO795" s="1">
        <f t="shared" si="315"/>
        <v>0.84374925508680887</v>
      </c>
      <c r="AP795" s="1">
        <f t="shared" si="316"/>
        <v>1.8437765191570066</v>
      </c>
      <c r="AQ795" s="1">
        <f t="shared" si="317"/>
        <v>18.437765191570065</v>
      </c>
      <c r="AR795" s="25"/>
      <c r="AS795" s="2">
        <v>9.91</v>
      </c>
      <c r="AT795" s="1">
        <v>1.2302687708123799E-10</v>
      </c>
      <c r="AU795" s="1">
        <v>8.2095882132574133E-5</v>
      </c>
      <c r="AV795" s="1">
        <v>1.9803748024441489E-3</v>
      </c>
      <c r="AW795" s="1">
        <v>0.99801962517881437</v>
      </c>
      <c r="AX795" s="1">
        <v>2.0004821021478261</v>
      </c>
      <c r="AY795" s="2">
        <v>20.004821021478261</v>
      </c>
      <c r="BA795" s="2">
        <v>7.94</v>
      </c>
      <c r="BB795" s="1">
        <f t="shared" si="322"/>
        <v>1.14815362149688E-8</v>
      </c>
      <c r="BC795" s="1">
        <f t="shared" si="318"/>
        <v>8.7967322585564345E-7</v>
      </c>
      <c r="BD795" s="1">
        <f t="shared" si="319"/>
        <v>8.7967322508175183E-10</v>
      </c>
      <c r="BE795" s="1">
        <f t="shared" si="320"/>
        <v>0.99999999912025128</v>
      </c>
      <c r="BF795" s="1">
        <f t="shared" si="321"/>
        <v>1.999982635361762</v>
      </c>
      <c r="BG795" s="1">
        <f>(dpSAWB_Cb*dpSAWB_Vb) /(dpSAWB_Ca * BF795)</f>
        <v>25.000217059862553</v>
      </c>
      <c r="BI795" s="1">
        <v>8.64</v>
      </c>
      <c r="BJ795" s="1">
        <v>2.2908676527677671E-9</v>
      </c>
      <c r="BK795" s="1">
        <v>4.4088099056256879E-6</v>
      </c>
      <c r="BL795" s="1">
        <v>4.4088098861797076E-9</v>
      </c>
      <c r="BM795" s="1">
        <v>0.99999999558929065</v>
      </c>
      <c r="BN795" s="1">
        <v>1.9999118671484273</v>
      </c>
      <c r="BO795" s="1">
        <v>25.001101709193044</v>
      </c>
    </row>
    <row r="796" spans="1:67" ht="15" customHeight="1" x14ac:dyDescent="0.3">
      <c r="A796" s="2">
        <v>7.95</v>
      </c>
      <c r="B796" s="1">
        <f t="shared" si="323"/>
        <v>1.1220184543019609E-8</v>
      </c>
      <c r="C796" s="1">
        <f t="shared" si="324"/>
        <v>9.0016344751508502E-7</v>
      </c>
      <c r="D796" s="1">
        <f t="shared" si="325"/>
        <v>3.4136506661477841E-4</v>
      </c>
      <c r="E796" s="1">
        <f t="shared" si="326"/>
        <v>3.2764391555642034E-3</v>
      </c>
      <c r="F796" s="1">
        <f t="shared" si="327"/>
        <v>0.97953462106178046</v>
      </c>
      <c r="G796" s="1">
        <f t="shared" si="328"/>
        <v>0.97958777620447046</v>
      </c>
      <c r="H796" s="1">
        <f t="shared" si="336"/>
        <v>9.7958777620447037</v>
      </c>
      <c r="S796" s="2">
        <v>7.95</v>
      </c>
      <c r="T796" s="1">
        <f t="shared" si="329"/>
        <v>1.1220184543019609E-8</v>
      </c>
      <c r="U796" s="1">
        <f t="shared" si="330"/>
        <v>9.0016344751508502E-7</v>
      </c>
      <c r="V796" s="1">
        <f t="shared" si="331"/>
        <v>9.9358175478002089E-2</v>
      </c>
      <c r="W796" s="1">
        <f t="shared" si="332"/>
        <v>2.1394150733263902E-4</v>
      </c>
      <c r="X796" s="1">
        <f t="shared" si="333"/>
        <v>4.2969124585651181E-3</v>
      </c>
      <c r="Y796" s="1">
        <f t="shared" si="334"/>
        <v>4.2880039669742076E-3</v>
      </c>
      <c r="Z796" s="1">
        <f t="shared" si="335"/>
        <v>0.21440019834871041</v>
      </c>
      <c r="AB796"/>
      <c r="AC796"/>
      <c r="AD796"/>
      <c r="AE796"/>
      <c r="AF796"/>
      <c r="AG796"/>
      <c r="AH796"/>
      <c r="AI796"/>
      <c r="AJ796" s="25"/>
      <c r="AK796" s="2">
        <v>7.95</v>
      </c>
      <c r="AL796" s="1">
        <f t="shared" si="337"/>
        <v>1.1220184543019609E-8</v>
      </c>
      <c r="AM796" s="1">
        <f t="shared" si="313"/>
        <v>9.0016344751508502E-7</v>
      </c>
      <c r="AN796" s="1">
        <f t="shared" si="314"/>
        <v>0.15323893444238873</v>
      </c>
      <c r="AO796" s="1">
        <f t="shared" si="315"/>
        <v>0.84676093329844782</v>
      </c>
      <c r="AP796" s="1">
        <f t="shared" si="316"/>
        <v>1.8467888312975358</v>
      </c>
      <c r="AQ796" s="1">
        <f t="shared" si="317"/>
        <v>18.467888312975358</v>
      </c>
      <c r="AR796" s="25"/>
      <c r="AS796" s="2">
        <v>9.92</v>
      </c>
      <c r="AT796" s="1">
        <v>1.2022644346174114E-10</v>
      </c>
      <c r="AU796" s="1">
        <v>8.400814088136987E-5</v>
      </c>
      <c r="AV796" s="1">
        <v>1.935383213211762E-3</v>
      </c>
      <c r="AW796" s="1">
        <v>0.99806461676888947</v>
      </c>
      <c r="AX796" s="1">
        <v>2.0005843664559455</v>
      </c>
      <c r="AY796" s="2">
        <v>20.005843664559453</v>
      </c>
      <c r="BA796" s="2">
        <v>7.95</v>
      </c>
      <c r="BB796" s="1">
        <f t="shared" si="322"/>
        <v>1.1220184543019609E-8</v>
      </c>
      <c r="BC796" s="1">
        <f t="shared" si="318"/>
        <v>9.0016344751508502E-7</v>
      </c>
      <c r="BD796" s="1">
        <f t="shared" si="319"/>
        <v>9.0016344670471953E-10</v>
      </c>
      <c r="BE796" s="1">
        <f t="shared" si="320"/>
        <v>0.99999999909975745</v>
      </c>
      <c r="BF796" s="1">
        <f t="shared" si="321"/>
        <v>1.9999822203134447</v>
      </c>
      <c r="BG796" s="1">
        <f>(dpSAWB_Cb*dpSAWB_Vb) /(dpSAWB_Ca * BF796)</f>
        <v>25.000222248057689</v>
      </c>
      <c r="BI796" s="1">
        <v>8.65</v>
      </c>
      <c r="BJ796" s="1">
        <v>2.2387211385683336E-9</v>
      </c>
      <c r="BK796" s="1">
        <v>4.5115042807247394E-6</v>
      </c>
      <c r="BL796" s="1">
        <v>4.5115042603620949E-9</v>
      </c>
      <c r="BM796" s="1">
        <v>0.99999999548650687</v>
      </c>
      <c r="BN796" s="1">
        <v>1.9999098122067298</v>
      </c>
      <c r="BO796" s="1">
        <v>25.001127398254656</v>
      </c>
    </row>
    <row r="797" spans="1:67" ht="15" customHeight="1" x14ac:dyDescent="0.3">
      <c r="A797" s="2">
        <v>7.96</v>
      </c>
      <c r="B797" s="1">
        <f t="shared" si="323"/>
        <v>1.0964781961431828E-8</v>
      </c>
      <c r="C797" s="1">
        <f t="shared" si="324"/>
        <v>9.2113094774947062E-7</v>
      </c>
      <c r="D797" s="1">
        <f t="shared" si="325"/>
        <v>3.336834566138582E-4</v>
      </c>
      <c r="E797" s="1">
        <f t="shared" si="326"/>
        <v>3.2777194238976901E-3</v>
      </c>
      <c r="F797" s="1">
        <f t="shared" si="327"/>
        <v>0.97999114885933603</v>
      </c>
      <c r="G797" s="1">
        <f t="shared" si="328"/>
        <v>0.98004557721087859</v>
      </c>
      <c r="H797" s="1">
        <f t="shared" si="336"/>
        <v>9.8004557721087853</v>
      </c>
      <c r="S797" s="2">
        <v>7.96</v>
      </c>
      <c r="T797" s="1">
        <f t="shared" si="329"/>
        <v>1.0964781961431828E-8</v>
      </c>
      <c r="U797" s="1">
        <f t="shared" si="330"/>
        <v>9.2113094774947062E-7</v>
      </c>
      <c r="V797" s="1">
        <f t="shared" si="331"/>
        <v>9.9372755279189359E-2</v>
      </c>
      <c r="W797" s="1">
        <f t="shared" si="332"/>
        <v>2.0908157360354415E-4</v>
      </c>
      <c r="X797" s="1">
        <f t="shared" si="333"/>
        <v>4.1995135427275922E-3</v>
      </c>
      <c r="Y797" s="1">
        <f t="shared" si="334"/>
        <v>4.1903928113009208E-3</v>
      </c>
      <c r="Z797" s="1">
        <f t="shared" si="335"/>
        <v>0.20951964056504602</v>
      </c>
      <c r="AB797"/>
      <c r="AC797"/>
      <c r="AD797"/>
      <c r="AE797"/>
      <c r="AF797"/>
      <c r="AG797"/>
      <c r="AH797"/>
      <c r="AI797"/>
      <c r="AJ797" s="25"/>
      <c r="AK797" s="2">
        <v>7.96</v>
      </c>
      <c r="AL797" s="1">
        <f t="shared" si="337"/>
        <v>1.0964781961431828E-8</v>
      </c>
      <c r="AM797" s="1">
        <f t="shared" si="313"/>
        <v>9.2113094774947062E-7</v>
      </c>
      <c r="AN797" s="1">
        <f t="shared" si="314"/>
        <v>0.15027497207428744</v>
      </c>
      <c r="AO797" s="1">
        <f t="shared" si="315"/>
        <v>0.84972490117707378</v>
      </c>
      <c r="AP797" s="1">
        <f t="shared" si="316"/>
        <v>1.8497534469067001</v>
      </c>
      <c r="AQ797" s="1">
        <f t="shared" si="317"/>
        <v>18.497534469066998</v>
      </c>
      <c r="AR797" s="25"/>
      <c r="AS797" s="2">
        <v>9.93</v>
      </c>
      <c r="AT797" s="1">
        <v>1.1748975549395284E-10</v>
      </c>
      <c r="AU797" s="1">
        <v>8.5964941858440109E-5</v>
      </c>
      <c r="AV797" s="1">
        <v>1.891411838347076E-3</v>
      </c>
      <c r="AW797" s="1">
        <v>0.99810858814455894</v>
      </c>
      <c r="AX797" s="1">
        <v>2.0006869423297582</v>
      </c>
      <c r="AY797" s="2">
        <v>20.00686942329758</v>
      </c>
      <c r="BA797" s="2">
        <v>7.96</v>
      </c>
      <c r="BB797" s="1">
        <f t="shared" si="322"/>
        <v>1.0964781961431828E-8</v>
      </c>
      <c r="BC797" s="1">
        <f t="shared" si="318"/>
        <v>9.2113094774947062E-7</v>
      </c>
      <c r="BD797" s="1">
        <f t="shared" si="319"/>
        <v>9.211309469009121E-10</v>
      </c>
      <c r="BE797" s="1">
        <f t="shared" si="320"/>
        <v>0.99999999907878634</v>
      </c>
      <c r="BF797" s="1">
        <f t="shared" si="321"/>
        <v>1.999981795838232</v>
      </c>
      <c r="BG797" s="1">
        <f>(dpSAWB_Cb*dpSAWB_Vb) /(dpSAWB_Ca * BF797)</f>
        <v>25.000227554093314</v>
      </c>
      <c r="BI797" s="1">
        <v>8.66</v>
      </c>
      <c r="BJ797" s="1">
        <v>2.1877616239495468E-9</v>
      </c>
      <c r="BK797" s="1">
        <v>4.6165907151102492E-6</v>
      </c>
      <c r="BL797" s="1">
        <v>4.616590693787725E-9</v>
      </c>
      <c r="BM797" s="1">
        <v>0.99999999538132656</v>
      </c>
      <c r="BN797" s="1">
        <v>1.999907709449503</v>
      </c>
      <c r="BO797" s="1">
        <v>25.001153685118325</v>
      </c>
    </row>
    <row r="798" spans="1:67" ht="15" customHeight="1" x14ac:dyDescent="0.3">
      <c r="A798" s="2">
        <v>7.97</v>
      </c>
      <c r="B798" s="1">
        <f t="shared" si="323"/>
        <v>1.0715193052376043E-8</v>
      </c>
      <c r="C798" s="1">
        <f t="shared" si="324"/>
        <v>9.4258684380496273E-7</v>
      </c>
      <c r="D798" s="1">
        <f t="shared" si="325"/>
        <v>3.2616996555562261E-4</v>
      </c>
      <c r="E798" s="1">
        <f t="shared" si="326"/>
        <v>3.2789716724073957E-3</v>
      </c>
      <c r="F798" s="1">
        <f t="shared" si="327"/>
        <v>0.98043769612742049</v>
      </c>
      <c r="G798" s="1">
        <f t="shared" si="328"/>
        <v>0.98049342665023864</v>
      </c>
      <c r="H798" s="1">
        <f t="shared" si="336"/>
        <v>9.8049342665023858</v>
      </c>
      <c r="S798" s="2">
        <v>7.97</v>
      </c>
      <c r="T798" s="1">
        <f t="shared" si="329"/>
        <v>1.0715193052376043E-8</v>
      </c>
      <c r="U798" s="1">
        <f t="shared" si="330"/>
        <v>9.4258684380496273E-7</v>
      </c>
      <c r="V798" s="1">
        <f t="shared" si="331"/>
        <v>9.9387008768628396E-2</v>
      </c>
      <c r="W798" s="1">
        <f t="shared" si="332"/>
        <v>2.0433041045720183E-4</v>
      </c>
      <c r="X798" s="1">
        <f t="shared" si="333"/>
        <v>4.1043132858349573E-3</v>
      </c>
      <c r="Y798" s="1">
        <f t="shared" si="334"/>
        <v>4.0949754893695872E-3</v>
      </c>
      <c r="Z798" s="1">
        <f t="shared" si="335"/>
        <v>0.20474877446847936</v>
      </c>
      <c r="AB798"/>
      <c r="AC798"/>
      <c r="AD798"/>
      <c r="AE798"/>
      <c r="AF798"/>
      <c r="AG798"/>
      <c r="AH798"/>
      <c r="AI798"/>
      <c r="AJ798" s="25"/>
      <c r="AK798" s="2">
        <v>7.97</v>
      </c>
      <c r="AL798" s="1">
        <f t="shared" si="337"/>
        <v>1.0715193052376043E-8</v>
      </c>
      <c r="AM798" s="1">
        <f t="shared" si="313"/>
        <v>9.4258684380496273E-7</v>
      </c>
      <c r="AN798" s="1">
        <f t="shared" si="314"/>
        <v>0.14735836214030501</v>
      </c>
      <c r="AO798" s="1">
        <f t="shared" si="315"/>
        <v>0.85264151640021046</v>
      </c>
      <c r="AP798" s="1">
        <f t="shared" si="316"/>
        <v>1.8526707240100044</v>
      </c>
      <c r="AQ798" s="1">
        <f t="shared" si="317"/>
        <v>18.526707240100045</v>
      </c>
      <c r="AR798" s="25"/>
      <c r="AS798" s="2">
        <v>9.94</v>
      </c>
      <c r="AT798" s="1">
        <v>1.1481536214968818E-10</v>
      </c>
      <c r="AU798" s="1">
        <v>8.7967322585564211E-5</v>
      </c>
      <c r="AV798" s="1">
        <v>1.8484376308357784E-3</v>
      </c>
      <c r="AW798" s="1">
        <v>0.99815156235283886</v>
      </c>
      <c r="AX798" s="1">
        <v>2.000789883730957</v>
      </c>
      <c r="AY798" s="2">
        <v>20.007898837309568</v>
      </c>
      <c r="BA798" s="2">
        <v>7.97</v>
      </c>
      <c r="BB798" s="1">
        <f t="shared" si="322"/>
        <v>1.0715193052376043E-8</v>
      </c>
      <c r="BC798" s="1">
        <f t="shared" si="318"/>
        <v>9.4258684380496273E-7</v>
      </c>
      <c r="BD798" s="1">
        <f t="shared" si="319"/>
        <v>9.4258684291641088E-10</v>
      </c>
      <c r="BE798" s="1">
        <f t="shared" si="320"/>
        <v>0.99999999905732639</v>
      </c>
      <c r="BF798" s="1">
        <f t="shared" si="321"/>
        <v>1.9999813617110673</v>
      </c>
      <c r="BG798" s="1">
        <f>(dpSAWB_Cb*dpSAWB_Vb) /(dpSAWB_Ca * BF798)</f>
        <v>25.00023298078284</v>
      </c>
      <c r="BI798" s="1">
        <v>8.67</v>
      </c>
      <c r="BJ798" s="1">
        <v>2.137962089502227E-9</v>
      </c>
      <c r="BK798" s="1">
        <v>4.7241249270007129E-6</v>
      </c>
      <c r="BL798" s="1">
        <v>4.7241249046730534E-9</v>
      </c>
      <c r="BM798" s="1">
        <v>0.99999999527369421</v>
      </c>
      <c r="BN798" s="1">
        <v>1.9999055577619902</v>
      </c>
      <c r="BO798" s="1">
        <v>25.001180583723606</v>
      </c>
    </row>
    <row r="799" spans="1:67" ht="15" customHeight="1" x14ac:dyDescent="0.3">
      <c r="A799" s="2">
        <v>7.98</v>
      </c>
      <c r="B799" s="1">
        <f t="shared" si="323"/>
        <v>1.0471285480508974E-8</v>
      </c>
      <c r="C799" s="1">
        <f t="shared" si="324"/>
        <v>9.6454251188165223E-7</v>
      </c>
      <c r="D799" s="1">
        <f t="shared" si="325"/>
        <v>3.1882099749158135E-4</v>
      </c>
      <c r="E799" s="1">
        <f t="shared" si="326"/>
        <v>3.2801965004180698E-3</v>
      </c>
      <c r="F799" s="1">
        <f t="shared" si="327"/>
        <v>0.98087447207582434</v>
      </c>
      <c r="G799" s="1">
        <f t="shared" si="328"/>
        <v>0.98093153442266512</v>
      </c>
      <c r="H799" s="1">
        <f t="shared" si="336"/>
        <v>9.8093153442266505</v>
      </c>
      <c r="S799" s="2">
        <v>7.98</v>
      </c>
      <c r="T799" s="1">
        <f t="shared" si="329"/>
        <v>1.0471285480508974E-8</v>
      </c>
      <c r="U799" s="1">
        <f t="shared" si="330"/>
        <v>9.6454251188165223E-7</v>
      </c>
      <c r="V799" s="1">
        <f t="shared" si="331"/>
        <v>9.9400943224235386E-2</v>
      </c>
      <c r="W799" s="1">
        <f t="shared" si="332"/>
        <v>1.9968559192154025E-4</v>
      </c>
      <c r="X799" s="1">
        <f t="shared" si="333"/>
        <v>4.0112624638893608E-3</v>
      </c>
      <c r="Y799" s="1">
        <f t="shared" si="334"/>
        <v>4.0017026620785164E-3</v>
      </c>
      <c r="Z799" s="1">
        <f t="shared" si="335"/>
        <v>0.20008513310392581</v>
      </c>
      <c r="AB799"/>
      <c r="AC799"/>
      <c r="AD799"/>
      <c r="AE799"/>
      <c r="AF799"/>
      <c r="AG799"/>
      <c r="AH799"/>
      <c r="AI799"/>
      <c r="AJ799" s="25"/>
      <c r="AK799" s="2">
        <v>7.98</v>
      </c>
      <c r="AL799" s="1">
        <f t="shared" si="337"/>
        <v>1.0471285480508974E-8</v>
      </c>
      <c r="AM799" s="1">
        <f t="shared" si="313"/>
        <v>9.6454251188165223E-7</v>
      </c>
      <c r="AN799" s="1">
        <f t="shared" si="314"/>
        <v>0.1444887336052918</v>
      </c>
      <c r="AO799" s="1">
        <f t="shared" si="315"/>
        <v>0.85551115001141753</v>
      </c>
      <c r="AP799" s="1">
        <f t="shared" si="316"/>
        <v>1.8555410340063474</v>
      </c>
      <c r="AQ799" s="1">
        <f t="shared" si="317"/>
        <v>18.555410340063474</v>
      </c>
      <c r="AR799" s="25"/>
      <c r="AS799" s="2">
        <v>9.9499999999999993</v>
      </c>
      <c r="AT799" s="1">
        <v>1.1220184543019624E-10</v>
      </c>
      <c r="AU799" s="1">
        <v>9.0016344751508374E-5</v>
      </c>
      <c r="AV799" s="1">
        <v>1.8064380603937961E-3</v>
      </c>
      <c r="AW799" s="1">
        <v>0.99819356192401498</v>
      </c>
      <c r="AX799" s="1">
        <v>2.0008932448195793</v>
      </c>
      <c r="AY799" s="2">
        <v>20.008932448195793</v>
      </c>
      <c r="BA799" s="2">
        <v>7.98</v>
      </c>
      <c r="BB799" s="1">
        <f t="shared" si="322"/>
        <v>1.0471285480508974E-8</v>
      </c>
      <c r="BC799" s="1">
        <f t="shared" si="318"/>
        <v>9.6454251188165223E-7</v>
      </c>
      <c r="BD799" s="1">
        <f t="shared" si="319"/>
        <v>9.6454251095122201E-10</v>
      </c>
      <c r="BE799" s="1">
        <f t="shared" si="320"/>
        <v>0.99999999903536652</v>
      </c>
      <c r="BF799" s="1">
        <f t="shared" si="321"/>
        <v>1.9999809177017767</v>
      </c>
      <c r="BG799" s="1">
        <f>(dpSAWB_Cb*dpSAWB_Vb) /(dpSAWB_Ca * BF799)</f>
        <v>25.000238531003649</v>
      </c>
      <c r="BI799" s="1">
        <v>8.68</v>
      </c>
      <c r="BJ799" s="1">
        <v>2.0892961308540348E-9</v>
      </c>
      <c r="BK799" s="1">
        <v>4.8341639324586576E-6</v>
      </c>
      <c r="BL799" s="1">
        <v>4.8341639090784782E-9</v>
      </c>
      <c r="BM799" s="1">
        <v>0.99999999516355254</v>
      </c>
      <c r="BN799" s="1">
        <v>1.9999033560034976</v>
      </c>
      <c r="BO799" s="1">
        <v>25.001208108334488</v>
      </c>
    </row>
    <row r="800" spans="1:67" ht="15" customHeight="1" x14ac:dyDescent="0.3">
      <c r="A800" s="2">
        <v>7.99</v>
      </c>
      <c r="B800" s="1">
        <f t="shared" si="323"/>
        <v>1.0232929922807522E-8</v>
      </c>
      <c r="C800" s="1">
        <f t="shared" si="324"/>
        <v>9.8700959316537048E-7</v>
      </c>
      <c r="D800" s="1">
        <f t="shared" si="325"/>
        <v>3.1163302680996079E-4</v>
      </c>
      <c r="E800" s="1">
        <f t="shared" si="326"/>
        <v>3.2813944955316734E-3</v>
      </c>
      <c r="F800" s="1">
        <f t="shared" si="327"/>
        <v>0.98130168192618394</v>
      </c>
      <c r="G800" s="1">
        <f t="shared" si="328"/>
        <v>0.98136010645584826</v>
      </c>
      <c r="H800" s="1">
        <f t="shared" si="336"/>
        <v>9.8136010645584815</v>
      </c>
      <c r="S800" s="2">
        <v>7.99</v>
      </c>
      <c r="T800" s="1">
        <f t="shared" si="329"/>
        <v>1.0232929922807522E-8</v>
      </c>
      <c r="U800" s="1">
        <f t="shared" si="330"/>
        <v>9.8700959316537048E-7</v>
      </c>
      <c r="V800" s="1">
        <f t="shared" si="331"/>
        <v>9.9414565767197788E-2</v>
      </c>
      <c r="W800" s="1">
        <f t="shared" si="332"/>
        <v>1.9514474426740358E-4</v>
      </c>
      <c r="X800" s="1">
        <f t="shared" si="333"/>
        <v>3.9203129366351761E-3</v>
      </c>
      <c r="Y800" s="1">
        <f t="shared" si="334"/>
        <v>3.9105260714497126E-3</v>
      </c>
      <c r="Z800" s="1">
        <f t="shared" si="335"/>
        <v>0.1955263035724856</v>
      </c>
      <c r="AB800"/>
      <c r="AC800"/>
      <c r="AD800"/>
      <c r="AE800"/>
      <c r="AF800"/>
      <c r="AG800"/>
      <c r="AH800"/>
      <c r="AI800"/>
      <c r="AJ800" s="25"/>
      <c r="AK800" s="2">
        <v>7.99</v>
      </c>
      <c r="AL800" s="1">
        <f t="shared" si="337"/>
        <v>1.0232929922807522E-8</v>
      </c>
      <c r="AM800" s="1">
        <f t="shared" si="313"/>
        <v>9.8700959316537048E-7</v>
      </c>
      <c r="AN800" s="1">
        <f t="shared" si="314"/>
        <v>0.14166570278471591</v>
      </c>
      <c r="AO800" s="1">
        <f t="shared" si="315"/>
        <v>0.85833418570334485</v>
      </c>
      <c r="AP800" s="1">
        <f t="shared" si="316"/>
        <v>1.8583647609512648</v>
      </c>
      <c r="AQ800" s="1">
        <f t="shared" si="317"/>
        <v>18.583647609512646</v>
      </c>
      <c r="AR800" s="25"/>
      <c r="AS800" s="2">
        <v>9.9600000000000009</v>
      </c>
      <c r="AT800" s="1">
        <v>1.0964781961431802E-10</v>
      </c>
      <c r="AU800" s="1">
        <v>9.211309477494728E-5</v>
      </c>
      <c r="AV800" s="1">
        <v>1.7653911020577132E-3</v>
      </c>
      <c r="AW800" s="1">
        <v>0.99823460888305227</v>
      </c>
      <c r="AX800" s="1">
        <v>2.0009970799818406</v>
      </c>
      <c r="AY800" s="2">
        <v>20.009970799818404</v>
      </c>
      <c r="BA800" s="2">
        <v>7.99</v>
      </c>
      <c r="BB800" s="1">
        <f t="shared" si="322"/>
        <v>1.0232929922807522E-8</v>
      </c>
      <c r="BC800" s="1">
        <f t="shared" si="318"/>
        <v>9.8700959316537048E-7</v>
      </c>
      <c r="BD800" s="1">
        <f t="shared" si="319"/>
        <v>9.8700959219108866E-10</v>
      </c>
      <c r="BE800" s="1">
        <f t="shared" si="320"/>
        <v>0.99999999901289527</v>
      </c>
      <c r="BF800" s="1">
        <f t="shared" si="321"/>
        <v>1.999980463574949</v>
      </c>
      <c r="BG800" s="1">
        <f>(dpSAWB_Cb*dpSAWB_Vb) /(dpSAWB_Ca * BF800)</f>
        <v>25.000244207698611</v>
      </c>
      <c r="BI800" s="1">
        <v>8.69</v>
      </c>
      <c r="BJ800" s="1">
        <v>2.0417379446695247E-9</v>
      </c>
      <c r="BK800" s="1">
        <v>4.9467660756213178E-6</v>
      </c>
      <c r="BL800" s="1">
        <v>4.9467660511389924E-9</v>
      </c>
      <c r="BM800" s="1">
        <v>0.99999999505084258</v>
      </c>
      <c r="BN800" s="1">
        <v>1.9999011030067897</v>
      </c>
      <c r="BO800" s="1">
        <v>25.001236273546997</v>
      </c>
    </row>
    <row r="801" spans="1:67" ht="15" customHeight="1" x14ac:dyDescent="0.3">
      <c r="A801" s="2">
        <v>8</v>
      </c>
      <c r="B801" s="1">
        <f t="shared" si="323"/>
        <v>1E-8</v>
      </c>
      <c r="C801" s="1">
        <f t="shared" si="324"/>
        <v>1.0099999999999999E-6</v>
      </c>
      <c r="D801" s="1">
        <f t="shared" si="325"/>
        <v>3.04602597090477E-4</v>
      </c>
      <c r="E801" s="1">
        <f t="shared" si="326"/>
        <v>3.2825662338182536E-3</v>
      </c>
      <c r="F801" s="1">
        <f t="shared" si="327"/>
        <v>0.98171952697018072</v>
      </c>
      <c r="G801" s="1">
        <f t="shared" si="328"/>
        <v>0.98177934476362827</v>
      </c>
      <c r="H801" s="1">
        <f t="shared" si="336"/>
        <v>9.8177934476362818</v>
      </c>
      <c r="S801" s="2">
        <v>8</v>
      </c>
      <c r="T801" s="1">
        <f t="shared" si="329"/>
        <v>1E-8</v>
      </c>
      <c r="U801" s="1">
        <f t="shared" si="330"/>
        <v>1.0099999999999999E-6</v>
      </c>
      <c r="V801" s="1">
        <f t="shared" si="331"/>
        <v>9.9427883365200781E-2</v>
      </c>
      <c r="W801" s="1">
        <f t="shared" si="332"/>
        <v>1.9070554493307842E-4</v>
      </c>
      <c r="X801" s="1">
        <f t="shared" si="333"/>
        <v>3.831417624521073E-3</v>
      </c>
      <c r="Y801" s="1">
        <f t="shared" si="334"/>
        <v>3.8213985175284851E-3</v>
      </c>
      <c r="Z801" s="1">
        <f t="shared" si="335"/>
        <v>0.19106992587642427</v>
      </c>
      <c r="AB801"/>
      <c r="AC801"/>
      <c r="AD801"/>
      <c r="AE801"/>
      <c r="AF801"/>
      <c r="AG801"/>
      <c r="AH801"/>
      <c r="AI801"/>
      <c r="AJ801" s="25"/>
      <c r="AK801" s="2">
        <v>8</v>
      </c>
      <c r="AL801" s="1">
        <f t="shared" si="337"/>
        <v>1E-8</v>
      </c>
      <c r="AM801" s="1">
        <f t="shared" si="313"/>
        <v>1.0099999999999999E-6</v>
      </c>
      <c r="AN801" s="1">
        <f t="shared" si="314"/>
        <v>0.13888887405033398</v>
      </c>
      <c r="AO801" s="1">
        <f t="shared" si="315"/>
        <v>0.86111101911207055</v>
      </c>
      <c r="AP801" s="1">
        <f t="shared" si="316"/>
        <v>1.8611423008514665</v>
      </c>
      <c r="AQ801" s="1">
        <f t="shared" si="317"/>
        <v>18.611423008514667</v>
      </c>
      <c r="AR801" s="25"/>
      <c r="AS801" s="2">
        <v>9.9700000000000006</v>
      </c>
      <c r="AT801" s="1">
        <v>1.0715193052376019E-10</v>
      </c>
      <c r="AU801" s="1">
        <v>9.4258684380496479E-5</v>
      </c>
      <c r="AV801" s="1">
        <v>1.7252752250192067E-3</v>
      </c>
      <c r="AW801" s="1">
        <v>0.99827472476076029</v>
      </c>
      <c r="AX801" s="1">
        <v>2.0011014438580874</v>
      </c>
      <c r="AY801" s="2">
        <v>20.011014438580872</v>
      </c>
      <c r="BA801" s="2">
        <v>8</v>
      </c>
      <c r="BB801" s="1">
        <f t="shared" si="322"/>
        <v>1E-8</v>
      </c>
      <c r="BC801" s="1">
        <f t="shared" si="318"/>
        <v>1.0099999999999999E-6</v>
      </c>
      <c r="BD801" s="1">
        <f t="shared" si="319"/>
        <v>1.0099999989797991E-9</v>
      </c>
      <c r="BE801" s="1">
        <f t="shared" si="320"/>
        <v>0.99999999898990033</v>
      </c>
      <c r="BF801" s="1">
        <f t="shared" si="321"/>
        <v>1.9999799990898051</v>
      </c>
      <c r="BG801" s="1">
        <f>(dpSAWB_Cb*dpSAWB_Vb) /(dpSAWB_Ca * BF801)</f>
        <v>25.00025001387769</v>
      </c>
      <c r="BI801" s="1">
        <v>8.6999999999999993</v>
      </c>
      <c r="BJ801" s="1">
        <v>1.9952623149688824E-9</v>
      </c>
      <c r="BK801" s="1">
        <v>5.0619910596354431E-6</v>
      </c>
      <c r="BL801" s="1">
        <v>5.0619910339990138E-9</v>
      </c>
      <c r="BM801" s="1">
        <v>0.99999999493550507</v>
      </c>
      <c r="BN801" s="1">
        <v>1.9998987975774738</v>
      </c>
      <c r="BO801" s="1">
        <v>25.00126509429688</v>
      </c>
    </row>
    <row r="802" spans="1:67" ht="15" customHeight="1" x14ac:dyDescent="0.3">
      <c r="A802" s="2">
        <v>8.01</v>
      </c>
      <c r="B802" s="1">
        <f t="shared" si="323"/>
        <v>9.7723722095580911E-9</v>
      </c>
      <c r="C802" s="1">
        <f t="shared" si="324"/>
        <v>1.0335259222035633E-6</v>
      </c>
      <c r="D802" s="1">
        <f t="shared" si="325"/>
        <v>2.9772631996559661E-4</v>
      </c>
      <c r="E802" s="1">
        <f t="shared" si="326"/>
        <v>3.2837122800057337E-3</v>
      </c>
      <c r="F802" s="1">
        <f t="shared" si="327"/>
        <v>0.9821282046277382</v>
      </c>
      <c r="G802" s="1">
        <f t="shared" si="328"/>
        <v>0.98218944750457438</v>
      </c>
      <c r="H802" s="1">
        <f t="shared" si="336"/>
        <v>9.8218944750457435</v>
      </c>
      <c r="S802" s="2">
        <v>8.01</v>
      </c>
      <c r="T802" s="1">
        <f t="shared" si="329"/>
        <v>9.7723722095580911E-9</v>
      </c>
      <c r="U802" s="1">
        <f t="shared" si="330"/>
        <v>1.0335259222035633E-6</v>
      </c>
      <c r="V802" s="1">
        <f t="shared" si="331"/>
        <v>9.9440902835596229E-2</v>
      </c>
      <c r="W802" s="1">
        <f t="shared" si="332"/>
        <v>1.8636572146792712E-4</v>
      </c>
      <c r="X802" s="1">
        <f t="shared" si="333"/>
        <v>3.7445304861145161E-3</v>
      </c>
      <c r="Y802" s="1">
        <f t="shared" si="334"/>
        <v>3.7342738357340963E-3</v>
      </c>
      <c r="Z802" s="1">
        <f t="shared" si="335"/>
        <v>0.1867136917867048</v>
      </c>
      <c r="AB802"/>
      <c r="AC802"/>
      <c r="AD802"/>
      <c r="AE802"/>
      <c r="AF802"/>
      <c r="AG802"/>
      <c r="AH802"/>
      <c r="AI802"/>
      <c r="AJ802" s="25"/>
      <c r="AK802" s="2">
        <v>8.01</v>
      </c>
      <c r="AL802" s="1">
        <f t="shared" si="337"/>
        <v>9.7723722095580911E-9</v>
      </c>
      <c r="AM802" s="1">
        <f t="shared" si="313"/>
        <v>1.0335259222035633E-6</v>
      </c>
      <c r="AN802" s="1">
        <f t="shared" si="314"/>
        <v>0.13615784052387786</v>
      </c>
      <c r="AO802" s="1">
        <f t="shared" si="315"/>
        <v>0.86384205712342244</v>
      </c>
      <c r="AP802" s="1">
        <f t="shared" si="316"/>
        <v>1.8638740609713558</v>
      </c>
      <c r="AQ802" s="1">
        <f t="shared" si="317"/>
        <v>18.638740609713558</v>
      </c>
      <c r="AR802" s="25"/>
      <c r="AS802" s="2">
        <v>9.98</v>
      </c>
      <c r="AT802" s="1">
        <v>1.0471285480508951E-10</v>
      </c>
      <c r="AU802" s="1">
        <v>9.6454251188165423E-5</v>
      </c>
      <c r="AV802" s="1">
        <v>1.6860693816985533E-3</v>
      </c>
      <c r="AW802" s="1">
        <v>0.9983139306047204</v>
      </c>
      <c r="AX802" s="1">
        <v>2.0012063913708991</v>
      </c>
      <c r="AY802" s="2">
        <v>20.012063913708989</v>
      </c>
      <c r="BA802" s="2">
        <v>8.01</v>
      </c>
      <c r="BB802" s="1">
        <f t="shared" si="322"/>
        <v>9.7723722095580911E-9</v>
      </c>
      <c r="BC802" s="1">
        <f t="shared" si="318"/>
        <v>1.0335259222035633E-6</v>
      </c>
      <c r="BD802" s="1">
        <f t="shared" si="319"/>
        <v>1.0335259211352794E-9</v>
      </c>
      <c r="BE802" s="1">
        <f t="shared" si="320"/>
        <v>0.99999999896636971</v>
      </c>
      <c r="BF802" s="1">
        <f t="shared" si="321"/>
        <v>1.9999795240000775</v>
      </c>
      <c r="BG802" s="1">
        <f>(dpSAWB_Cb*dpSAWB_Vb) /(dpSAWB_Ca * BF802)</f>
        <v>25.000255952619472</v>
      </c>
      <c r="BI802" s="1">
        <v>8.7100000000000009</v>
      </c>
      <c r="BJ802" s="1">
        <v>1.9498445997580341E-9</v>
      </c>
      <c r="BK802" s="1">
        <v>5.1798999783128142E-6</v>
      </c>
      <c r="BL802" s="1">
        <v>5.1798999514678687E-9</v>
      </c>
      <c r="BM802" s="1">
        <v>0.99999999481747814</v>
      </c>
      <c r="BN802" s="1">
        <v>1.9998964384933633</v>
      </c>
      <c r="BO802" s="1">
        <v>25.001294585867587</v>
      </c>
    </row>
    <row r="803" spans="1:67" ht="15" customHeight="1" x14ac:dyDescent="0.3">
      <c r="A803" s="2">
        <v>8.02</v>
      </c>
      <c r="B803" s="1">
        <f t="shared" si="323"/>
        <v>9.5499258602143453E-9</v>
      </c>
      <c r="C803" s="1">
        <f t="shared" si="324"/>
        <v>1.05759983353141E-6</v>
      </c>
      <c r="D803" s="1">
        <f t="shared" si="325"/>
        <v>2.9100087398878903E-4</v>
      </c>
      <c r="E803" s="1">
        <f t="shared" si="326"/>
        <v>3.2848331876685352E-3</v>
      </c>
      <c r="F803" s="1">
        <f t="shared" si="327"/>
        <v>0.98252790850516647</v>
      </c>
      <c r="G803" s="1">
        <f t="shared" si="328"/>
        <v>0.98259060904052087</v>
      </c>
      <c r="H803" s="1">
        <f t="shared" si="336"/>
        <v>9.8259060904052085</v>
      </c>
      <c r="S803" s="2">
        <v>8.02</v>
      </c>
      <c r="T803" s="1">
        <f t="shared" si="329"/>
        <v>9.5499258602143453E-9</v>
      </c>
      <c r="U803" s="1">
        <f t="shared" si="330"/>
        <v>1.05759983353141E-6</v>
      </c>
      <c r="V803" s="1">
        <f t="shared" si="331"/>
        <v>9.9453630848515231E-2</v>
      </c>
      <c r="W803" s="1">
        <f t="shared" si="332"/>
        <v>1.8212305049492036E-4</v>
      </c>
      <c r="X803" s="1">
        <f t="shared" si="333"/>
        <v>3.6596064959616742E-3</v>
      </c>
      <c r="Y803" s="1">
        <f t="shared" si="334"/>
        <v>3.6491068746543473E-3</v>
      </c>
      <c r="Z803" s="1">
        <f t="shared" si="335"/>
        <v>0.18245534373271735</v>
      </c>
      <c r="AB803"/>
      <c r="AC803"/>
      <c r="AD803"/>
      <c r="AE803"/>
      <c r="AF803"/>
      <c r="AG803"/>
      <c r="AH803"/>
      <c r="AI803"/>
      <c r="AJ803" s="25"/>
      <c r="AK803" s="2">
        <v>8.02</v>
      </c>
      <c r="AL803" s="1">
        <f t="shared" si="337"/>
        <v>9.5499258602143453E-9</v>
      </c>
      <c r="AM803" s="1">
        <f t="shared" si="313"/>
        <v>1.05759983353141E-6</v>
      </c>
      <c r="AN803" s="1">
        <f t="shared" si="314"/>
        <v>0.13347218475812264</v>
      </c>
      <c r="AO803" s="1">
        <f t="shared" si="315"/>
        <v>0.86652771719191823</v>
      </c>
      <c r="AP803" s="1">
        <f t="shared" si="316"/>
        <v>1.8665604591521738</v>
      </c>
      <c r="AQ803" s="1">
        <f t="shared" si="317"/>
        <v>18.665604591521738</v>
      </c>
      <c r="AR803" s="25"/>
      <c r="AS803" s="2">
        <v>9.99</v>
      </c>
      <c r="AT803" s="1">
        <v>1.0232929922807501E-10</v>
      </c>
      <c r="AU803" s="1">
        <v>9.870095931653726E-5</v>
      </c>
      <c r="AV803" s="1">
        <v>1.6477529970525553E-3</v>
      </c>
      <c r="AW803" s="1">
        <v>0.99835224698997715</v>
      </c>
      <c r="AX803" s="1">
        <v>2.0013119777533381</v>
      </c>
      <c r="AY803" s="2">
        <v>20.01311977753338</v>
      </c>
      <c r="BA803" s="2">
        <v>8.02</v>
      </c>
      <c r="BB803" s="1">
        <f t="shared" si="322"/>
        <v>9.5499258602143453E-9</v>
      </c>
      <c r="BC803" s="1">
        <f t="shared" si="318"/>
        <v>1.05759983353141E-6</v>
      </c>
      <c r="BD803" s="1">
        <f t="shared" si="319"/>
        <v>1.0575998324127769E-9</v>
      </c>
      <c r="BE803" s="1">
        <f t="shared" si="320"/>
        <v>0.99999999894229075</v>
      </c>
      <c r="BF803" s="1">
        <f t="shared" si="321"/>
        <v>1.9999790380538738</v>
      </c>
      <c r="BG803" s="1">
        <f>(dpSAWB_Cb*dpSAWB_Vb) /(dpSAWB_Ca * BF803)</f>
        <v>25.000262027072875</v>
      </c>
      <c r="BI803" s="1">
        <v>8.7200000000000006</v>
      </c>
      <c r="BJ803" s="1">
        <v>1.9054607179632436E-9</v>
      </c>
      <c r="BK803" s="1">
        <v>5.3005553485227133E-6</v>
      </c>
      <c r="BL803" s="1">
        <v>5.3005553204122726E-9</v>
      </c>
      <c r="BM803" s="1">
        <v>0.99999999469669909</v>
      </c>
      <c r="BN803" s="1">
        <v>1.9998940245038328</v>
      </c>
      <c r="BO803" s="1">
        <v>25.001324763898342</v>
      </c>
    </row>
    <row r="804" spans="1:67" ht="15" customHeight="1" x14ac:dyDescent="0.3">
      <c r="A804" s="2">
        <v>8.0299999999999994</v>
      </c>
      <c r="B804" s="1">
        <f t="shared" si="323"/>
        <v>9.3325430079698966E-9</v>
      </c>
      <c r="C804" s="1">
        <f t="shared" si="324"/>
        <v>1.082234498289984E-6</v>
      </c>
      <c r="D804" s="1">
        <f t="shared" si="325"/>
        <v>2.8442300351041164E-4</v>
      </c>
      <c r="E804" s="1">
        <f t="shared" si="326"/>
        <v>3.2859294994149312E-3</v>
      </c>
      <c r="F804" s="1">
        <f t="shared" si="327"/>
        <v>0.98291882845320655</v>
      </c>
      <c r="G804" s="1">
        <f t="shared" si="328"/>
        <v>0.98298301999501225</v>
      </c>
      <c r="H804" s="1">
        <f t="shared" si="336"/>
        <v>9.8298301999501216</v>
      </c>
      <c r="S804" s="2">
        <v>8.0299999999999994</v>
      </c>
      <c r="T804" s="1">
        <f t="shared" si="329"/>
        <v>9.3325430079698966E-9</v>
      </c>
      <c r="U804" s="1">
        <f t="shared" si="330"/>
        <v>1.082234498289984E-6</v>
      </c>
      <c r="V804" s="1">
        <f t="shared" si="331"/>
        <v>9.9466073929924487E-2</v>
      </c>
      <c r="W804" s="1">
        <f t="shared" si="332"/>
        <v>1.7797535669183831E-4</v>
      </c>
      <c r="X804" s="1">
        <f t="shared" si="333"/>
        <v>3.5766016228853631E-3</v>
      </c>
      <c r="Y804" s="1">
        <f t="shared" si="334"/>
        <v>3.5658534742767189E-3</v>
      </c>
      <c r="Z804" s="1">
        <f t="shared" si="335"/>
        <v>0.17829267371383592</v>
      </c>
      <c r="AB804"/>
      <c r="AC804"/>
      <c r="AD804"/>
      <c r="AE804"/>
      <c r="AF804"/>
      <c r="AG804"/>
      <c r="AH804"/>
      <c r="AI804"/>
      <c r="AJ804" s="25"/>
      <c r="AK804" s="2">
        <v>8.0299999999999994</v>
      </c>
      <c r="AL804" s="1">
        <f t="shared" si="337"/>
        <v>9.3325430079698966E-9</v>
      </c>
      <c r="AM804" s="1">
        <f t="shared" si="313"/>
        <v>1.082234498289984E-6</v>
      </c>
      <c r="AN804" s="1">
        <f t="shared" si="314"/>
        <v>0.1308314794047496</v>
      </c>
      <c r="AO804" s="1">
        <f t="shared" si="315"/>
        <v>0.86916842667291128</v>
      </c>
      <c r="AP804" s="1">
        <f t="shared" si="316"/>
        <v>1.8692019231443548</v>
      </c>
      <c r="AQ804" s="1">
        <f t="shared" si="317"/>
        <v>18.692019231443549</v>
      </c>
      <c r="AR804" s="25"/>
      <c r="AS804" s="2">
        <v>10</v>
      </c>
      <c r="AT804" s="1">
        <v>1E-10</v>
      </c>
      <c r="AU804" s="1">
        <v>1.0099999999999999E-4</v>
      </c>
      <c r="AV804" s="1">
        <v>1.6103059581120984E-3</v>
      </c>
      <c r="AW804" s="1">
        <v>0.99838969402950095</v>
      </c>
      <c r="AX804" s="1">
        <v>2.0014182585773685</v>
      </c>
      <c r="AY804" s="2">
        <v>20.014182585773685</v>
      </c>
      <c r="BA804" s="2">
        <v>8.0299999999999994</v>
      </c>
      <c r="BB804" s="1">
        <f t="shared" si="322"/>
        <v>9.3325430079698966E-9</v>
      </c>
      <c r="BC804" s="1">
        <f t="shared" si="318"/>
        <v>1.082234498289984E-6</v>
      </c>
      <c r="BD804" s="1">
        <f t="shared" si="319"/>
        <v>1.0822344971186285E-9</v>
      </c>
      <c r="BE804" s="1">
        <f t="shared" si="320"/>
        <v>0.99999999891765101</v>
      </c>
      <c r="BF804" s="1">
        <f t="shared" si="321"/>
        <v>1.999978540993548</v>
      </c>
      <c r="BG804" s="1">
        <f>(dpSAWB_Cb*dpSAWB_Vb) /(dpSAWB_Ca * BF804)</f>
        <v>25.000268240458738</v>
      </c>
      <c r="BI804" s="1">
        <v>8.73</v>
      </c>
      <c r="BJ804" s="1">
        <v>1.8620871366628641E-9</v>
      </c>
      <c r="BK804" s="1">
        <v>5.4240211433395622E-6</v>
      </c>
      <c r="BL804" s="1">
        <v>5.4240211139039627E-9</v>
      </c>
      <c r="BM804" s="1">
        <v>0.99999999457310396</v>
      </c>
      <c r="BN804" s="1">
        <v>1.9998915543291533</v>
      </c>
      <c r="BO804" s="1">
        <v>25.001355644392465</v>
      </c>
    </row>
    <row r="805" spans="1:67" ht="15" customHeight="1" x14ac:dyDescent="0.3">
      <c r="A805" s="2">
        <v>8.0399999999999991</v>
      </c>
      <c r="B805" s="1">
        <f t="shared" si="323"/>
        <v>9.1201083935590851E-9</v>
      </c>
      <c r="C805" s="1">
        <f t="shared" si="324"/>
        <v>1.1074429781046183E-6</v>
      </c>
      <c r="D805" s="1">
        <f t="shared" si="325"/>
        <v>2.7798951756174501E-4</v>
      </c>
      <c r="E805" s="1">
        <f t="shared" si="326"/>
        <v>3.2870017470730431E-3</v>
      </c>
      <c r="F805" s="1">
        <f t="shared" si="327"/>
        <v>0.98330115062492884</v>
      </c>
      <c r="G805" s="1">
        <f t="shared" si="328"/>
        <v>0.98336686731161116</v>
      </c>
      <c r="H805" s="1">
        <f t="shared" si="336"/>
        <v>9.8336686731161116</v>
      </c>
      <c r="S805" s="2">
        <v>8.0399999999999991</v>
      </c>
      <c r="T805" s="1">
        <f t="shared" si="329"/>
        <v>9.1201083935590851E-9</v>
      </c>
      <c r="U805" s="1">
        <f t="shared" si="330"/>
        <v>1.1074429781046183E-6</v>
      </c>
      <c r="V805" s="1">
        <f t="shared" si="331"/>
        <v>9.9478238464627208E-2</v>
      </c>
      <c r="W805" s="1">
        <f t="shared" si="332"/>
        <v>1.7392051179093216E-4</v>
      </c>
      <c r="X805" s="1">
        <f t="shared" si="333"/>
        <v>3.4954728087141819E-3</v>
      </c>
      <c r="Y805" s="1">
        <f t="shared" si="334"/>
        <v>3.4844704446491803E-3</v>
      </c>
      <c r="Z805" s="1">
        <f t="shared" si="335"/>
        <v>0.17422352223245902</v>
      </c>
      <c r="AB805"/>
      <c r="AC805"/>
      <c r="AD805"/>
      <c r="AE805"/>
      <c r="AF805"/>
      <c r="AG805"/>
      <c r="AH805"/>
      <c r="AI805"/>
      <c r="AJ805" s="25"/>
      <c r="AK805" s="2">
        <v>8.0399999999999991</v>
      </c>
      <c r="AL805" s="1">
        <f t="shared" si="337"/>
        <v>9.1201083935590851E-9</v>
      </c>
      <c r="AM805" s="1">
        <f t="shared" si="313"/>
        <v>1.1074429781046183E-6</v>
      </c>
      <c r="AN805" s="1">
        <f t="shared" si="314"/>
        <v>0.12823528786849006</v>
      </c>
      <c r="AO805" s="1">
        <f t="shared" si="315"/>
        <v>0.87176462216845418</v>
      </c>
      <c r="AP805" s="1">
        <f t="shared" si="316"/>
        <v>1.8717988899536004</v>
      </c>
      <c r="AQ805" s="1">
        <f t="shared" si="317"/>
        <v>18.717988899536007</v>
      </c>
      <c r="AR805" s="25"/>
      <c r="AS805" s="2">
        <v>10.01</v>
      </c>
      <c r="AT805" s="1">
        <v>9.7723722095581033E-11</v>
      </c>
      <c r="AU805" s="1">
        <v>1.0335259222035619E-4</v>
      </c>
      <c r="AV805" s="1">
        <v>1.573708603744729E-3</v>
      </c>
      <c r="AW805" s="1">
        <v>0.9984262913844254</v>
      </c>
      <c r="AX805" s="1">
        <v>2.0015252897824558</v>
      </c>
      <c r="AY805" s="2">
        <v>20.015252897824556</v>
      </c>
      <c r="BA805" s="2">
        <v>8.0399999999999991</v>
      </c>
      <c r="BB805" s="1">
        <f t="shared" si="322"/>
        <v>9.1201083935590851E-9</v>
      </c>
      <c r="BC805" s="1">
        <f t="shared" si="318"/>
        <v>1.1074429781046183E-6</v>
      </c>
      <c r="BD805" s="1">
        <f t="shared" si="319"/>
        <v>1.1074429768780556E-9</v>
      </c>
      <c r="BE805" s="1">
        <f t="shared" si="320"/>
        <v>0.99999999889243718</v>
      </c>
      <c r="BF805" s="1">
        <f t="shared" si="321"/>
        <v>1.9999780325555598</v>
      </c>
      <c r="BG805" s="1">
        <f>(dpSAWB_Cb*dpSAWB_Vb) /(dpSAWB_Ca * BF805)</f>
        <v>25.000274596071588</v>
      </c>
      <c r="BI805" s="1">
        <v>8.74</v>
      </c>
      <c r="BJ805" s="1">
        <v>1.8197008586099804E-9</v>
      </c>
      <c r="BK805" s="1">
        <v>5.5503628259620172E-6</v>
      </c>
      <c r="BL805" s="1">
        <v>5.5503627951387802E-9</v>
      </c>
      <c r="BM805" s="1">
        <v>0.99999999444662668</v>
      </c>
      <c r="BN805" s="1">
        <v>1.9998890266598159</v>
      </c>
      <c r="BO805" s="1">
        <v>25.001387243725834</v>
      </c>
    </row>
    <row r="806" spans="1:67" ht="15" customHeight="1" x14ac:dyDescent="0.3">
      <c r="A806" s="2">
        <v>8.0500000000000007</v>
      </c>
      <c r="B806" s="1">
        <f t="shared" si="323"/>
        <v>8.9125093813374133E-9</v>
      </c>
      <c r="C806" s="1">
        <f t="shared" si="324"/>
        <v>1.1332386388449884E-6</v>
      </c>
      <c r="D806" s="1">
        <f t="shared" si="325"/>
        <v>2.716972887476226E-4</v>
      </c>
      <c r="E806" s="1">
        <f t="shared" si="326"/>
        <v>3.2880504518753963E-3</v>
      </c>
      <c r="F806" s="1">
        <f t="shared" si="327"/>
        <v>0.98367505753344608</v>
      </c>
      <c r="G806" s="1">
        <f t="shared" si="328"/>
        <v>0.98374233431203062</v>
      </c>
      <c r="H806" s="1">
        <f t="shared" si="336"/>
        <v>9.8374233431203049</v>
      </c>
      <c r="S806" s="2">
        <v>8.0500000000000007</v>
      </c>
      <c r="T806" s="1">
        <f t="shared" si="329"/>
        <v>8.9125093813374133E-9</v>
      </c>
      <c r="U806" s="1">
        <f t="shared" si="330"/>
        <v>1.1332386388449884E-6</v>
      </c>
      <c r="V806" s="1">
        <f t="shared" si="331"/>
        <v>9.9490130699209575E-2</v>
      </c>
      <c r="W806" s="1">
        <f t="shared" si="332"/>
        <v>1.6995643359680936E-4</v>
      </c>
      <c r="X806" s="1">
        <f t="shared" si="333"/>
        <v>3.4161779474356055E-3</v>
      </c>
      <c r="Y806" s="1">
        <f t="shared" si="334"/>
        <v>3.4049155449633901E-3</v>
      </c>
      <c r="Z806" s="1">
        <f t="shared" si="335"/>
        <v>0.1702457772481695</v>
      </c>
      <c r="AB806"/>
      <c r="AC806"/>
      <c r="AD806"/>
      <c r="AE806"/>
      <c r="AF806"/>
      <c r="AG806"/>
      <c r="AH806"/>
      <c r="AI806"/>
      <c r="AJ806" s="25"/>
      <c r="AK806" s="2">
        <v>8.0500000000000007</v>
      </c>
      <c r="AL806" s="1">
        <f t="shared" si="337"/>
        <v>8.9125093813374133E-9</v>
      </c>
      <c r="AM806" s="1">
        <f t="shared" si="313"/>
        <v>1.1332386388449884E-6</v>
      </c>
      <c r="AN806" s="1">
        <f t="shared" si="314"/>
        <v>0.12568316494707987</v>
      </c>
      <c r="AO806" s="1">
        <f t="shared" si="315"/>
        <v>0.87431674888735189</v>
      </c>
      <c r="AP806" s="1">
        <f t="shared" si="316"/>
        <v>1.8743518052011527</v>
      </c>
      <c r="AQ806" s="1">
        <f t="shared" si="317"/>
        <v>18.743518052011527</v>
      </c>
      <c r="AR806" s="25"/>
      <c r="AS806" s="2">
        <v>10.02</v>
      </c>
      <c r="AT806" s="1">
        <v>9.5499258602143585E-11</v>
      </c>
      <c r="AU806" s="1">
        <v>1.0575998335314086E-4</v>
      </c>
      <c r="AV806" s="1">
        <v>1.5379417146377972E-3</v>
      </c>
      <c r="AW806" s="1">
        <v>0.99846205827406431</v>
      </c>
      <c r="AX806" s="1">
        <v>2.0016331277043542</v>
      </c>
      <c r="AY806" s="2">
        <v>20.016331277043541</v>
      </c>
      <c r="BA806" s="2">
        <v>8.0500000000000007</v>
      </c>
      <c r="BB806" s="1">
        <f t="shared" si="322"/>
        <v>8.9125093813374133E-9</v>
      </c>
      <c r="BC806" s="1">
        <f t="shared" si="318"/>
        <v>1.1332386388449884E-6</v>
      </c>
      <c r="BD806" s="1">
        <f t="shared" si="319"/>
        <v>1.1332386375606163E-9</v>
      </c>
      <c r="BE806" s="1">
        <f t="shared" si="320"/>
        <v>0.99999999886663571</v>
      </c>
      <c r="BF806" s="1">
        <f t="shared" si="321"/>
        <v>1.9999775124703376</v>
      </c>
      <c r="BG806" s="1">
        <f>(dpSAWB_Cb*dpSAWB_Vb) /(dpSAWB_Ca * BF806)</f>
        <v>25.00028109728137</v>
      </c>
      <c r="BI806" s="1">
        <v>8.75</v>
      </c>
      <c r="BJ806" s="1">
        <v>1.7782794100389197E-9</v>
      </c>
      <c r="BK806" s="1">
        <v>5.6796473844225353E-6</v>
      </c>
      <c r="BL806" s="1">
        <v>5.6796473521462362E-9</v>
      </c>
      <c r="BM806" s="1">
        <v>0.99999999431720021</v>
      </c>
      <c r="BN806" s="1">
        <v>1.9998864401558372</v>
      </c>
      <c r="BO806" s="1">
        <v>25.0014195786556</v>
      </c>
    </row>
    <row r="807" spans="1:67" ht="15" customHeight="1" x14ac:dyDescent="0.3">
      <c r="A807" s="2">
        <v>8.06</v>
      </c>
      <c r="B807" s="1">
        <f t="shared" si="323"/>
        <v>8.7096358995607965E-9</v>
      </c>
      <c r="C807" s="1">
        <f t="shared" si="324"/>
        <v>1.1596351577118529E-6</v>
      </c>
      <c r="D807" s="1">
        <f t="shared" si="325"/>
        <v>2.6554325214818826E-4</v>
      </c>
      <c r="E807" s="1">
        <f t="shared" si="326"/>
        <v>3.2890761246419688E-3</v>
      </c>
      <c r="F807" s="1">
        <f t="shared" si="327"/>
        <v>0.98404072810939747</v>
      </c>
      <c r="G807" s="1">
        <f t="shared" si="328"/>
        <v>0.98410960075404574</v>
      </c>
      <c r="H807" s="1">
        <f t="shared" si="336"/>
        <v>9.8410960075404574</v>
      </c>
      <c r="S807" s="2">
        <v>8.06</v>
      </c>
      <c r="T807" s="1">
        <f t="shared" si="329"/>
        <v>8.7096358995607965E-9</v>
      </c>
      <c r="U807" s="1">
        <f t="shared" si="330"/>
        <v>1.1596351577118529E-6</v>
      </c>
      <c r="V807" s="1">
        <f t="shared" si="331"/>
        <v>9.9501756744933043E-2</v>
      </c>
      <c r="W807" s="1">
        <f t="shared" si="332"/>
        <v>1.6608108502232306E-4</v>
      </c>
      <c r="X807" s="1">
        <f t="shared" si="333"/>
        <v>3.3386758647661659E-3</v>
      </c>
      <c r="Y807" s="1">
        <f t="shared" si="334"/>
        <v>3.3271474630533924E-3</v>
      </c>
      <c r="Z807" s="1">
        <f t="shared" si="335"/>
        <v>0.16635737315266963</v>
      </c>
      <c r="AB807"/>
      <c r="AC807"/>
      <c r="AD807"/>
      <c r="AE807"/>
      <c r="AF807"/>
      <c r="AG807"/>
      <c r="AH807"/>
      <c r="AI807"/>
      <c r="AJ807" s="25"/>
      <c r="AK807" s="2">
        <v>8.06</v>
      </c>
      <c r="AL807" s="1">
        <f t="shared" si="337"/>
        <v>8.7096358995607965E-9</v>
      </c>
      <c r="AM807" s="1">
        <f t="shared" si="313"/>
        <v>1.1596351577118529E-6</v>
      </c>
      <c r="AN807" s="1">
        <f t="shared" si="314"/>
        <v>0.12317465745661749</v>
      </c>
      <c r="AO807" s="1">
        <f t="shared" si="315"/>
        <v>0.87682526001981187</v>
      </c>
      <c r="AP807" s="1">
        <f t="shared" si="316"/>
        <v>1.8768611224986638</v>
      </c>
      <c r="AQ807" s="1">
        <f t="shared" si="317"/>
        <v>18.768611224986635</v>
      </c>
      <c r="AR807" s="25"/>
      <c r="AS807" s="2">
        <v>10.029999999999999</v>
      </c>
      <c r="AT807" s="1">
        <v>9.3325430079699086E-11</v>
      </c>
      <c r="AU807" s="1">
        <v>1.0822344982899827E-4</v>
      </c>
      <c r="AV807" s="1">
        <v>1.5029865034975685E-3</v>
      </c>
      <c r="AW807" s="1">
        <v>0.99849701348571274</v>
      </c>
      <c r="AX807" s="1">
        <v>2.0017418291041089</v>
      </c>
      <c r="AY807" s="2">
        <v>20.017418291041089</v>
      </c>
      <c r="BA807" s="2">
        <v>8.06</v>
      </c>
      <c r="BB807" s="1">
        <f t="shared" si="322"/>
        <v>8.7096358995607965E-9</v>
      </c>
      <c r="BC807" s="1">
        <f t="shared" si="318"/>
        <v>1.1596351577118529E-6</v>
      </c>
      <c r="BD807" s="1">
        <f t="shared" si="319"/>
        <v>1.1596351563669465E-9</v>
      </c>
      <c r="BE807" s="1">
        <f t="shared" si="320"/>
        <v>0.99999999884023338</v>
      </c>
      <c r="BF807" s="1">
        <f t="shared" si="321"/>
        <v>1.9999769804621343</v>
      </c>
      <c r="BG807" s="1">
        <f>(dpSAWB_Cb*dpSAWB_Vb) /(dpSAWB_Ca * BF807)</f>
        <v>25.000287747535225</v>
      </c>
      <c r="BI807" s="1">
        <v>8.76</v>
      </c>
      <c r="BJ807" s="1">
        <v>1.7378008287493727E-9</v>
      </c>
      <c r="BK807" s="1">
        <v>5.8119433671052935E-6</v>
      </c>
      <c r="BL807" s="1">
        <v>5.811943333307422E-9</v>
      </c>
      <c r="BM807" s="1">
        <v>0.99999999418475571</v>
      </c>
      <c r="BN807" s="1">
        <v>1.9998837934460492</v>
      </c>
      <c r="BO807" s="1">
        <v>25.001452666329058</v>
      </c>
    </row>
    <row r="808" spans="1:67" ht="15" customHeight="1" x14ac:dyDescent="0.3">
      <c r="A808" s="2">
        <v>8.07</v>
      </c>
      <c r="B808" s="1">
        <f t="shared" si="323"/>
        <v>8.5113803820237553E-9</v>
      </c>
      <c r="C808" s="1">
        <f t="shared" si="324"/>
        <v>1.1866465304889261E-6</v>
      </c>
      <c r="D808" s="1">
        <f t="shared" si="325"/>
        <v>2.5952440423010427E-4</v>
      </c>
      <c r="E808" s="1">
        <f t="shared" si="326"/>
        <v>3.2900792659616494E-3</v>
      </c>
      <c r="F808" s="1">
        <f t="shared" si="327"/>
        <v>0.98439833775817054</v>
      </c>
      <c r="G808" s="1">
        <f t="shared" si="328"/>
        <v>0.9844688428891557</v>
      </c>
      <c r="H808" s="1">
        <f t="shared" si="336"/>
        <v>9.8446884288915566</v>
      </c>
      <c r="S808" s="2">
        <v>8.07</v>
      </c>
      <c r="T808" s="1">
        <f t="shared" si="329"/>
        <v>8.5113803820237553E-9</v>
      </c>
      <c r="U808" s="1">
        <f t="shared" si="330"/>
        <v>1.1866465304889261E-6</v>
      </c>
      <c r="V808" s="1">
        <f t="shared" si="331"/>
        <v>9.9513122580573349E-2</v>
      </c>
      <c r="W808" s="1">
        <f t="shared" si="332"/>
        <v>1.622924731422183E-4</v>
      </c>
      <c r="X808" s="1">
        <f t="shared" si="333"/>
        <v>3.2629262981314802E-3</v>
      </c>
      <c r="Y808" s="1">
        <f t="shared" si="334"/>
        <v>3.2511257953025271E-3</v>
      </c>
      <c r="Z808" s="1">
        <f t="shared" si="335"/>
        <v>0.16255628976512634</v>
      </c>
      <c r="AB808"/>
      <c r="AC808"/>
      <c r="AD808"/>
      <c r="AE808"/>
      <c r="AF808"/>
      <c r="AG808"/>
      <c r="AH808"/>
      <c r="AI808"/>
      <c r="AJ808" s="25"/>
      <c r="AK808" s="2">
        <v>8.07</v>
      </c>
      <c r="AL808" s="1">
        <f t="shared" si="337"/>
        <v>8.5113803820237553E-9</v>
      </c>
      <c r="AM808" s="1">
        <f t="shared" si="313"/>
        <v>1.1866465304889261E-6</v>
      </c>
      <c r="AN808" s="1">
        <f t="shared" si="314"/>
        <v>0.12070930484195821</v>
      </c>
      <c r="AO808" s="1">
        <f t="shared" si="315"/>
        <v>0.87929061612705639</v>
      </c>
      <c r="AP808" s="1">
        <f t="shared" si="316"/>
        <v>1.8793273028380362</v>
      </c>
      <c r="AQ808" s="1">
        <f t="shared" si="317"/>
        <v>18.793273028380362</v>
      </c>
      <c r="AR808" s="25"/>
      <c r="AS808" s="2">
        <v>10.039999999999999</v>
      </c>
      <c r="AT808" s="1">
        <v>9.1201083935590972E-11</v>
      </c>
      <c r="AU808" s="1">
        <v>1.1074429781046168E-4</v>
      </c>
      <c r="AV808" s="1">
        <v>1.468824605460032E-3</v>
      </c>
      <c r="AW808" s="1">
        <v>0.99853117538423553</v>
      </c>
      <c r="AX808" s="1">
        <v>2.0018514511972731</v>
      </c>
      <c r="AY808" s="2">
        <v>20.018514511972729</v>
      </c>
      <c r="BA808" s="2">
        <v>8.07</v>
      </c>
      <c r="BB808" s="1">
        <f t="shared" si="322"/>
        <v>8.5113803820237553E-9</v>
      </c>
      <c r="BC808" s="1">
        <f t="shared" si="318"/>
        <v>1.1866465304889261E-6</v>
      </c>
      <c r="BD808" s="1">
        <f t="shared" si="319"/>
        <v>1.1866465290806325E-9</v>
      </c>
      <c r="BE808" s="1">
        <f t="shared" si="320"/>
        <v>0.99999999881321577</v>
      </c>
      <c r="BF808" s="1">
        <f t="shared" si="321"/>
        <v>1.9999764362488825</v>
      </c>
      <c r="BG808" s="1">
        <f>(dpSAWB_Cb*dpSAWB_Vb) /(dpSAWB_Ca * BF808)</f>
        <v>25.000294550359325</v>
      </c>
      <c r="BI808" s="1">
        <v>8.77</v>
      </c>
      <c r="BJ808" s="1">
        <v>1.6982436524617417E-9</v>
      </c>
      <c r="BK808" s="1">
        <v>5.9473209190914575E-6</v>
      </c>
      <c r="BL808" s="1">
        <v>5.9473208837002737E-9</v>
      </c>
      <c r="BM808" s="1">
        <v>0.99999999404922268</v>
      </c>
      <c r="BN808" s="1">
        <v>1.9998810851273723</v>
      </c>
      <c r="BO808" s="1">
        <v>25.001486524292769</v>
      </c>
    </row>
    <row r="809" spans="1:67" ht="15" customHeight="1" x14ac:dyDescent="0.3">
      <c r="A809" s="2">
        <v>8.08</v>
      </c>
      <c r="B809" s="1">
        <f t="shared" si="323"/>
        <v>8.3176377110267021E-9</v>
      </c>
      <c r="C809" s="1">
        <f t="shared" si="324"/>
        <v>1.2142870789635882E-6</v>
      </c>
      <c r="D809" s="1">
        <f t="shared" si="325"/>
        <v>2.5363780176768428E-4</v>
      </c>
      <c r="E809" s="1">
        <f t="shared" si="326"/>
        <v>3.2910603663720527E-3</v>
      </c>
      <c r="F809" s="1">
        <f t="shared" si="327"/>
        <v>0.98474805841682234</v>
      </c>
      <c r="G809" s="1">
        <f t="shared" si="328"/>
        <v>0.98482023351995251</v>
      </c>
      <c r="H809" s="1">
        <f t="shared" si="336"/>
        <v>9.8482023351995238</v>
      </c>
      <c r="S809" s="2">
        <v>8.08</v>
      </c>
      <c r="T809" s="1">
        <f t="shared" si="329"/>
        <v>8.3176377110267021E-9</v>
      </c>
      <c r="U809" s="1">
        <f t="shared" si="330"/>
        <v>1.2142870789635882E-6</v>
      </c>
      <c r="V809" s="1">
        <f t="shared" si="331"/>
        <v>9.952423405520705E-2</v>
      </c>
      <c r="W809" s="1">
        <f t="shared" si="332"/>
        <v>1.5858864826432279E-4</v>
      </c>
      <c r="X809" s="1">
        <f t="shared" si="333"/>
        <v>3.1888898770496316E-3</v>
      </c>
      <c r="Y809" s="1">
        <f t="shared" si="334"/>
        <v>3.1768110269520104E-3</v>
      </c>
      <c r="Z809" s="1">
        <f t="shared" si="335"/>
        <v>0.15884055134760053</v>
      </c>
      <c r="AB809"/>
      <c r="AC809"/>
      <c r="AD809"/>
      <c r="AE809"/>
      <c r="AF809"/>
      <c r="AG809"/>
      <c r="AH809"/>
      <c r="AI809"/>
      <c r="AJ809" s="25"/>
      <c r="AK809" s="2">
        <v>8.08</v>
      </c>
      <c r="AL809" s="1">
        <f t="shared" si="337"/>
        <v>8.3176377110267021E-9</v>
      </c>
      <c r="AM809" s="1">
        <f t="shared" si="313"/>
        <v>1.2142870789635882E-6</v>
      </c>
      <c r="AN809" s="1">
        <f t="shared" si="314"/>
        <v>0.11828663977184928</v>
      </c>
      <c r="AO809" s="1">
        <f t="shared" si="315"/>
        <v>0.88171328454619569</v>
      </c>
      <c r="AP809" s="1">
        <f t="shared" si="316"/>
        <v>1.881750813996526</v>
      </c>
      <c r="AQ809" s="1">
        <f t="shared" si="317"/>
        <v>18.817508139965263</v>
      </c>
      <c r="AR809" s="25"/>
      <c r="AS809" s="2">
        <v>10.050000000000001</v>
      </c>
      <c r="AT809" s="1">
        <v>8.9125093813374255E-11</v>
      </c>
      <c r="AU809" s="1">
        <v>1.1332386388449867E-4</v>
      </c>
      <c r="AV809" s="1">
        <v>1.4354380687090357E-3</v>
      </c>
      <c r="AW809" s="1">
        <v>0.99856456192144993</v>
      </c>
      <c r="AX809" s="1">
        <v>2.0019620516833605</v>
      </c>
      <c r="AY809" s="2">
        <v>20.019620516833605</v>
      </c>
      <c r="BA809" s="2">
        <v>8.08</v>
      </c>
      <c r="BB809" s="1">
        <f t="shared" si="322"/>
        <v>8.3176377110267021E-9</v>
      </c>
      <c r="BC809" s="1">
        <f t="shared" si="318"/>
        <v>1.2142870789635882E-6</v>
      </c>
      <c r="BD809" s="1">
        <f t="shared" si="319"/>
        <v>1.2142870774889199E-9</v>
      </c>
      <c r="BE809" s="1">
        <f t="shared" si="320"/>
        <v>0.99999999878556878</v>
      </c>
      <c r="BF809" s="1">
        <f t="shared" si="321"/>
        <v>1.9999758795420426</v>
      </c>
      <c r="BG809" s="1">
        <f>(dpSAWB_Cb*dpSAWB_Vb) /(dpSAWB_Ca * BF809)</f>
        <v>25.000301509360739</v>
      </c>
      <c r="BI809" s="1">
        <v>8.7799999999999994</v>
      </c>
      <c r="BJ809" s="1">
        <v>1.6595869074375584E-9</v>
      </c>
      <c r="BK809" s="1">
        <v>6.0858518193510209E-6</v>
      </c>
      <c r="BL809" s="1">
        <v>6.0858517822914012E-9</v>
      </c>
      <c r="BM809" s="1">
        <v>0.99999999391052885</v>
      </c>
      <c r="BN809" s="1">
        <v>1.999878313764073</v>
      </c>
      <c r="BO809" s="1">
        <v>25.001521170501842</v>
      </c>
    </row>
    <row r="810" spans="1:67" ht="15" customHeight="1" x14ac:dyDescent="0.3">
      <c r="A810" s="2">
        <v>8.09</v>
      </c>
      <c r="B810" s="1">
        <f t="shared" si="323"/>
        <v>8.1283051616409861E-9</v>
      </c>
      <c r="C810" s="1">
        <f t="shared" si="324"/>
        <v>1.2425714585205062E-6</v>
      </c>
      <c r="D810" s="1">
        <f t="shared" si="325"/>
        <v>2.4788056077423284E-4</v>
      </c>
      <c r="E810" s="1">
        <f t="shared" si="326"/>
        <v>3.2920199065376277E-3</v>
      </c>
      <c r="F810" s="1">
        <f t="shared" si="327"/>
        <v>0.98509005861067145</v>
      </c>
      <c r="G810" s="1">
        <f t="shared" si="328"/>
        <v>0.9851639420571715</v>
      </c>
      <c r="H810" s="1">
        <f t="shared" si="336"/>
        <v>9.8516394205717148</v>
      </c>
      <c r="S810" s="2">
        <v>8.09</v>
      </c>
      <c r="T810" s="1">
        <f t="shared" si="329"/>
        <v>8.1283051616409861E-9</v>
      </c>
      <c r="U810" s="1">
        <f t="shared" si="330"/>
        <v>1.2425714585205062E-6</v>
      </c>
      <c r="V810" s="1">
        <f t="shared" si="331"/>
        <v>9.9535096890945932E-2</v>
      </c>
      <c r="W810" s="1">
        <f t="shared" si="332"/>
        <v>1.5496770301802376E-4</v>
      </c>
      <c r="X810" s="1">
        <f t="shared" si="333"/>
        <v>3.116528103910604E-3</v>
      </c>
      <c r="Y810" s="1">
        <f t="shared" si="334"/>
        <v>3.104164512803867E-3</v>
      </c>
      <c r="Z810" s="1">
        <f t="shared" si="335"/>
        <v>0.15520822564019338</v>
      </c>
      <c r="AB810"/>
      <c r="AC810"/>
      <c r="AD810"/>
      <c r="AE810"/>
      <c r="AF810"/>
      <c r="AG810"/>
      <c r="AH810"/>
      <c r="AI810"/>
      <c r="AJ810" s="25"/>
      <c r="AK810" s="2">
        <v>8.09</v>
      </c>
      <c r="AL810" s="1">
        <f t="shared" si="337"/>
        <v>8.1283051616409861E-9</v>
      </c>
      <c r="AM810" s="1">
        <f t="shared" si="313"/>
        <v>1.2425714585205062E-6</v>
      </c>
      <c r="AN810" s="1">
        <f t="shared" si="314"/>
        <v>0.11590618871853131</v>
      </c>
      <c r="AO810" s="1">
        <f t="shared" si="315"/>
        <v>0.88409373881063236</v>
      </c>
      <c r="AP810" s="1">
        <f t="shared" si="316"/>
        <v>1.8841321299573854</v>
      </c>
      <c r="AQ810" s="1">
        <f t="shared" si="317"/>
        <v>18.841321299573856</v>
      </c>
      <c r="AR810" s="25"/>
      <c r="AS810" s="2">
        <v>10.06</v>
      </c>
      <c r="AT810" s="1">
        <v>8.7096358995607774E-11</v>
      </c>
      <c r="AU810" s="1">
        <v>1.1596351577118554E-4</v>
      </c>
      <c r="AV810" s="1">
        <v>1.402809345297561E-3</v>
      </c>
      <c r="AW810" s="1">
        <v>0.99859719064530406</v>
      </c>
      <c r="AX810" s="1">
        <v>2.0020736887755461</v>
      </c>
      <c r="AY810" s="2">
        <v>20.020736887755461</v>
      </c>
      <c r="BA810" s="2">
        <v>8.09</v>
      </c>
      <c r="BB810" s="1">
        <f t="shared" si="322"/>
        <v>8.1283051616409861E-9</v>
      </c>
      <c r="BC810" s="1">
        <f t="shared" si="318"/>
        <v>1.2425714585205062E-6</v>
      </c>
      <c r="BD810" s="1">
        <f t="shared" si="319"/>
        <v>1.2425714569763348E-9</v>
      </c>
      <c r="BE810" s="1">
        <f t="shared" si="320"/>
        <v>0.99999999875727763</v>
      </c>
      <c r="BF810" s="1">
        <f t="shared" si="321"/>
        <v>1.9999753100464512</v>
      </c>
      <c r="BG810" s="1">
        <f>(dpSAWB_Cb*dpSAWB_Vb) /(dpSAWB_Ca * BF810)</f>
        <v>25.000308628229369</v>
      </c>
      <c r="BI810" s="1">
        <v>8.7899999999999991</v>
      </c>
      <c r="BJ810" s="1">
        <v>1.6218100973589279E-9</v>
      </c>
      <c r="BK810" s="1">
        <v>6.2276095188009775E-6</v>
      </c>
      <c r="BL810" s="1">
        <v>6.2276094799942547E-9</v>
      </c>
      <c r="BM810" s="1">
        <v>0.9999999937686006</v>
      </c>
      <c r="BN810" s="1">
        <v>1.9998754778870023</v>
      </c>
      <c r="BO810" s="1">
        <v>25.001556623329485</v>
      </c>
    </row>
    <row r="811" spans="1:67" ht="15" customHeight="1" x14ac:dyDescent="0.3">
      <c r="A811" s="2">
        <v>8.1</v>
      </c>
      <c r="B811" s="1">
        <f t="shared" si="323"/>
        <v>7.9432823472428087E-9</v>
      </c>
      <c r="C811" s="1">
        <f t="shared" si="324"/>
        <v>1.2715146659121098E-6</v>
      </c>
      <c r="D811" s="1">
        <f t="shared" si="325"/>
        <v>2.4224985544397728E-4</v>
      </c>
      <c r="E811" s="1">
        <f t="shared" si="326"/>
        <v>3.2929583574260036E-3</v>
      </c>
      <c r="F811" s="1">
        <f t="shared" si="327"/>
        <v>0.98542450350952571</v>
      </c>
      <c r="G811" s="1">
        <f t="shared" si="328"/>
        <v>0.98550013457638952</v>
      </c>
      <c r="H811" s="1">
        <f t="shared" si="336"/>
        <v>9.8550013457638954</v>
      </c>
      <c r="S811" s="2">
        <v>8.1</v>
      </c>
      <c r="T811" s="1">
        <f t="shared" si="329"/>
        <v>7.9432823472428087E-9</v>
      </c>
      <c r="U811" s="1">
        <f t="shared" si="330"/>
        <v>1.2715146659121098E-6</v>
      </c>
      <c r="V811" s="1">
        <f t="shared" si="331"/>
        <v>9.9545716685620594E-2</v>
      </c>
      <c r="W811" s="1">
        <f t="shared" si="332"/>
        <v>1.5142777145980574E-4</v>
      </c>
      <c r="X811" s="1">
        <f t="shared" si="333"/>
        <v>3.0458033351452216E-3</v>
      </c>
      <c r="Y811" s="1">
        <f t="shared" si="334"/>
        <v>3.0331484583116029E-3</v>
      </c>
      <c r="Z811" s="1">
        <f t="shared" si="335"/>
        <v>0.15165742291558015</v>
      </c>
      <c r="AB811"/>
      <c r="AC811"/>
      <c r="AD811"/>
      <c r="AE811"/>
      <c r="AF811"/>
      <c r="AG811"/>
      <c r="AH811"/>
      <c r="AI811"/>
      <c r="AJ811" s="25"/>
      <c r="AK811" s="2">
        <v>8.1</v>
      </c>
      <c r="AL811" s="1">
        <f t="shared" si="337"/>
        <v>7.9432823472428087E-9</v>
      </c>
      <c r="AM811" s="1">
        <f t="shared" si="313"/>
        <v>1.2715146659121098E-6</v>
      </c>
      <c r="AN811" s="1">
        <f t="shared" si="314"/>
        <v>0.11356747252160036</v>
      </c>
      <c r="AO811" s="1">
        <f t="shared" si="315"/>
        <v>0.88643245808620741</v>
      </c>
      <c r="AP811" s="1">
        <f t="shared" si="316"/>
        <v>1.8864717303462495</v>
      </c>
      <c r="AQ811" s="1">
        <f t="shared" si="317"/>
        <v>18.864717303462495</v>
      </c>
      <c r="AR811" s="25"/>
      <c r="AS811" s="2">
        <v>10.07</v>
      </c>
      <c r="AT811" s="1">
        <v>8.511380382023737E-11</v>
      </c>
      <c r="AU811" s="1">
        <v>1.1866465304889286E-4</v>
      </c>
      <c r="AV811" s="1">
        <v>1.370921282167903E-3</v>
      </c>
      <c r="AW811" s="1">
        <v>0.99862907870885631</v>
      </c>
      <c r="AX811" s="1">
        <v>2.0021864212306268</v>
      </c>
      <c r="AY811" s="2">
        <v>20.021864212306266</v>
      </c>
      <c r="BA811" s="2">
        <v>8.1</v>
      </c>
      <c r="BB811" s="1">
        <f t="shared" si="322"/>
        <v>7.9432823472428087E-9</v>
      </c>
      <c r="BC811" s="1">
        <f t="shared" si="318"/>
        <v>1.2715146659121098E-6</v>
      </c>
      <c r="BD811" s="1">
        <f t="shared" si="319"/>
        <v>1.2715146642951591E-9</v>
      </c>
      <c r="BE811" s="1">
        <f t="shared" si="320"/>
        <v>0.99999999872832723</v>
      </c>
      <c r="BF811" s="1">
        <f t="shared" si="321"/>
        <v>1.999974727460166</v>
      </c>
      <c r="BG811" s="1">
        <f>(dpSAWB_Cb*dpSAWB_Vb) /(dpSAWB_Ca * BF811)</f>
        <v>25.000315910739857</v>
      </c>
      <c r="BI811" s="1">
        <v>8.8000000000000007</v>
      </c>
      <c r="BJ811" s="1">
        <v>1.584893192461106E-9</v>
      </c>
      <c r="BK811" s="1">
        <v>6.3726691792499815E-6</v>
      </c>
      <c r="BL811" s="1">
        <v>6.3726691386137784E-9</v>
      </c>
      <c r="BM811" s="1">
        <v>0.99999999362336223</v>
      </c>
      <c r="BN811" s="1">
        <v>1.999872575992818</v>
      </c>
      <c r="BO811" s="1">
        <v>25.001592901576725</v>
      </c>
    </row>
    <row r="812" spans="1:67" ht="15" customHeight="1" x14ac:dyDescent="0.3">
      <c r="A812" s="2">
        <v>8.11</v>
      </c>
      <c r="B812" s="1">
        <f t="shared" si="323"/>
        <v>7.7624711662869124E-9</v>
      </c>
      <c r="C812" s="1">
        <f t="shared" si="324"/>
        <v>1.3011320472100661E-6</v>
      </c>
      <c r="D812" s="1">
        <f t="shared" si="325"/>
        <v>2.3674291710483008E-4</v>
      </c>
      <c r="E812" s="1">
        <f t="shared" si="326"/>
        <v>3.2938761804825285E-3</v>
      </c>
      <c r="F812" s="1">
        <f t="shared" si="327"/>
        <v>0.98575155498352174</v>
      </c>
      <c r="G812" s="1">
        <f t="shared" si="328"/>
        <v>0.98582897387434376</v>
      </c>
      <c r="H812" s="1">
        <f t="shared" si="336"/>
        <v>9.8582897387434372</v>
      </c>
      <c r="S812" s="2">
        <v>8.11</v>
      </c>
      <c r="T812" s="1">
        <f t="shared" si="329"/>
        <v>7.7624711662869124E-9</v>
      </c>
      <c r="U812" s="1">
        <f t="shared" si="330"/>
        <v>1.3011320472100661E-6</v>
      </c>
      <c r="V812" s="1">
        <f t="shared" si="331"/>
        <v>9.9556098915413199E-2</v>
      </c>
      <c r="W812" s="1">
        <f t="shared" si="332"/>
        <v>1.4796702819560526E-4</v>
      </c>
      <c r="X812" s="1">
        <f t="shared" si="333"/>
        <v>2.9766787627767532E-3</v>
      </c>
      <c r="Y812" s="1">
        <f t="shared" si="334"/>
        <v>2.9637259010517544E-3</v>
      </c>
      <c r="Z812" s="1">
        <f t="shared" si="335"/>
        <v>0.14818629505258774</v>
      </c>
      <c r="AB812"/>
      <c r="AC812"/>
      <c r="AD812"/>
      <c r="AE812"/>
      <c r="AF812"/>
      <c r="AG812"/>
      <c r="AH812"/>
      <c r="AI812"/>
      <c r="AJ812" s="25"/>
      <c r="AK812" s="2">
        <v>8.11</v>
      </c>
      <c r="AL812" s="1">
        <f t="shared" si="337"/>
        <v>7.7624711662869124E-9</v>
      </c>
      <c r="AM812" s="1">
        <f t="shared" si="313"/>
        <v>1.3011320472100661E-6</v>
      </c>
      <c r="AN812" s="1">
        <f t="shared" si="314"/>
        <v>0.11127000693595672</v>
      </c>
      <c r="AO812" s="1">
        <f t="shared" si="315"/>
        <v>0.888729926623257</v>
      </c>
      <c r="AP812" s="1">
        <f t="shared" si="316"/>
        <v>1.8887700998834396</v>
      </c>
      <c r="AQ812" s="1">
        <f t="shared" si="317"/>
        <v>18.887700998834397</v>
      </c>
      <c r="AR812" s="25"/>
      <c r="AS812" s="2">
        <v>10.08</v>
      </c>
      <c r="AT812" s="1">
        <v>8.3176377110266833E-11</v>
      </c>
      <c r="AU812" s="1">
        <v>1.2142870789635909E-4</v>
      </c>
      <c r="AV812" s="1">
        <v>1.3397571123667656E-3</v>
      </c>
      <c r="AW812" s="1">
        <v>0.99866024287906119</v>
      </c>
      <c r="AX812" s="1">
        <v>2.0023003083792599</v>
      </c>
      <c r="AY812" s="2">
        <v>20.023003083792599</v>
      </c>
      <c r="BA812" s="2">
        <v>8.11</v>
      </c>
      <c r="BB812" s="1">
        <f t="shared" si="322"/>
        <v>7.7624711662869124E-9</v>
      </c>
      <c r="BC812" s="1">
        <f t="shared" si="318"/>
        <v>1.3011320472100661E-6</v>
      </c>
      <c r="BD812" s="1">
        <f t="shared" si="319"/>
        <v>1.3011320455169063E-9</v>
      </c>
      <c r="BE812" s="1">
        <f t="shared" si="320"/>
        <v>0.9999999986987026</v>
      </c>
      <c r="BF812" s="1">
        <f t="shared" si="321"/>
        <v>1.999974131474304</v>
      </c>
      <c r="BG812" s="1">
        <f>(dpSAWB_Cb*dpSAWB_Vb) /(dpSAWB_Ca * BF812)</f>
        <v>25.000323360753629</v>
      </c>
      <c r="BI812" s="1">
        <v>8.81</v>
      </c>
      <c r="BJ812" s="1">
        <v>1.5488166189124741E-9</v>
      </c>
      <c r="BK812" s="1">
        <v>6.5211077132500505E-6</v>
      </c>
      <c r="BL812" s="1">
        <v>6.5211076706981059E-9</v>
      </c>
      <c r="BM812" s="1">
        <v>0.99999999347473678</v>
      </c>
      <c r="BN812" s="1">
        <v>1.9998696065431878</v>
      </c>
      <c r="BO812" s="1">
        <v>25.001630024482417</v>
      </c>
    </row>
    <row r="813" spans="1:67" ht="15" customHeight="1" x14ac:dyDescent="0.3">
      <c r="A813" s="2">
        <v>8.1199999999999992</v>
      </c>
      <c r="B813" s="1">
        <f t="shared" si="323"/>
        <v>7.585775750291834E-9</v>
      </c>
      <c r="C813" s="1">
        <f t="shared" si="324"/>
        <v>1.3314393059419718E-6</v>
      </c>
      <c r="D813" s="1">
        <f t="shared" si="325"/>
        <v>2.313570331822656E-4</v>
      </c>
      <c r="E813" s="1">
        <f t="shared" si="326"/>
        <v>3.2947738278029555E-3</v>
      </c>
      <c r="F813" s="1">
        <f t="shared" si="327"/>
        <v>0.98607137165854641</v>
      </c>
      <c r="G813" s="1">
        <f t="shared" si="328"/>
        <v>0.98615061952484551</v>
      </c>
      <c r="H813" s="1">
        <f t="shared" si="336"/>
        <v>9.8615061952484542</v>
      </c>
      <c r="S813" s="2">
        <v>8.1199999999999992</v>
      </c>
      <c r="T813" s="1">
        <f t="shared" si="329"/>
        <v>7.585775750291834E-9</v>
      </c>
      <c r="U813" s="1">
        <f t="shared" si="330"/>
        <v>1.3314393059419718E-6</v>
      </c>
      <c r="V813" s="1">
        <f t="shared" si="331"/>
        <v>9.9566248937440788E-2</v>
      </c>
      <c r="W813" s="1">
        <f t="shared" si="332"/>
        <v>1.4458368751974111E-4</v>
      </c>
      <c r="X813" s="1">
        <f t="shared" si="333"/>
        <v>2.9091183963484944E-3</v>
      </c>
      <c r="Y813" s="1">
        <f t="shared" si="334"/>
        <v>2.8958606925695738E-3</v>
      </c>
      <c r="Z813" s="1">
        <f t="shared" si="335"/>
        <v>0.1447930346284787</v>
      </c>
      <c r="AB813"/>
      <c r="AC813"/>
      <c r="AD813"/>
      <c r="AE813"/>
      <c r="AF813"/>
      <c r="AG813"/>
      <c r="AH813"/>
      <c r="AI813"/>
      <c r="AJ813" s="25"/>
      <c r="AK813" s="2">
        <v>8.1199999999999992</v>
      </c>
      <c r="AL813" s="1">
        <f t="shared" si="337"/>
        <v>7.585775750291834E-9</v>
      </c>
      <c r="AM813" s="1">
        <f t="shared" si="313"/>
        <v>1.3314393059419718E-6</v>
      </c>
      <c r="AN813" s="1">
        <f t="shared" si="314"/>
        <v>0.10901330316371274</v>
      </c>
      <c r="AO813" s="1">
        <f t="shared" si="315"/>
        <v>0.8909866332247125</v>
      </c>
      <c r="AP813" s="1">
        <f t="shared" si="316"/>
        <v>1.8910277278523151</v>
      </c>
      <c r="AQ813" s="1">
        <f t="shared" si="317"/>
        <v>18.91027727852315</v>
      </c>
      <c r="AR813" s="25"/>
      <c r="AS813" s="2">
        <v>10.09</v>
      </c>
      <c r="AT813" s="1">
        <v>8.1283051616409667E-11</v>
      </c>
      <c r="AU813" s="1">
        <v>1.2425714585205091E-4</v>
      </c>
      <c r="AV813" s="1">
        <v>1.3093004464511931E-3</v>
      </c>
      <c r="AW813" s="1">
        <v>0.99869069954536227</v>
      </c>
      <c r="AX813" s="1">
        <v>2.0024154101564879</v>
      </c>
      <c r="AY813" s="2">
        <v>20.024154101564879</v>
      </c>
      <c r="BA813" s="2">
        <v>8.1199999999999992</v>
      </c>
      <c r="BB813" s="1">
        <f t="shared" si="322"/>
        <v>7.585775750291834E-9</v>
      </c>
      <c r="BC813" s="1">
        <f t="shared" si="318"/>
        <v>1.3314393059419718E-6</v>
      </c>
      <c r="BD813" s="1">
        <f t="shared" si="319"/>
        <v>1.3314393041690102E-9</v>
      </c>
      <c r="BE813" s="1">
        <f t="shared" si="320"/>
        <v>0.99999999866838729</v>
      </c>
      <c r="BF813" s="1">
        <f t="shared" si="321"/>
        <v>1.9999735217728767</v>
      </c>
      <c r="BG813" s="1">
        <f>(dpSAWB_Cb*dpSAWB_Vb) /(dpSAWB_Ca * BF813)</f>
        <v>25.000330982220952</v>
      </c>
      <c r="BI813" s="1">
        <v>8.82</v>
      </c>
      <c r="BJ813" s="1">
        <v>1.5135612484362064E-9</v>
      </c>
      <c r="BK813" s="1">
        <v>6.6730038248767263E-6</v>
      </c>
      <c r="BL813" s="1">
        <v>6.6730037803187089E-9</v>
      </c>
      <c r="BM813" s="1">
        <v>0.99999999332264466</v>
      </c>
      <c r="BN813" s="1">
        <v>1.9998665679639733</v>
      </c>
      <c r="BO813" s="1">
        <v>25.001668011733432</v>
      </c>
    </row>
    <row r="814" spans="1:67" ht="15" customHeight="1" x14ac:dyDescent="0.3">
      <c r="A814" s="2">
        <v>8.1300000000000008</v>
      </c>
      <c r="B814" s="1">
        <f t="shared" si="323"/>
        <v>7.4131024130091451E-9</v>
      </c>
      <c r="C814" s="1">
        <f t="shared" si="324"/>
        <v>1.3624525114175755E-6</v>
      </c>
      <c r="D814" s="1">
        <f t="shared" si="325"/>
        <v>2.2608954617460412E-4</v>
      </c>
      <c r="E814" s="1">
        <f t="shared" si="326"/>
        <v>3.2956517423042325E-3</v>
      </c>
      <c r="F814" s="1">
        <f t="shared" si="327"/>
        <v>0.98638410897121798</v>
      </c>
      <c r="G814" s="1">
        <f t="shared" si="328"/>
        <v>0.98646522793426283</v>
      </c>
      <c r="H814" s="1">
        <f t="shared" si="336"/>
        <v>9.8646522793426286</v>
      </c>
      <c r="S814" s="2">
        <v>8.1300000000000008</v>
      </c>
      <c r="T814" s="1">
        <f t="shared" si="329"/>
        <v>7.4131024130091451E-9</v>
      </c>
      <c r="U814" s="1">
        <f t="shared" si="330"/>
        <v>1.3624525114175755E-6</v>
      </c>
      <c r="V814" s="1">
        <f t="shared" si="331"/>
        <v>9.957617199228945E-2</v>
      </c>
      <c r="W814" s="1">
        <f t="shared" si="332"/>
        <v>1.4127600257017887E-4</v>
      </c>
      <c r="X814" s="1">
        <f t="shared" si="333"/>
        <v>2.8430870452207015E-3</v>
      </c>
      <c r="Y814" s="1">
        <f t="shared" si="334"/>
        <v>2.8295174805921829E-3</v>
      </c>
      <c r="Z814" s="1">
        <f t="shared" si="335"/>
        <v>0.14147587402960912</v>
      </c>
      <c r="AB814"/>
      <c r="AC814"/>
      <c r="AD814"/>
      <c r="AE814"/>
      <c r="AF814"/>
      <c r="AG814"/>
      <c r="AH814"/>
      <c r="AI814"/>
      <c r="AJ814" s="25"/>
      <c r="AK814" s="2">
        <v>8.1300000000000008</v>
      </c>
      <c r="AL814" s="1">
        <f t="shared" si="337"/>
        <v>7.4131024130091451E-9</v>
      </c>
      <c r="AM814" s="1">
        <f t="shared" si="313"/>
        <v>1.3624525114175755E-6</v>
      </c>
      <c r="AN814" s="1">
        <f t="shared" si="314"/>
        <v>0.1067968683699705</v>
      </c>
      <c r="AO814" s="1">
        <f t="shared" si="315"/>
        <v>0.89320307073032768</v>
      </c>
      <c r="AP814" s="1">
        <f t="shared" si="316"/>
        <v>1.8932451075837591</v>
      </c>
      <c r="AQ814" s="1">
        <f t="shared" si="317"/>
        <v>18.932451075837591</v>
      </c>
      <c r="AR814" s="25"/>
      <c r="AS814" s="2">
        <v>10.1</v>
      </c>
      <c r="AT814" s="1">
        <v>7.943282347242792E-11</v>
      </c>
      <c r="AU814" s="1">
        <v>1.2715146659121124E-4</v>
      </c>
      <c r="AV814" s="1">
        <v>1.2795352640814254E-3</v>
      </c>
      <c r="AW814" s="1">
        <v>0.99872046472810039</v>
      </c>
      <c r="AX814" s="1">
        <v>2.002531787132575</v>
      </c>
      <c r="AY814" s="2">
        <v>20.025317871325747</v>
      </c>
      <c r="BA814" s="2">
        <v>8.1300000000000008</v>
      </c>
      <c r="BB814" s="1">
        <f t="shared" si="322"/>
        <v>7.4131024130091451E-9</v>
      </c>
      <c r="BC814" s="1">
        <f t="shared" si="318"/>
        <v>1.3624525114175755E-6</v>
      </c>
      <c r="BD814" s="1">
        <f t="shared" si="319"/>
        <v>1.3624525095610512E-9</v>
      </c>
      <c r="BE814" s="1">
        <f t="shared" si="320"/>
        <v>0.99999999863736599</v>
      </c>
      <c r="BF814" s="1">
        <f t="shared" si="321"/>
        <v>1.9999728980326257</v>
      </c>
      <c r="BG814" s="1">
        <f>(dpSAWB_Cb*dpSAWB_Vb) /(dpSAWB_Ca * BF814)</f>
        <v>25.000338779182968</v>
      </c>
      <c r="BI814" s="1">
        <v>8.83</v>
      </c>
      <c r="BJ814" s="1">
        <v>1.479108388168206E-9</v>
      </c>
      <c r="BK814" s="1">
        <v>6.8284380514590222E-6</v>
      </c>
      <c r="BL814" s="1">
        <v>6.8284380048003415E-9</v>
      </c>
      <c r="BM814" s="1">
        <v>0.99999999316700539</v>
      </c>
      <c r="BN814" s="1">
        <v>1.9998634586443986</v>
      </c>
      <c r="BO814" s="1">
        <v>25.001706883475109</v>
      </c>
    </row>
    <row r="815" spans="1:67" ht="15" customHeight="1" x14ac:dyDescent="0.3">
      <c r="A815" s="2">
        <v>8.14</v>
      </c>
      <c r="B815" s="1">
        <f t="shared" si="323"/>
        <v>7.2443596007498722E-9</v>
      </c>
      <c r="C815" s="1">
        <f t="shared" si="324"/>
        <v>1.3941881072489191E-6</v>
      </c>
      <c r="D815" s="1">
        <f t="shared" si="325"/>
        <v>2.2093785263984614E-4</v>
      </c>
      <c r="E815" s="1">
        <f t="shared" si="326"/>
        <v>3.2965103578933585E-3</v>
      </c>
      <c r="F815" s="1">
        <f t="shared" si="327"/>
        <v>0.98668991922340277</v>
      </c>
      <c r="G815" s="1">
        <f t="shared" si="328"/>
        <v>0.98677295239655194</v>
      </c>
      <c r="H815" s="1">
        <f t="shared" si="336"/>
        <v>9.8677295239655187</v>
      </c>
      <c r="S815" s="2">
        <v>8.14</v>
      </c>
      <c r="T815" s="1">
        <f t="shared" si="329"/>
        <v>7.2443596007498722E-9</v>
      </c>
      <c r="U815" s="1">
        <f t="shared" si="330"/>
        <v>1.3941881072489191E-6</v>
      </c>
      <c r="V815" s="1">
        <f t="shared" si="331"/>
        <v>9.9585873206500322E-2</v>
      </c>
      <c r="W815" s="1">
        <f t="shared" si="332"/>
        <v>1.3804226449989061E-4</v>
      </c>
      <c r="X815" s="1">
        <f t="shared" si="333"/>
        <v>2.7785503012303799E-3</v>
      </c>
      <c r="Y815" s="1">
        <f t="shared" si="334"/>
        <v>2.7646616916026608E-3</v>
      </c>
      <c r="Z815" s="1">
        <f t="shared" si="335"/>
        <v>0.13823308458013306</v>
      </c>
      <c r="AB815"/>
      <c r="AC815"/>
      <c r="AD815"/>
      <c r="AE815"/>
      <c r="AF815"/>
      <c r="AG815"/>
      <c r="AH815"/>
      <c r="AI815"/>
      <c r="AJ815" s="25"/>
      <c r="AK815" s="2">
        <v>8.14</v>
      </c>
      <c r="AL815" s="1">
        <f t="shared" si="337"/>
        <v>7.2443596007498722E-9</v>
      </c>
      <c r="AM815" s="1">
        <f t="shared" si="313"/>
        <v>1.3941881072489191E-6</v>
      </c>
      <c r="AN815" s="1">
        <f t="shared" si="314"/>
        <v>0.10462020618242085</v>
      </c>
      <c r="AO815" s="1">
        <f t="shared" si="315"/>
        <v>0.89537973551708727</v>
      </c>
      <c r="AP815" s="1">
        <f t="shared" si="316"/>
        <v>1.8954227359568501</v>
      </c>
      <c r="AQ815" s="1">
        <f t="shared" si="317"/>
        <v>18.954227359568499</v>
      </c>
      <c r="AR815" s="25"/>
      <c r="AS815" s="2">
        <v>10.11</v>
      </c>
      <c r="AT815" s="1">
        <v>7.7624711662869221E-11</v>
      </c>
      <c r="AU815" s="1">
        <v>1.3011320472100643E-4</v>
      </c>
      <c r="AV815" s="1">
        <v>1.2504459057968086E-3</v>
      </c>
      <c r="AW815" s="1">
        <v>0.9987495540867366</v>
      </c>
      <c r="AX815" s="1">
        <v>2.0026495005441483</v>
      </c>
      <c r="AY815" s="2">
        <v>20.026495005441483</v>
      </c>
      <c r="BA815" s="2">
        <v>8.14</v>
      </c>
      <c r="BB815" s="1">
        <f t="shared" si="322"/>
        <v>7.2443596007498722E-9</v>
      </c>
      <c r="BC815" s="1">
        <f t="shared" si="318"/>
        <v>1.3941881072489191E-6</v>
      </c>
      <c r="BD815" s="1">
        <f t="shared" si="319"/>
        <v>1.3941881053048935E-9</v>
      </c>
      <c r="BE815" s="1">
        <f t="shared" si="320"/>
        <v>0.99999999860562183</v>
      </c>
      <c r="BF815" s="1">
        <f t="shared" si="321"/>
        <v>1.9999722599228487</v>
      </c>
      <c r="BG815" s="1">
        <f>(dpSAWB_Cb*dpSAWB_Vb) /(dpSAWB_Ca * BF815)</f>
        <v>25.000346755773908</v>
      </c>
      <c r="BI815" s="1">
        <v>8.84</v>
      </c>
      <c r="BJ815" s="1">
        <v>1.4454397707459262E-9</v>
      </c>
      <c r="BK815" s="1">
        <v>6.987492806281264E-6</v>
      </c>
      <c r="BL815" s="1">
        <v>6.9874927574228681E-9</v>
      </c>
      <c r="BM815" s="1">
        <v>0.9999999930077359</v>
      </c>
      <c r="BN815" s="1">
        <v>1.9998602769361942</v>
      </c>
      <c r="BO815" s="1">
        <v>25.001746660321938</v>
      </c>
    </row>
    <row r="816" spans="1:67" ht="15" customHeight="1" x14ac:dyDescent="0.3">
      <c r="A816" s="2">
        <v>8.15</v>
      </c>
      <c r="B816" s="1">
        <f t="shared" si="323"/>
        <v>7.0794578438413513E-9</v>
      </c>
      <c r="C816" s="1">
        <f t="shared" si="324"/>
        <v>1.4266629200689874E-6</v>
      </c>
      <c r="D816" s="1">
        <f t="shared" si="325"/>
        <v>2.1589940219425181E-4</v>
      </c>
      <c r="E816" s="1">
        <f t="shared" si="326"/>
        <v>3.2973500996342918E-3</v>
      </c>
      <c r="F816" s="1">
        <f t="shared" si="327"/>
        <v>0.986988951636248</v>
      </c>
      <c r="G816" s="1">
        <f t="shared" si="328"/>
        <v>0.98707394314781616</v>
      </c>
      <c r="H816" s="1">
        <f t="shared" si="336"/>
        <v>9.8707394314781602</v>
      </c>
      <c r="S816" s="2">
        <v>8.15</v>
      </c>
      <c r="T816" s="1">
        <f t="shared" si="329"/>
        <v>7.0794578438413513E-9</v>
      </c>
      <c r="U816" s="1">
        <f t="shared" si="330"/>
        <v>1.4266629200689874E-6</v>
      </c>
      <c r="V816" s="1">
        <f t="shared" si="331"/>
        <v>9.959535759500783E-2</v>
      </c>
      <c r="W816" s="1">
        <f t="shared" si="332"/>
        <v>1.3488080166405776E-4</v>
      </c>
      <c r="X816" s="1">
        <f t="shared" si="333"/>
        <v>2.7154745217072688E-3</v>
      </c>
      <c r="Y816" s="1">
        <f t="shared" si="334"/>
        <v>2.7012595137683531E-3</v>
      </c>
      <c r="Z816" s="1">
        <f t="shared" si="335"/>
        <v>0.13506297568841763</v>
      </c>
      <c r="AB816"/>
      <c r="AC816"/>
      <c r="AD816"/>
      <c r="AE816"/>
      <c r="AF816"/>
      <c r="AG816"/>
      <c r="AH816"/>
      <c r="AI816"/>
      <c r="AJ816" s="25"/>
      <c r="AK816" s="2">
        <v>8.15</v>
      </c>
      <c r="AL816" s="1">
        <f t="shared" si="337"/>
        <v>7.0794578438413513E-9</v>
      </c>
      <c r="AM816" s="1">
        <f t="shared" si="313"/>
        <v>1.4266629200689874E-6</v>
      </c>
      <c r="AN816" s="1">
        <f t="shared" si="314"/>
        <v>0.10248281717474271</v>
      </c>
      <c r="AO816" s="1">
        <f t="shared" si="315"/>
        <v>0.89751712701581243</v>
      </c>
      <c r="AP816" s="1">
        <f t="shared" si="316"/>
        <v>1.8975611129157344</v>
      </c>
      <c r="AQ816" s="1">
        <f t="shared" si="317"/>
        <v>18.975611129157343</v>
      </c>
      <c r="AR816" s="25"/>
      <c r="AS816" s="2">
        <v>10.119999999999999</v>
      </c>
      <c r="AT816" s="1">
        <v>7.5857757502918434E-11</v>
      </c>
      <c r="AU816" s="1">
        <v>1.3314393059419701E-4</v>
      </c>
      <c r="AV816" s="1">
        <v>1.2220170649709439E-3</v>
      </c>
      <c r="AW816" s="1">
        <v>0.99877798292789832</v>
      </c>
      <c r="AX816" s="1">
        <v>2.0027686123256876</v>
      </c>
      <c r="AY816" s="2">
        <v>20.027686123256874</v>
      </c>
      <c r="BA816" s="2">
        <v>8.15</v>
      </c>
      <c r="BB816" s="1">
        <f t="shared" si="322"/>
        <v>7.0794578438413513E-9</v>
      </c>
      <c r="BC816" s="1">
        <f t="shared" si="318"/>
        <v>1.4266629200689874E-6</v>
      </c>
      <c r="BD816" s="1">
        <f t="shared" si="319"/>
        <v>1.4266629180333362E-9</v>
      </c>
      <c r="BE816" s="1">
        <f t="shared" si="320"/>
        <v>0.99999999857313815</v>
      </c>
      <c r="BF816" s="1">
        <f t="shared" si="321"/>
        <v>1.9999716071052254</v>
      </c>
      <c r="BG816" s="1">
        <f>(dpSAWB_Cb*dpSAWB_Vb) /(dpSAWB_Ca * BF816)</f>
        <v>25.000354916223234</v>
      </c>
      <c r="BI816" s="1">
        <v>8.85</v>
      </c>
      <c r="BJ816" s="1">
        <v>1.4125375446227532E-9</v>
      </c>
      <c r="BK816" s="1">
        <v>7.1502524222797982E-6</v>
      </c>
      <c r="BL816" s="1">
        <v>7.1502523711179638E-9</v>
      </c>
      <c r="BM816" s="1">
        <v>0.9999999928447515</v>
      </c>
      <c r="BN816" s="1">
        <v>1.9998570211527251</v>
      </c>
      <c r="BO816" s="1">
        <v>25.001787363368511</v>
      </c>
    </row>
    <row r="817" spans="1:67" ht="15" customHeight="1" x14ac:dyDescent="0.3">
      <c r="A817" s="2">
        <v>8.16</v>
      </c>
      <c r="B817" s="1">
        <f t="shared" si="323"/>
        <v>6.9183097091893386E-9</v>
      </c>
      <c r="C817" s="1">
        <f t="shared" si="324"/>
        <v>1.4598941684533922E-6</v>
      </c>
      <c r="D817" s="1">
        <f t="shared" si="325"/>
        <v>2.1097169652291417E-4</v>
      </c>
      <c r="E817" s="1">
        <f t="shared" si="326"/>
        <v>3.2981713839128472E-3</v>
      </c>
      <c r="F817" s="1">
        <f t="shared" si="327"/>
        <v>0.98728135240370929</v>
      </c>
      <c r="G817" s="1">
        <f t="shared" si="328"/>
        <v>0.98736834742037138</v>
      </c>
      <c r="H817" s="1">
        <f t="shared" si="336"/>
        <v>9.8736834742037125</v>
      </c>
      <c r="S817" s="2">
        <v>8.16</v>
      </c>
      <c r="T817" s="1">
        <f t="shared" si="329"/>
        <v>6.9183097091893386E-9</v>
      </c>
      <c r="U817" s="1">
        <f t="shared" si="330"/>
        <v>1.4598941684533922E-6</v>
      </c>
      <c r="V817" s="1">
        <f t="shared" si="331"/>
        <v>9.9604630063531333E-2</v>
      </c>
      <c r="W817" s="1">
        <f t="shared" si="332"/>
        <v>1.3178997882288759E-4</v>
      </c>
      <c r="X817" s="1">
        <f t="shared" si="333"/>
        <v>2.6538268128398312E-3</v>
      </c>
      <c r="Y817" s="1">
        <f t="shared" si="334"/>
        <v>2.6392778802171667E-3</v>
      </c>
      <c r="Z817" s="1">
        <f t="shared" si="335"/>
        <v>0.13196389401085834</v>
      </c>
      <c r="AB817"/>
      <c r="AC817"/>
      <c r="AD817"/>
      <c r="AE817"/>
      <c r="AF817"/>
      <c r="AG817"/>
      <c r="AH817"/>
      <c r="AI817"/>
      <c r="AJ817" s="25"/>
      <c r="AK817" s="2">
        <v>8.16</v>
      </c>
      <c r="AL817" s="1">
        <f t="shared" si="337"/>
        <v>6.9183097091893386E-9</v>
      </c>
      <c r="AM817" s="1">
        <f t="shared" si="313"/>
        <v>1.4598941684533922E-6</v>
      </c>
      <c r="AN817" s="1">
        <f t="shared" si="314"/>
        <v>0.10038419933382881</v>
      </c>
      <c r="AO817" s="1">
        <f t="shared" si="315"/>
        <v>0.89961574724394189</v>
      </c>
      <c r="AP817" s="1">
        <f t="shared" si="316"/>
        <v>1.8996607410026851</v>
      </c>
      <c r="AQ817" s="1">
        <f t="shared" si="317"/>
        <v>18.996607410026851</v>
      </c>
      <c r="AR817" s="25"/>
      <c r="AS817" s="2">
        <v>10.130000000000001</v>
      </c>
      <c r="AT817" s="1">
        <v>7.4131024130091551E-11</v>
      </c>
      <c r="AU817" s="1">
        <v>1.3624525114175738E-4</v>
      </c>
      <c r="AV817" s="1">
        <v>1.1942337799424007E-3</v>
      </c>
      <c r="AW817" s="1">
        <v>0.99880576621324757</v>
      </c>
      <c r="AX817" s="1">
        <v>2.0028891851413495</v>
      </c>
      <c r="AY817" s="2">
        <v>20.028891851413494</v>
      </c>
      <c r="BA817" s="2">
        <v>8.16</v>
      </c>
      <c r="BB817" s="1">
        <f t="shared" si="322"/>
        <v>6.9183097091893386E-9</v>
      </c>
      <c r="BC817" s="1">
        <f t="shared" si="318"/>
        <v>1.4598941684533922E-6</v>
      </c>
      <c r="BD817" s="1">
        <f t="shared" si="319"/>
        <v>1.459894166321797E-9</v>
      </c>
      <c r="BE817" s="1">
        <f t="shared" si="320"/>
        <v>0.99999999853989752</v>
      </c>
      <c r="BF817" s="1">
        <f t="shared" si="321"/>
        <v>1.9999709392336373</v>
      </c>
      <c r="BG817" s="1">
        <f>(dpSAWB_Cb*dpSAWB_Vb) /(dpSAWB_Ca * BF817)</f>
        <v>25.00036326485791</v>
      </c>
      <c r="BI817" s="1">
        <v>8.86</v>
      </c>
      <c r="BJ817" s="1">
        <v>1.380384264602884E-9</v>
      </c>
      <c r="BK817" s="1">
        <v>7.3168031967574034E-6</v>
      </c>
      <c r="BL817" s="1">
        <v>7.3168031431835152E-9</v>
      </c>
      <c r="BM817" s="1">
        <v>0.99999999267796513</v>
      </c>
      <c r="BN817" s="1">
        <v>1.9998536895680969</v>
      </c>
      <c r="BO817" s="1">
        <v>25.001829014200716</v>
      </c>
    </row>
    <row r="818" spans="1:67" ht="15" customHeight="1" x14ac:dyDescent="0.3">
      <c r="A818" s="2">
        <v>8.17</v>
      </c>
      <c r="B818" s="1">
        <f t="shared" si="323"/>
        <v>6.7608297539198166E-9</v>
      </c>
      <c r="C818" s="1">
        <f t="shared" si="324"/>
        <v>1.4938994720498896E-6</v>
      </c>
      <c r="D818" s="1">
        <f t="shared" si="325"/>
        <v>2.0615228840238151E-4</v>
      </c>
      <c r="E818" s="1">
        <f t="shared" si="326"/>
        <v>3.2989746185996031E-3</v>
      </c>
      <c r="F818" s="1">
        <f t="shared" si="327"/>
        <v>0.98756726474555745</v>
      </c>
      <c r="G818" s="1">
        <f t="shared" si="328"/>
        <v>0.98765630949630379</v>
      </c>
      <c r="H818" s="1">
        <f t="shared" si="336"/>
        <v>9.8765630949630374</v>
      </c>
      <c r="S818" s="2">
        <v>8.17</v>
      </c>
      <c r="T818" s="1">
        <f t="shared" si="329"/>
        <v>6.7608297539198166E-9</v>
      </c>
      <c r="U818" s="1">
        <f t="shared" si="330"/>
        <v>1.4938994720498896E-6</v>
      </c>
      <c r="V818" s="1">
        <f t="shared" si="331"/>
        <v>9.9613695410920619E-2</v>
      </c>
      <c r="W818" s="1">
        <f t="shared" si="332"/>
        <v>1.2876819635978994E-4</v>
      </c>
      <c r="X818" s="1">
        <f t="shared" si="333"/>
        <v>2.5935750133847316E-3</v>
      </c>
      <c r="Y818" s="1">
        <f t="shared" si="334"/>
        <v>2.5786844526552929E-3</v>
      </c>
      <c r="Z818" s="1">
        <f t="shared" si="335"/>
        <v>0.12893422263276466</v>
      </c>
      <c r="AB818"/>
      <c r="AC818"/>
      <c r="AD818"/>
      <c r="AE818"/>
      <c r="AF818"/>
      <c r="AG818"/>
      <c r="AH818"/>
      <c r="AI818"/>
      <c r="AJ818" s="25"/>
      <c r="AK818" s="2">
        <v>8.17</v>
      </c>
      <c r="AL818" s="1">
        <f t="shared" si="337"/>
        <v>6.7608297539198166E-9</v>
      </c>
      <c r="AM818" s="1">
        <f t="shared" si="313"/>
        <v>1.4938994720498896E-6</v>
      </c>
      <c r="AN818" s="1">
        <f t="shared" si="314"/>
        <v>9.8323848510882175E-2</v>
      </c>
      <c r="AO818" s="1">
        <f t="shared" si="315"/>
        <v>0.9016761003544409</v>
      </c>
      <c r="AP818" s="1">
        <f t="shared" si="316"/>
        <v>1.9017221249072902</v>
      </c>
      <c r="AQ818" s="1">
        <f t="shared" si="317"/>
        <v>19.0172212490729</v>
      </c>
      <c r="AR818" s="25"/>
      <c r="AS818" s="2">
        <v>10.14</v>
      </c>
      <c r="AT818" s="1">
        <v>7.2443596007498811E-11</v>
      </c>
      <c r="AU818" s="1">
        <v>1.3941881072489175E-4</v>
      </c>
      <c r="AV818" s="1">
        <v>1.1670814263172852E-3</v>
      </c>
      <c r="AW818" s="1">
        <v>0.99883291856717904</v>
      </c>
      <c r="AX818" s="1">
        <v>2.003011282417162</v>
      </c>
      <c r="AY818" s="2">
        <v>20.030112824171617</v>
      </c>
      <c r="BA818" s="2">
        <v>8.17</v>
      </c>
      <c r="BB818" s="1">
        <f t="shared" si="322"/>
        <v>6.7608297539198166E-9</v>
      </c>
      <c r="BC818" s="1">
        <f t="shared" si="318"/>
        <v>1.4938994720498896E-6</v>
      </c>
      <c r="BD818" s="1">
        <f t="shared" si="319"/>
        <v>1.493899469817828E-9</v>
      </c>
      <c r="BE818" s="1">
        <f t="shared" si="320"/>
        <v>0.99999999850588239</v>
      </c>
      <c r="BF818" s="1">
        <f t="shared" si="321"/>
        <v>1.999970255953986</v>
      </c>
      <c r="BG818" s="1">
        <f>(dpSAWB_Cb*dpSAWB_Vb) /(dpSAWB_Ca * BF818)</f>
        <v>25.000371806104681</v>
      </c>
      <c r="BI818" s="1">
        <v>8.8699999999999992</v>
      </c>
      <c r="BJ818" s="1">
        <v>1.3489628825916529E-9</v>
      </c>
      <c r="BK818" s="1">
        <v>7.4872334371392701E-6</v>
      </c>
      <c r="BL818" s="1">
        <v>7.4872333810395888E-9</v>
      </c>
      <c r="BM818" s="1">
        <v>0.99999999250728855</v>
      </c>
      <c r="BN818" s="1">
        <v>1.9998502804162428</v>
      </c>
      <c r="BO818" s="1">
        <v>25.001871634907161</v>
      </c>
    </row>
    <row r="819" spans="1:67" ht="15" customHeight="1" x14ac:dyDescent="0.3">
      <c r="A819" s="2">
        <v>8.18</v>
      </c>
      <c r="B819" s="1">
        <f t="shared" si="323"/>
        <v>6.6069344800759602E-9</v>
      </c>
      <c r="C819" s="1">
        <f t="shared" si="324"/>
        <v>1.5286968609205701E-6</v>
      </c>
      <c r="D819" s="1">
        <f t="shared" si="325"/>
        <v>2.0143878073551784E-4</v>
      </c>
      <c r="E819" s="1">
        <f t="shared" si="326"/>
        <v>3.2997602032107469E-3</v>
      </c>
      <c r="F819" s="1">
        <f t="shared" si="327"/>
        <v>0.98784682895984655</v>
      </c>
      <c r="G819" s="1">
        <f t="shared" si="328"/>
        <v>0.98793797076050105</v>
      </c>
      <c r="H819" s="1">
        <f t="shared" si="336"/>
        <v>9.8793797076050094</v>
      </c>
      <c r="S819" s="2">
        <v>8.18</v>
      </c>
      <c r="T819" s="1">
        <f t="shared" si="329"/>
        <v>6.6069344800759602E-9</v>
      </c>
      <c r="U819" s="1">
        <f t="shared" si="330"/>
        <v>1.5286968609205701E-6</v>
      </c>
      <c r="V819" s="1">
        <f t="shared" si="331"/>
        <v>9.962255833145596E-2</v>
      </c>
      <c r="W819" s="1">
        <f t="shared" si="332"/>
        <v>1.2581388951467558E-4</v>
      </c>
      <c r="X819" s="1">
        <f t="shared" si="333"/>
        <v>2.5346876787135553E-3</v>
      </c>
      <c r="Y819" s="1">
        <f t="shared" si="334"/>
        <v>2.519447605320049E-3</v>
      </c>
      <c r="Z819" s="1">
        <f t="shared" si="335"/>
        <v>0.12597238026600246</v>
      </c>
      <c r="AB819"/>
      <c r="AC819"/>
      <c r="AD819"/>
      <c r="AE819"/>
      <c r="AF819"/>
      <c r="AG819"/>
      <c r="AH819"/>
      <c r="AI819"/>
      <c r="AJ819" s="25"/>
      <c r="AK819" s="2">
        <v>8.18</v>
      </c>
      <c r="AL819" s="1">
        <f t="shared" si="337"/>
        <v>6.6069344800759602E-9</v>
      </c>
      <c r="AM819" s="1">
        <f t="shared" si="313"/>
        <v>1.5286968609205701E-6</v>
      </c>
      <c r="AN819" s="1">
        <f t="shared" si="314"/>
        <v>9.6301258856463651E-2</v>
      </c>
      <c r="AO819" s="1">
        <f t="shared" si="315"/>
        <v>0.90369869220075894</v>
      </c>
      <c r="AP819" s="1">
        <f t="shared" si="316"/>
        <v>1.9037457710316976</v>
      </c>
      <c r="AQ819" s="1">
        <f t="shared" si="317"/>
        <v>19.037457710316975</v>
      </c>
      <c r="AR819" s="25"/>
      <c r="AS819" s="2">
        <v>10.15</v>
      </c>
      <c r="AT819" s="1">
        <v>7.079457843841361E-11</v>
      </c>
      <c r="AU819" s="1">
        <v>1.4266629200689854E-4</v>
      </c>
      <c r="AV819" s="1">
        <v>1.14054570944007E-3</v>
      </c>
      <c r="AW819" s="1">
        <v>0.99885945428434875</v>
      </c>
      <c r="AX819" s="1">
        <v>2.0031349683735922</v>
      </c>
      <c r="AY819" s="2">
        <v>20.031349683735922</v>
      </c>
      <c r="BA819" s="2">
        <v>8.18</v>
      </c>
      <c r="BB819" s="1">
        <f t="shared" si="322"/>
        <v>6.6069344800759602E-9</v>
      </c>
      <c r="BC819" s="1">
        <f t="shared" si="318"/>
        <v>1.5286968609205701E-6</v>
      </c>
      <c r="BD819" s="1">
        <f t="shared" si="319"/>
        <v>1.5286968585833066E-9</v>
      </c>
      <c r="BE819" s="1">
        <f t="shared" si="320"/>
        <v>0.99999999847107468</v>
      </c>
      <c r="BF819" s="1">
        <f t="shared" si="321"/>
        <v>1.999969556904003</v>
      </c>
      <c r="BG819" s="1">
        <f>(dpSAWB_Cb*dpSAWB_Vb) /(dpSAWB_Ca * BF819)</f>
        <v>25.000380544492437</v>
      </c>
      <c r="BI819" s="1">
        <v>8.8800000000000008</v>
      </c>
      <c r="BJ819" s="1">
        <v>1.3182567385564018E-9</v>
      </c>
      <c r="BK819" s="1">
        <v>7.6616335077947864E-6</v>
      </c>
      <c r="BL819" s="1">
        <v>7.6616334490502072E-9</v>
      </c>
      <c r="BM819" s="1">
        <v>0.99999999233263015</v>
      </c>
      <c r="BN819" s="1">
        <v>1.9998467918899849</v>
      </c>
      <c r="BO819" s="1">
        <v>25.001915248090956</v>
      </c>
    </row>
    <row r="820" spans="1:67" ht="15" customHeight="1" x14ac:dyDescent="0.3">
      <c r="A820" s="2">
        <v>8.19</v>
      </c>
      <c r="B820" s="1">
        <f t="shared" si="323"/>
        <v>6.456542290346555E-9</v>
      </c>
      <c r="C820" s="1">
        <f t="shared" si="324"/>
        <v>1.5643047851016061E-6</v>
      </c>
      <c r="D820" s="1">
        <f t="shared" si="325"/>
        <v>1.9682882559868327E-4</v>
      </c>
      <c r="E820" s="1">
        <f t="shared" si="326"/>
        <v>3.3005285290668863E-3</v>
      </c>
      <c r="F820" s="1">
        <f t="shared" si="327"/>
        <v>0.98812018247482847</v>
      </c>
      <c r="G820" s="1">
        <f t="shared" si="328"/>
        <v>0.98821346975314273</v>
      </c>
      <c r="H820" s="1">
        <f t="shared" si="336"/>
        <v>9.882134697531427</v>
      </c>
      <c r="S820" s="2">
        <v>8.19</v>
      </c>
      <c r="T820" s="1">
        <f t="shared" si="329"/>
        <v>6.456542290346555E-9</v>
      </c>
      <c r="U820" s="1">
        <f t="shared" si="330"/>
        <v>1.5643047851016061E-6</v>
      </c>
      <c r="V820" s="1">
        <f t="shared" si="331"/>
        <v>9.9631223417103579E-2</v>
      </c>
      <c r="W820" s="1">
        <f t="shared" si="332"/>
        <v>1.2292552763213933E-4</v>
      </c>
      <c r="X820" s="1">
        <f t="shared" si="333"/>
        <v>2.4771340651906898E-3</v>
      </c>
      <c r="Y820" s="1">
        <f t="shared" si="334"/>
        <v>2.4615364092617285E-3</v>
      </c>
      <c r="Z820" s="1">
        <f t="shared" si="335"/>
        <v>0.12307682046308642</v>
      </c>
      <c r="AB820"/>
      <c r="AC820"/>
      <c r="AD820"/>
      <c r="AE820"/>
      <c r="AF820"/>
      <c r="AG820"/>
      <c r="AH820"/>
      <c r="AI820"/>
      <c r="AJ820" s="25"/>
      <c r="AK820" s="2">
        <v>8.19</v>
      </c>
      <c r="AL820" s="1">
        <f t="shared" si="337"/>
        <v>6.456542290346555E-9</v>
      </c>
      <c r="AM820" s="1">
        <f t="shared" si="313"/>
        <v>1.5643047851016061E-6</v>
      </c>
      <c r="AN820" s="1">
        <f t="shared" si="314"/>
        <v>9.431592323960146E-2</v>
      </c>
      <c r="AO820" s="1">
        <f t="shared" si="315"/>
        <v>0.90568402991772567</v>
      </c>
      <c r="AP820" s="1">
        <f t="shared" si="316"/>
        <v>1.9057321870718043</v>
      </c>
      <c r="AQ820" s="1">
        <f t="shared" si="317"/>
        <v>19.057321870718042</v>
      </c>
      <c r="AR820" s="25"/>
      <c r="AS820" s="2">
        <v>10.16</v>
      </c>
      <c r="AT820" s="1">
        <v>6.9183097091893483E-11</v>
      </c>
      <c r="AU820" s="1">
        <v>1.4598941684533902E-4</v>
      </c>
      <c r="AV820" s="1">
        <v>1.114612657029226E-3</v>
      </c>
      <c r="AW820" s="1">
        <v>0.99888538733703902</v>
      </c>
      <c r="AX820" s="1">
        <v>2.0032603080585081</v>
      </c>
      <c r="AY820" s="2">
        <v>20.03260308058508</v>
      </c>
      <c r="BA820" s="2">
        <v>8.19</v>
      </c>
      <c r="BB820" s="1">
        <f t="shared" si="322"/>
        <v>6.456542290346555E-9</v>
      </c>
      <c r="BC820" s="1">
        <f t="shared" si="318"/>
        <v>1.5643047851016061E-6</v>
      </c>
      <c r="BD820" s="1">
        <f t="shared" si="319"/>
        <v>1.5643047826541824E-9</v>
      </c>
      <c r="BE820" s="1">
        <f t="shared" si="320"/>
        <v>0.99999999843545606</v>
      </c>
      <c r="BF820" s="1">
        <f t="shared" si="321"/>
        <v>1.9999688417130601</v>
      </c>
      <c r="BG820" s="1">
        <f>(dpSAWB_Cb*dpSAWB_Vb) /(dpSAWB_Ca * BF820)</f>
        <v>25.000389484654587</v>
      </c>
      <c r="BI820" s="1">
        <v>8.89</v>
      </c>
      <c r="BJ820" s="1">
        <v>1.2882495516931289E-9</v>
      </c>
      <c r="BK820" s="1">
        <v>7.8400958779498169E-6</v>
      </c>
      <c r="BL820" s="1">
        <v>7.840095816435619E-9</v>
      </c>
      <c r="BM820" s="1">
        <v>0.99999999215389745</v>
      </c>
      <c r="BN820" s="1">
        <v>1.9998432221400804</v>
      </c>
      <c r="BO820" s="1">
        <v>25.001959876881646</v>
      </c>
    </row>
    <row r="821" spans="1:67" ht="15" customHeight="1" x14ac:dyDescent="0.3">
      <c r="A821" s="2">
        <v>8.1999999999999993</v>
      </c>
      <c r="B821" s="1">
        <f t="shared" si="323"/>
        <v>6.3095734448019329E-9</v>
      </c>
      <c r="C821" s="1">
        <f t="shared" si="324"/>
        <v>1.6007421243857243E-6</v>
      </c>
      <c r="D821" s="1">
        <f t="shared" si="325"/>
        <v>1.9232012330132426E-4</v>
      </c>
      <c r="E821" s="1">
        <f t="shared" si="326"/>
        <v>3.3012799794497794E-3</v>
      </c>
      <c r="F821" s="1">
        <f t="shared" si="327"/>
        <v>0.98838745990030241</v>
      </c>
      <c r="G821" s="1">
        <f t="shared" si="328"/>
        <v>0.98848294222164068</v>
      </c>
      <c r="H821" s="1">
        <f t="shared" si="336"/>
        <v>9.8848294222164057</v>
      </c>
      <c r="S821" s="2">
        <v>8.1999999999999993</v>
      </c>
      <c r="T821" s="1">
        <f t="shared" si="329"/>
        <v>6.3095734448019329E-9</v>
      </c>
      <c r="U821" s="1">
        <f t="shared" si="330"/>
        <v>1.6007421243857243E-6</v>
      </c>
      <c r="V821" s="1">
        <f t="shared" si="331"/>
        <v>9.9639695159727162E-2</v>
      </c>
      <c r="W821" s="1">
        <f t="shared" si="332"/>
        <v>1.2010161342427785E-4</v>
      </c>
      <c r="X821" s="1">
        <f t="shared" si="333"/>
        <v>2.4208841148760643E-3</v>
      </c>
      <c r="Y821" s="1">
        <f t="shared" si="334"/>
        <v>2.4049206169480847E-3</v>
      </c>
      <c r="Z821" s="1">
        <f t="shared" si="335"/>
        <v>0.12024603084740422</v>
      </c>
      <c r="AB821"/>
      <c r="AC821"/>
      <c r="AD821"/>
      <c r="AE821"/>
      <c r="AF821"/>
      <c r="AG821"/>
      <c r="AH821"/>
      <c r="AI821"/>
      <c r="AJ821" s="25"/>
      <c r="AK821" s="2">
        <v>8.1999999999999993</v>
      </c>
      <c r="AL821" s="1">
        <f t="shared" si="337"/>
        <v>6.3095734448019329E-9</v>
      </c>
      <c r="AM821" s="1">
        <f t="shared" si="313"/>
        <v>1.6007421243857243E-6</v>
      </c>
      <c r="AN821" s="1">
        <f t="shared" si="314"/>
        <v>9.2367333651089789E-2</v>
      </c>
      <c r="AO821" s="1">
        <f t="shared" si="315"/>
        <v>0.9076326215182583</v>
      </c>
      <c r="AP821" s="1">
        <f t="shared" si="316"/>
        <v>1.9076818816142644</v>
      </c>
      <c r="AQ821" s="1">
        <f t="shared" si="317"/>
        <v>19.076818816142644</v>
      </c>
      <c r="AR821" s="25"/>
      <c r="AS821" s="2">
        <v>10.17</v>
      </c>
      <c r="AT821" s="1">
        <v>6.7608297539198024E-11</v>
      </c>
      <c r="AU821" s="1">
        <v>1.4938994720498926E-4</v>
      </c>
      <c r="AV821" s="1">
        <v>1.0892686119741383E-3</v>
      </c>
      <c r="AW821" s="1">
        <v>0.99891073138236097</v>
      </c>
      <c r="AX821" s="1">
        <v>2.0033873673805456</v>
      </c>
      <c r="AY821" s="2">
        <v>20.033873673805456</v>
      </c>
      <c r="BA821" s="2">
        <v>8.1999999999999993</v>
      </c>
      <c r="BB821" s="1">
        <f t="shared" si="322"/>
        <v>6.3095734448019329E-9</v>
      </c>
      <c r="BC821" s="1">
        <f t="shared" si="318"/>
        <v>1.6007421243857243E-6</v>
      </c>
      <c r="BD821" s="1">
        <f t="shared" si="319"/>
        <v>1.600742121822948E-9</v>
      </c>
      <c r="BE821" s="1">
        <f t="shared" si="320"/>
        <v>0.99999999839900744</v>
      </c>
      <c r="BF821" s="1">
        <f t="shared" si="321"/>
        <v>1.9999681100019706</v>
      </c>
      <c r="BG821" s="1">
        <f>(dpSAWB_Cb*dpSAWB_Vb) /(dpSAWB_Ca * BF821)</f>
        <v>25.000398631331542</v>
      </c>
      <c r="BI821" s="1">
        <v>8.9</v>
      </c>
      <c r="BJ821" s="1">
        <v>1.2589254117941623E-9</v>
      </c>
      <c r="BK821" s="1">
        <v>8.0227151707152736E-6</v>
      </c>
      <c r="BL821" s="1">
        <v>8.0227151063008534E-9</v>
      </c>
      <c r="BM821" s="1">
        <v>0.99999999197099498</v>
      </c>
      <c r="BN821" s="1">
        <v>1.9998395692742392</v>
      </c>
      <c r="BO821" s="1">
        <v>25.002005544947522</v>
      </c>
    </row>
    <row r="822" spans="1:67" ht="15" customHeight="1" x14ac:dyDescent="0.3">
      <c r="A822" s="2">
        <v>8.2100000000000009</v>
      </c>
      <c r="B822" s="1">
        <f t="shared" si="323"/>
        <v>6.1659500186148016E-9</v>
      </c>
      <c r="C822" s="1">
        <f t="shared" si="324"/>
        <v>1.6380281983325244E-6</v>
      </c>
      <c r="D822" s="1">
        <f t="shared" si="325"/>
        <v>1.879104214580449E-4</v>
      </c>
      <c r="E822" s="1">
        <f t="shared" si="326"/>
        <v>3.3020149297569926E-3</v>
      </c>
      <c r="F822" s="1">
        <f t="shared" si="327"/>
        <v>0.98864879307838538</v>
      </c>
      <c r="G822" s="1">
        <f t="shared" si="328"/>
        <v>0.98874652117201167</v>
      </c>
      <c r="H822" s="1">
        <f t="shared" si="336"/>
        <v>9.8874652117201158</v>
      </c>
      <c r="S822" s="2">
        <v>8.2100000000000009</v>
      </c>
      <c r="T822" s="1">
        <f t="shared" si="329"/>
        <v>6.1659500186148016E-9</v>
      </c>
      <c r="U822" s="1">
        <f t="shared" si="330"/>
        <v>1.6380281983325244E-6</v>
      </c>
      <c r="V822" s="1">
        <f t="shared" si="331"/>
        <v>9.9647977953256264E-2</v>
      </c>
      <c r="W822" s="1">
        <f t="shared" si="332"/>
        <v>1.1734068224790987E-4</v>
      </c>
      <c r="X822" s="1">
        <f t="shared" si="333"/>
        <v>2.365908440546835E-3</v>
      </c>
      <c r="Y822" s="1">
        <f t="shared" si="334"/>
        <v>2.3495706471855014E-3</v>
      </c>
      <c r="Z822" s="1">
        <f t="shared" si="335"/>
        <v>0.11747853235927506</v>
      </c>
      <c r="AB822"/>
      <c r="AC822"/>
      <c r="AD822"/>
      <c r="AE822"/>
      <c r="AF822"/>
      <c r="AG822"/>
      <c r="AH822"/>
      <c r="AI822"/>
      <c r="AJ822" s="25"/>
      <c r="AK822" s="2">
        <v>8.2100000000000009</v>
      </c>
      <c r="AL822" s="1">
        <f t="shared" si="337"/>
        <v>6.1659500186148016E-9</v>
      </c>
      <c r="AM822" s="1">
        <f t="shared" si="313"/>
        <v>1.6380281983325244E-6</v>
      </c>
      <c r="AN822" s="1">
        <f t="shared" si="314"/>
        <v>9.0454981591136741E-2</v>
      </c>
      <c r="AO822" s="1">
        <f t="shared" si="315"/>
        <v>0.90954497550571745</v>
      </c>
      <c r="AP822" s="1">
        <f t="shared" si="316"/>
        <v>1.9095953637491507</v>
      </c>
      <c r="AQ822" s="1">
        <f t="shared" si="317"/>
        <v>19.095953637491505</v>
      </c>
      <c r="AR822" s="25"/>
      <c r="AS822" s="2">
        <v>10.18</v>
      </c>
      <c r="AT822" s="1">
        <v>6.606934480075945E-11</v>
      </c>
      <c r="AU822" s="1">
        <v>1.5286968609205736E-4</v>
      </c>
      <c r="AV822" s="1">
        <v>1.0645002252899491E-3</v>
      </c>
      <c r="AW822" s="1">
        <v>0.99893549976929996</v>
      </c>
      <c r="AX822" s="1">
        <v>2.0035162131429001</v>
      </c>
      <c r="AY822" s="2">
        <v>20.035162131429001</v>
      </c>
      <c r="BA822" s="2">
        <v>8.2100000000000009</v>
      </c>
      <c r="BB822" s="1">
        <f t="shared" si="322"/>
        <v>6.1659500186148016E-9</v>
      </c>
      <c r="BC822" s="1">
        <f t="shared" si="318"/>
        <v>1.6380281983325244E-6</v>
      </c>
      <c r="BD822" s="1">
        <f t="shared" si="319"/>
        <v>1.6380281956489585E-9</v>
      </c>
      <c r="BE822" s="1">
        <f t="shared" si="320"/>
        <v>0.9999999983617095</v>
      </c>
      <c r="BF822" s="1">
        <f t="shared" si="321"/>
        <v>1.9999673613827895</v>
      </c>
      <c r="BG822" s="1">
        <f>(dpSAWB_Cb*dpSAWB_Vb) /(dpSAWB_Ca * BF822)</f>
        <v>25.000407989373237</v>
      </c>
      <c r="BI822" s="1">
        <v>8.91</v>
      </c>
      <c r="BJ822" s="1">
        <v>1.230268770812377E-9</v>
      </c>
      <c r="BK822" s="1">
        <v>8.2095882132574316E-6</v>
      </c>
      <c r="BL822" s="1">
        <v>8.2095881458060212E-9</v>
      </c>
      <c r="BM822" s="1">
        <v>0.99999999178382548</v>
      </c>
      <c r="BN822" s="1">
        <v>1.9998358313561242</v>
      </c>
      <c r="BO822" s="1">
        <v>25.00205227650817</v>
      </c>
    </row>
    <row r="823" spans="1:67" ht="15" customHeight="1" x14ac:dyDescent="0.3">
      <c r="A823" s="2">
        <v>8.2200000000000006</v>
      </c>
      <c r="B823" s="1">
        <f t="shared" si="323"/>
        <v>6.0255958607435582E-9</v>
      </c>
      <c r="C823" s="1">
        <f t="shared" si="324"/>
        <v>1.6761827765119416E-6</v>
      </c>
      <c r="D823" s="1">
        <f t="shared" si="325"/>
        <v>1.8359751407327551E-4</v>
      </c>
      <c r="E823" s="1">
        <f t="shared" si="326"/>
        <v>3.3027337476544539E-3</v>
      </c>
      <c r="F823" s="1">
        <f t="shared" si="327"/>
        <v>0.98890431113369226</v>
      </c>
      <c r="G823" s="1">
        <f t="shared" si="328"/>
        <v>0.98900433691967482</v>
      </c>
      <c r="H823" s="1">
        <f t="shared" si="336"/>
        <v>9.8900433691967482</v>
      </c>
      <c r="S823" s="2">
        <v>8.2200000000000006</v>
      </c>
      <c r="T823" s="1">
        <f t="shared" si="329"/>
        <v>6.0255958607435582E-9</v>
      </c>
      <c r="U823" s="1">
        <f t="shared" si="330"/>
        <v>1.6761827765119416E-6</v>
      </c>
      <c r="V823" s="1">
        <f t="shared" si="331"/>
        <v>9.9656076095812118E-2</v>
      </c>
      <c r="W823" s="1">
        <f t="shared" si="332"/>
        <v>1.1464130139595828E-4</v>
      </c>
      <c r="X823" s="1">
        <f t="shared" si="333"/>
        <v>2.3121783110320393E-3</v>
      </c>
      <c r="Y823" s="1">
        <f t="shared" si="334"/>
        <v>2.2954575703508077E-3</v>
      </c>
      <c r="Z823" s="1">
        <f t="shared" si="335"/>
        <v>0.11477287851754039</v>
      </c>
      <c r="AB823"/>
      <c r="AC823"/>
      <c r="AD823"/>
      <c r="AE823"/>
      <c r="AF823"/>
      <c r="AG823"/>
      <c r="AH823"/>
      <c r="AI823"/>
      <c r="AJ823" s="25"/>
      <c r="AK823" s="2">
        <v>8.2200000000000006</v>
      </c>
      <c r="AL823" s="1">
        <f t="shared" si="337"/>
        <v>6.0255958607435582E-9</v>
      </c>
      <c r="AM823" s="1">
        <f t="shared" si="313"/>
        <v>1.6761827765119416E-6</v>
      </c>
      <c r="AN823" s="1">
        <f t="shared" si="314"/>
        <v>8.8578358441540883E-2</v>
      </c>
      <c r="AO823" s="1">
        <f t="shared" si="315"/>
        <v>0.91142160050173682</v>
      </c>
      <c r="AP823" s="1">
        <f t="shared" si="316"/>
        <v>1.9114731426980984</v>
      </c>
      <c r="AQ823" s="1">
        <f t="shared" si="317"/>
        <v>19.114731426980985</v>
      </c>
      <c r="AR823" s="25"/>
      <c r="AS823" s="2">
        <v>10.19</v>
      </c>
      <c r="AT823" s="1">
        <v>6.4565422903465416E-11</v>
      </c>
      <c r="AU823" s="1">
        <v>1.5643047851016093E-4</v>
      </c>
      <c r="AV823" s="1">
        <v>1.0402944492269898E-3</v>
      </c>
      <c r="AW823" s="1">
        <v>0.99895970554560631</v>
      </c>
      <c r="AX823" s="1">
        <v>2.0036469130775583</v>
      </c>
      <c r="AY823" s="2">
        <v>20.036469130775583</v>
      </c>
      <c r="BA823" s="2">
        <v>8.2200000000000006</v>
      </c>
      <c r="BB823" s="1">
        <f t="shared" si="322"/>
        <v>6.0255958607435582E-9</v>
      </c>
      <c r="BC823" s="1">
        <f t="shared" si="318"/>
        <v>1.6761827765119416E-6</v>
      </c>
      <c r="BD823" s="1">
        <f t="shared" si="319"/>
        <v>1.6761827737018924E-9</v>
      </c>
      <c r="BE823" s="1">
        <f t="shared" si="320"/>
        <v>0.99999999832354258</v>
      </c>
      <c r="BF823" s="1">
        <f t="shared" si="321"/>
        <v>1.9999665954586092</v>
      </c>
      <c r="BG823" s="1">
        <f>(dpSAWB_Cb*dpSAWB_Vb) /(dpSAWB_Ca * BF823)</f>
        <v>25.000417563741646</v>
      </c>
      <c r="BI823" s="1">
        <v>8.92</v>
      </c>
      <c r="BJ823" s="1">
        <v>1.2022644346174128E-9</v>
      </c>
      <c r="BK823" s="1">
        <v>8.4008140881369775E-6</v>
      </c>
      <c r="BL823" s="1">
        <v>8.4008140175053624E-9</v>
      </c>
      <c r="BM823" s="1">
        <v>0.99999999159228925</v>
      </c>
      <c r="BN823" s="1">
        <v>1.9998320064043236</v>
      </c>
      <c r="BO823" s="1">
        <v>25.00210009634732</v>
      </c>
    </row>
    <row r="824" spans="1:67" ht="15" customHeight="1" x14ac:dyDescent="0.3">
      <c r="A824" s="2">
        <v>8.23</v>
      </c>
      <c r="B824" s="1">
        <f t="shared" si="323"/>
        <v>5.8884365535558713E-9</v>
      </c>
      <c r="C824" s="1">
        <f t="shared" si="324"/>
        <v>1.715226088986367E-6</v>
      </c>
      <c r="D824" s="1">
        <f t="shared" si="325"/>
        <v>1.7937924063843492E-4</v>
      </c>
      <c r="E824" s="1">
        <f t="shared" si="326"/>
        <v>3.3034367932269276E-3</v>
      </c>
      <c r="F824" s="1">
        <f t="shared" si="327"/>
        <v>0.98915414052291872</v>
      </c>
      <c r="G824" s="1">
        <f t="shared" si="328"/>
        <v>0.989256517139667</v>
      </c>
      <c r="H824" s="1">
        <f t="shared" si="336"/>
        <v>9.8925651713966687</v>
      </c>
      <c r="S824" s="2">
        <v>8.23</v>
      </c>
      <c r="T824" s="1">
        <f t="shared" si="329"/>
        <v>5.8884365535558713E-9</v>
      </c>
      <c r="U824" s="1">
        <f t="shared" si="330"/>
        <v>1.715226088986367E-6</v>
      </c>
      <c r="V824" s="1">
        <f t="shared" si="331"/>
        <v>9.966399379179175E-2</v>
      </c>
      <c r="W824" s="1">
        <f t="shared" si="332"/>
        <v>1.1200206940275227E-4</v>
      </c>
      <c r="X824" s="1">
        <f t="shared" si="333"/>
        <v>2.2596656368542327E-3</v>
      </c>
      <c r="Y824" s="1">
        <f t="shared" si="334"/>
        <v>2.2425530939276994E-3</v>
      </c>
      <c r="Z824" s="1">
        <f t="shared" si="335"/>
        <v>0.11212765469638497</v>
      </c>
      <c r="AB824"/>
      <c r="AC824"/>
      <c r="AD824"/>
      <c r="AE824"/>
      <c r="AF824"/>
      <c r="AG824"/>
      <c r="AH824"/>
      <c r="AI824"/>
      <c r="AJ824" s="25"/>
      <c r="AK824" s="2">
        <v>8.23</v>
      </c>
      <c r="AL824" s="1">
        <f t="shared" si="337"/>
        <v>5.8884365535558713E-9</v>
      </c>
      <c r="AM824" s="1">
        <f t="shared" si="313"/>
        <v>1.715226088986367E-6</v>
      </c>
      <c r="AN824" s="1">
        <f t="shared" si="314"/>
        <v>8.673695582259025E-2</v>
      </c>
      <c r="AO824" s="1">
        <f t="shared" si="315"/>
        <v>0.91326300488932821</v>
      </c>
      <c r="AP824" s="1">
        <f t="shared" si="316"/>
        <v>1.9133157274577293</v>
      </c>
      <c r="AQ824" s="1">
        <f t="shared" si="317"/>
        <v>19.133157274577293</v>
      </c>
      <c r="AR824" s="25"/>
      <c r="AS824" s="2">
        <v>10.199999999999999</v>
      </c>
      <c r="AT824" s="1">
        <v>6.3095734448019192E-11</v>
      </c>
      <c r="AU824" s="1">
        <v>1.600742124385728E-4</v>
      </c>
      <c r="AV824" s="1">
        <v>1.0166385305315456E-3</v>
      </c>
      <c r="AW824" s="1">
        <v>0.99898336146453426</v>
      </c>
      <c r="AX824" s="1">
        <v>2.0037795358799757</v>
      </c>
      <c r="AY824" s="2">
        <v>20.037795358799755</v>
      </c>
      <c r="BA824" s="2">
        <v>8.23</v>
      </c>
      <c r="BB824" s="1">
        <f t="shared" si="322"/>
        <v>5.8884365535558713E-9</v>
      </c>
      <c r="BC824" s="1">
        <f t="shared" si="318"/>
        <v>1.715226088986367E-6</v>
      </c>
      <c r="BD824" s="1">
        <f t="shared" si="319"/>
        <v>1.7152260860438729E-9</v>
      </c>
      <c r="BE824" s="1">
        <f t="shared" si="320"/>
        <v>0.99999999828448627</v>
      </c>
      <c r="BF824" s="1">
        <f t="shared" si="321"/>
        <v>1.9999658118233457</v>
      </c>
      <c r="BG824" s="1">
        <f>(dpSAWB_Cb*dpSAWB_Vb) /(dpSAWB_Ca * BF824)</f>
        <v>25.000427359513498</v>
      </c>
      <c r="BI824" s="1">
        <v>8.93</v>
      </c>
      <c r="BJ824" s="1">
        <v>1.1748975549395295E-9</v>
      </c>
      <c r="BK824" s="1">
        <v>8.5964941858440024E-6</v>
      </c>
      <c r="BL824" s="1">
        <v>8.5964941118822063E-9</v>
      </c>
      <c r="BM824" s="1">
        <v>0.99999999139628404</v>
      </c>
      <c r="BN824" s="1">
        <v>1.9998280923913005</v>
      </c>
      <c r="BO824" s="1">
        <v>25.002149029826032</v>
      </c>
    </row>
    <row r="825" spans="1:67" ht="15" customHeight="1" x14ac:dyDescent="0.3">
      <c r="A825" s="2">
        <v>8.24</v>
      </c>
      <c r="B825" s="1">
        <f t="shared" si="323"/>
        <v>5.754399373371552E-9</v>
      </c>
      <c r="C825" s="1">
        <f t="shared" si="324"/>
        <v>1.7551788370368745E-6</v>
      </c>
      <c r="D825" s="1">
        <f t="shared" si="325"/>
        <v>1.7525348524180504E-4</v>
      </c>
      <c r="E825" s="1">
        <f t="shared" si="326"/>
        <v>3.3041244191263659E-3</v>
      </c>
      <c r="F825" s="1">
        <f t="shared" si="327"/>
        <v>0.98939840508381394</v>
      </c>
      <c r="G825" s="1">
        <f t="shared" si="328"/>
        <v>0.98950318691626038</v>
      </c>
      <c r="H825" s="1">
        <f t="shared" si="336"/>
        <v>9.8950318691626027</v>
      </c>
      <c r="S825" s="2">
        <v>8.24</v>
      </c>
      <c r="T825" s="1">
        <f t="shared" si="329"/>
        <v>5.754399373371552E-9</v>
      </c>
      <c r="U825" s="1">
        <f t="shared" si="330"/>
        <v>1.7551788370368745E-6</v>
      </c>
      <c r="V825" s="1">
        <f t="shared" si="331"/>
        <v>9.9671735153910951E-2</v>
      </c>
      <c r="W825" s="1">
        <f t="shared" si="332"/>
        <v>1.0942161536302068E-4</v>
      </c>
      <c r="X825" s="1">
        <f t="shared" si="333"/>
        <v>2.2083429561724475E-3</v>
      </c>
      <c r="Y825" s="1">
        <f t="shared" si="334"/>
        <v>2.1908295483420593E-3</v>
      </c>
      <c r="Z825" s="1">
        <f t="shared" si="335"/>
        <v>0.10954147741710298</v>
      </c>
      <c r="AB825"/>
      <c r="AC825"/>
      <c r="AD825"/>
      <c r="AE825"/>
      <c r="AF825"/>
      <c r="AG825"/>
      <c r="AH825"/>
      <c r="AI825"/>
      <c r="AJ825" s="25"/>
      <c r="AK825" s="2">
        <v>8.24</v>
      </c>
      <c r="AL825" s="1">
        <f t="shared" si="337"/>
        <v>5.754399373371552E-9</v>
      </c>
      <c r="AM825" s="1">
        <f t="shared" si="313"/>
        <v>1.7551788370368745E-6</v>
      </c>
      <c r="AN825" s="1">
        <f t="shared" si="314"/>
        <v>8.4930265934907351E-2</v>
      </c>
      <c r="AO825" s="1">
        <f t="shared" si="315"/>
        <v>0.91506969647104108</v>
      </c>
      <c r="AP825" s="1">
        <f t="shared" si="316"/>
        <v>1.9151236264581399</v>
      </c>
      <c r="AQ825" s="1">
        <f t="shared" si="317"/>
        <v>19.151236264581399</v>
      </c>
      <c r="AR825" s="25"/>
      <c r="AS825" s="2">
        <v>10.210000000000001</v>
      </c>
      <c r="AT825" s="1">
        <v>6.1659500186147878E-11</v>
      </c>
      <c r="AU825" s="1">
        <v>1.6380281983325283E-4</v>
      </c>
      <c r="AV825" s="1">
        <v>9.9352000385475301E-4</v>
      </c>
      <c r="AW825" s="1">
        <v>0.99900647999143288</v>
      </c>
      <c r="AX825" s="1">
        <v>2.0039141512442358</v>
      </c>
      <c r="AY825" s="2">
        <v>20.039141512442356</v>
      </c>
      <c r="BA825" s="2">
        <v>8.24</v>
      </c>
      <c r="BB825" s="1">
        <f t="shared" si="322"/>
        <v>5.754399373371552E-9</v>
      </c>
      <c r="BC825" s="1">
        <f t="shared" si="318"/>
        <v>1.7551788370368745E-6</v>
      </c>
      <c r="BD825" s="1">
        <f t="shared" si="319"/>
        <v>1.7551788339556932E-9</v>
      </c>
      <c r="BE825" s="1">
        <f t="shared" si="320"/>
        <v>0.99999999824452013</v>
      </c>
      <c r="BF825" s="1">
        <f t="shared" si="321"/>
        <v>1.9999650100615269</v>
      </c>
      <c r="BG825" s="1">
        <f>(dpSAWB_Cb*dpSAWB_Vb) /(dpSAWB_Ca * BF825)</f>
        <v>25.000437381882893</v>
      </c>
      <c r="BI825" s="1">
        <v>8.94</v>
      </c>
      <c r="BJ825" s="1">
        <v>1.1481536214968828E-9</v>
      </c>
      <c r="BK825" s="1">
        <v>8.7967322585564133E-6</v>
      </c>
      <c r="BL825" s="1">
        <v>8.7967321811073916E-9</v>
      </c>
      <c r="BM825" s="1">
        <v>0.99999999119570571</v>
      </c>
      <c r="BN825" s="1">
        <v>1.9998240872423223</v>
      </c>
      <c r="BO825" s="1">
        <v>25.0021991028961</v>
      </c>
    </row>
    <row r="826" spans="1:67" ht="15" customHeight="1" x14ac:dyDescent="0.3">
      <c r="A826" s="2">
        <v>8.25</v>
      </c>
      <c r="B826" s="1">
        <f t="shared" si="323"/>
        <v>5.6234132519034744E-9</v>
      </c>
      <c r="C826" s="1">
        <f t="shared" si="324"/>
        <v>1.7960622041393172E-6</v>
      </c>
      <c r="D826" s="1">
        <f t="shared" si="325"/>
        <v>1.7121817569095617E-4</v>
      </c>
      <c r="E826" s="1">
        <f t="shared" si="326"/>
        <v>3.3047969707181743E-3</v>
      </c>
      <c r="F826" s="1">
        <f t="shared" si="327"/>
        <v>0.98963722608354021</v>
      </c>
      <c r="G826" s="1">
        <f t="shared" si="328"/>
        <v>0.98974446879198441</v>
      </c>
      <c r="H826" s="1">
        <f t="shared" si="336"/>
        <v>9.8974446879198439</v>
      </c>
      <c r="S826" s="2">
        <v>8.25</v>
      </c>
      <c r="T826" s="1">
        <f t="shared" si="329"/>
        <v>5.6234132519034744E-9</v>
      </c>
      <c r="U826" s="1">
        <f t="shared" si="330"/>
        <v>1.7960622041393172E-6</v>
      </c>
      <c r="V826" s="1">
        <f t="shared" si="331"/>
        <v>9.9679304205206987E-2</v>
      </c>
      <c r="W826" s="1">
        <f t="shared" si="332"/>
        <v>1.0689859826433619E-4</v>
      </c>
      <c r="X826" s="1">
        <f t="shared" si="333"/>
        <v>2.1581834210206417E-3</v>
      </c>
      <c r="Y826" s="1">
        <f t="shared" si="334"/>
        <v>2.1402598730902709E-3</v>
      </c>
      <c r="Z826" s="1">
        <f t="shared" si="335"/>
        <v>0.10701299365451356</v>
      </c>
      <c r="AB826"/>
      <c r="AC826"/>
      <c r="AD826"/>
      <c r="AE826"/>
      <c r="AF826"/>
      <c r="AG826"/>
      <c r="AH826"/>
      <c r="AI826"/>
      <c r="AJ826" s="25"/>
      <c r="AK826" s="2">
        <v>8.25</v>
      </c>
      <c r="AL826" s="1">
        <f t="shared" si="337"/>
        <v>5.6234132519034744E-9</v>
      </c>
      <c r="AM826" s="1">
        <f t="shared" si="313"/>
        <v>1.7960622041393172E-6</v>
      </c>
      <c r="AN826" s="1">
        <f t="shared" si="314"/>
        <v>8.31577818864698E-2</v>
      </c>
      <c r="AO826" s="1">
        <f t="shared" si="315"/>
        <v>0.91684218214194768</v>
      </c>
      <c r="AP826" s="1">
        <f t="shared" si="316"/>
        <v>1.916897347236223</v>
      </c>
      <c r="AQ826" s="1">
        <f t="shared" si="317"/>
        <v>19.168973472362232</v>
      </c>
      <c r="AR826" s="25"/>
      <c r="AS826" s="2">
        <v>10.220000000000001</v>
      </c>
      <c r="AT826" s="1">
        <v>6.0255958607435443E-11</v>
      </c>
      <c r="AU826" s="1">
        <v>1.6761827765119454E-4</v>
      </c>
      <c r="AV826" s="1">
        <v>9.7092668530650956E-4</v>
      </c>
      <c r="AW826" s="1">
        <v>0.99902907331019319</v>
      </c>
      <c r="AX826" s="1">
        <v>2.0040508298986839</v>
      </c>
      <c r="AY826" s="2">
        <v>20.040508298986836</v>
      </c>
      <c r="BA826" s="2">
        <v>8.25</v>
      </c>
      <c r="BB826" s="1">
        <f t="shared" si="322"/>
        <v>5.6234132519034744E-9</v>
      </c>
      <c r="BC826" s="1">
        <f t="shared" si="318"/>
        <v>1.7960622041393172E-6</v>
      </c>
      <c r="BD826" s="1">
        <f t="shared" si="319"/>
        <v>1.7960622009129112E-9</v>
      </c>
      <c r="BE826" s="1">
        <f t="shared" si="320"/>
        <v>0.9999999982036224</v>
      </c>
      <c r="BF826" s="1">
        <f t="shared" si="321"/>
        <v>1.9999641897480696</v>
      </c>
      <c r="BG826" s="1">
        <f>(dpSAWB_Cb*dpSAWB_Vb) /(dpSAWB_Ca * BF826)</f>
        <v>25.000447636164111</v>
      </c>
      <c r="BI826" s="1">
        <v>8.9499999999999993</v>
      </c>
      <c r="BJ826" s="1">
        <v>1.1220184543019636E-9</v>
      </c>
      <c r="BK826" s="1">
        <v>9.0016344751508279E-6</v>
      </c>
      <c r="BL826" s="1">
        <v>9.0016343940501257E-9</v>
      </c>
      <c r="BM826" s="1">
        <v>0.99999999099044712</v>
      </c>
      <c r="BN826" s="1">
        <v>1.9998199888343582</v>
      </c>
      <c r="BO826" s="1">
        <v>25.002250342113875</v>
      </c>
    </row>
    <row r="827" spans="1:67" ht="15" customHeight="1" x14ac:dyDescent="0.3">
      <c r="A827" s="2">
        <v>8.26</v>
      </c>
      <c r="B827" s="1">
        <f t="shared" si="323"/>
        <v>5.4954087385762298E-9</v>
      </c>
      <c r="C827" s="1">
        <f t="shared" si="324"/>
        <v>1.8378978671960883E-6</v>
      </c>
      <c r="D827" s="1">
        <f t="shared" si="325"/>
        <v>1.6727128264786212E-4</v>
      </c>
      <c r="E827" s="1">
        <f t="shared" si="326"/>
        <v>3.3054547862253563E-3</v>
      </c>
      <c r="F827" s="1">
        <f t="shared" si="327"/>
        <v>0.98987072226640893</v>
      </c>
      <c r="G827" s="1">
        <f t="shared" si="328"/>
        <v>0.98998048281603712</v>
      </c>
      <c r="H827" s="1">
        <f t="shared" si="336"/>
        <v>9.8998048281603701</v>
      </c>
      <c r="S827" s="2">
        <v>8.26</v>
      </c>
      <c r="T827" s="1">
        <f t="shared" si="329"/>
        <v>5.4954087385762298E-9</v>
      </c>
      <c r="U827" s="1">
        <f t="shared" si="330"/>
        <v>1.8378978671960883E-6</v>
      </c>
      <c r="V827" s="1">
        <f t="shared" si="331"/>
        <v>9.9686704881001661E-2</v>
      </c>
      <c r="W827" s="1">
        <f t="shared" si="332"/>
        <v>1.044317063327796E-4</v>
      </c>
      <c r="X827" s="1">
        <f t="shared" si="333"/>
        <v>2.1091607838360288E-3</v>
      </c>
      <c r="Y827" s="1">
        <f t="shared" si="334"/>
        <v>2.0908176031548724E-3</v>
      </c>
      <c r="Z827" s="1">
        <f t="shared" si="335"/>
        <v>0.10454088015774363</v>
      </c>
      <c r="AB827"/>
      <c r="AC827"/>
      <c r="AD827"/>
      <c r="AE827"/>
      <c r="AF827"/>
      <c r="AG827"/>
      <c r="AH827"/>
      <c r="AI827"/>
      <c r="AJ827" s="25"/>
      <c r="AK827" s="2">
        <v>8.26</v>
      </c>
      <c r="AL827" s="1">
        <f t="shared" si="337"/>
        <v>5.4954087385762298E-9</v>
      </c>
      <c r="AM827" s="1">
        <f t="shared" si="313"/>
        <v>1.8378978671960883E-6</v>
      </c>
      <c r="AN827" s="1">
        <f t="shared" si="314"/>
        <v>8.1418998005057197E-2</v>
      </c>
      <c r="AO827" s="1">
        <f t="shared" si="315"/>
        <v>0.91858096757719865</v>
      </c>
      <c r="AP827" s="1">
        <f t="shared" si="316"/>
        <v>1.9186373961235619</v>
      </c>
      <c r="AQ827" s="1">
        <f t="shared" si="317"/>
        <v>19.186373961235617</v>
      </c>
      <c r="AR827" s="25"/>
      <c r="AS827" s="2">
        <v>10.23</v>
      </c>
      <c r="AT827" s="1">
        <v>5.8884365535558786E-11</v>
      </c>
      <c r="AU827" s="1">
        <v>1.715226088986365E-4</v>
      </c>
      <c r="AV827" s="1">
        <v>9.488466661512721E-4</v>
      </c>
      <c r="AW827" s="1">
        <v>0.99905115332955086</v>
      </c>
      <c r="AX827" s="1">
        <v>2.0041896436420701</v>
      </c>
      <c r="AY827" s="2">
        <v>20.0418964364207</v>
      </c>
      <c r="BA827" s="2">
        <v>8.26</v>
      </c>
      <c r="BB827" s="1">
        <f t="shared" si="322"/>
        <v>5.4954087385762298E-9</v>
      </c>
      <c r="BC827" s="1">
        <f t="shared" si="318"/>
        <v>1.8378978671960883E-6</v>
      </c>
      <c r="BD827" s="1">
        <f t="shared" si="319"/>
        <v>1.8378978638176127E-9</v>
      </c>
      <c r="BE827" s="1">
        <f t="shared" si="320"/>
        <v>0.99999999816177187</v>
      </c>
      <c r="BF827" s="1">
        <f t="shared" si="321"/>
        <v>1.9999633504480558</v>
      </c>
      <c r="BG827" s="1">
        <f>(dpSAWB_Cb*dpSAWB_Vb) /(dpSAWB_Ca * BF827)</f>
        <v>25.000458127794388</v>
      </c>
      <c r="BI827" s="1">
        <v>8.9600000000000009</v>
      </c>
      <c r="BJ827" s="1">
        <v>1.0964781961431814E-9</v>
      </c>
      <c r="BK827" s="1">
        <v>9.2113094774947178E-6</v>
      </c>
      <c r="BL827" s="1">
        <v>9.2113093925701181E-9</v>
      </c>
      <c r="BM827" s="1">
        <v>0.99999999078039892</v>
      </c>
      <c r="BN827" s="1">
        <v>1.9998157949949582</v>
      </c>
      <c r="BO827" s="1">
        <v>25.002302774654328</v>
      </c>
    </row>
    <row r="828" spans="1:67" ht="15" customHeight="1" x14ac:dyDescent="0.3">
      <c r="A828" s="2">
        <v>8.27</v>
      </c>
      <c r="B828" s="1">
        <f t="shared" si="323"/>
        <v>5.3703179637025321E-9</v>
      </c>
      <c r="C828" s="1">
        <f t="shared" si="324"/>
        <v>1.8807080080294942E-6</v>
      </c>
      <c r="D828" s="1">
        <f t="shared" si="325"/>
        <v>1.6341081877656443E-4</v>
      </c>
      <c r="E828" s="1">
        <f t="shared" si="326"/>
        <v>3.3060981968705723E-3</v>
      </c>
      <c r="F828" s="1">
        <f t="shared" si="327"/>
        <v>0.99009900990099009</v>
      </c>
      <c r="G828" s="1">
        <f t="shared" si="328"/>
        <v>0.9902113465920872</v>
      </c>
      <c r="H828" s="1">
        <f t="shared" si="336"/>
        <v>9.9021134659208716</v>
      </c>
      <c r="S828" s="2">
        <v>8.27</v>
      </c>
      <c r="T828" s="1">
        <f t="shared" si="329"/>
        <v>5.3703179637025321E-9</v>
      </c>
      <c r="U828" s="1">
        <f t="shared" si="330"/>
        <v>1.8807080080294942E-6</v>
      </c>
      <c r="V828" s="1">
        <f t="shared" si="331"/>
        <v>9.9693941030825226E-2</v>
      </c>
      <c r="W828" s="1">
        <f t="shared" si="332"/>
        <v>1.0201965639159337E-4</v>
      </c>
      <c r="X828" s="1">
        <f t="shared" si="333"/>
        <v>2.0612493842717332E-3</v>
      </c>
      <c r="Y828" s="1">
        <f t="shared" si="334"/>
        <v>2.0424768557019322E-3</v>
      </c>
      <c r="Z828" s="1">
        <f t="shared" si="335"/>
        <v>0.10212384278509661</v>
      </c>
      <c r="AB828"/>
      <c r="AC828"/>
      <c r="AD828"/>
      <c r="AE828"/>
      <c r="AF828"/>
      <c r="AG828"/>
      <c r="AH828"/>
      <c r="AI828"/>
      <c r="AJ828" s="25"/>
      <c r="AK828" s="2">
        <v>8.27</v>
      </c>
      <c r="AL828" s="1">
        <f t="shared" si="337"/>
        <v>5.3703179637025321E-9</v>
      </c>
      <c r="AM828" s="1">
        <f t="shared" si="313"/>
        <v>1.8807080080294942E-6</v>
      </c>
      <c r="AN828" s="1">
        <f t="shared" si="314"/>
        <v>7.9713410136387677E-2</v>
      </c>
      <c r="AO828" s="1">
        <f t="shared" si="315"/>
        <v>0.92028655693389239</v>
      </c>
      <c r="AP828" s="1">
        <f t="shared" si="316"/>
        <v>1.9203442779486524</v>
      </c>
      <c r="AQ828" s="1">
        <f t="shared" si="317"/>
        <v>19.203442779486526</v>
      </c>
      <c r="AR828" s="25"/>
      <c r="AS828" s="2">
        <v>10.24</v>
      </c>
      <c r="AT828" s="1">
        <v>5.7543993733715601E-11</v>
      </c>
      <c r="AU828" s="1">
        <v>1.7551788370368719E-4</v>
      </c>
      <c r="AV828" s="1">
        <v>9.272683066427821E-4</v>
      </c>
      <c r="AW828" s="1">
        <v>0.9990727316892527</v>
      </c>
      <c r="AX828" s="1">
        <v>2.0043306653802051</v>
      </c>
      <c r="AY828" s="2">
        <v>20.043306653802048</v>
      </c>
      <c r="BA828" s="2">
        <v>8.27</v>
      </c>
      <c r="BB828" s="1">
        <f t="shared" si="322"/>
        <v>5.3703179637025321E-9</v>
      </c>
      <c r="BC828" s="1">
        <f t="shared" si="318"/>
        <v>1.8807080080294942E-6</v>
      </c>
      <c r="BD828" s="1">
        <f t="shared" si="319"/>
        <v>1.8807080044917818E-9</v>
      </c>
      <c r="BE828" s="1">
        <f t="shared" si="320"/>
        <v>0.99999999811894635</v>
      </c>
      <c r="BF828" s="1">
        <f t="shared" si="321"/>
        <v>1.9999624917165029</v>
      </c>
      <c r="BG828" s="1">
        <f>(dpSAWB_Cb*dpSAWB_Vb) /(dpSAWB_Ca * BF828)</f>
        <v>25.000468862336824</v>
      </c>
      <c r="BI828" s="1">
        <v>8.9700000000000006</v>
      </c>
      <c r="BJ828" s="1">
        <v>1.071519305237603E-9</v>
      </c>
      <c r="BK828" s="1">
        <v>9.4258684380496394E-6</v>
      </c>
      <c r="BL828" s="1">
        <v>9.4258683491208027E-9</v>
      </c>
      <c r="BM828" s="1">
        <v>0.99999999056544919</v>
      </c>
      <c r="BN828" s="1">
        <v>1.9998115035010982</v>
      </c>
      <c r="BO828" s="1">
        <v>25.002356428325516</v>
      </c>
    </row>
    <row r="829" spans="1:67" ht="15" customHeight="1" x14ac:dyDescent="0.3">
      <c r="A829" s="2">
        <v>8.2799999999999994</v>
      </c>
      <c r="B829" s="1">
        <f t="shared" si="323"/>
        <v>5.2480746024977305E-9</v>
      </c>
      <c r="C829" s="1">
        <f t="shared" si="324"/>
        <v>1.9245153251428779E-6</v>
      </c>
      <c r="D829" s="1">
        <f t="shared" si="325"/>
        <v>1.5963483790347834E-4</v>
      </c>
      <c r="E829" s="1">
        <f t="shared" si="326"/>
        <v>3.3067275270160868E-3</v>
      </c>
      <c r="F829" s="1">
        <f t="shared" si="327"/>
        <v>0.99032220282658912</v>
      </c>
      <c r="G829" s="1">
        <f t="shared" si="328"/>
        <v>0.99043717532545938</v>
      </c>
      <c r="H829" s="1">
        <f t="shared" si="336"/>
        <v>9.9043717532545941</v>
      </c>
      <c r="S829" s="2">
        <v>8.2799999999999994</v>
      </c>
      <c r="T829" s="1">
        <f t="shared" si="329"/>
        <v>5.2480746024977305E-9</v>
      </c>
      <c r="U829" s="1">
        <f t="shared" si="330"/>
        <v>1.9245153251428779E-6</v>
      </c>
      <c r="V829" s="1">
        <f t="shared" si="331"/>
        <v>9.9701016420302213E-2</v>
      </c>
      <c r="W829" s="1">
        <f t="shared" si="332"/>
        <v>9.9661193232592179E-5</v>
      </c>
      <c r="X829" s="1">
        <f t="shared" si="333"/>
        <v>2.0144241362882375E-3</v>
      </c>
      <c r="Y829" s="1">
        <f t="shared" si="334"/>
        <v>1.9952123170545438E-3</v>
      </c>
      <c r="Z829" s="1">
        <f t="shared" si="335"/>
        <v>9.9760615852727177E-2</v>
      </c>
      <c r="AB829"/>
      <c r="AC829"/>
      <c r="AD829"/>
      <c r="AE829"/>
      <c r="AF829"/>
      <c r="AG829"/>
      <c r="AH829"/>
      <c r="AI829"/>
      <c r="AJ829" s="25"/>
      <c r="AK829" s="2">
        <v>8.2799999999999994</v>
      </c>
      <c r="AL829" s="1">
        <f t="shared" si="337"/>
        <v>5.2480746024977305E-9</v>
      </c>
      <c r="AM829" s="1">
        <f t="shared" si="313"/>
        <v>1.9245153251428779E-6</v>
      </c>
      <c r="AN829" s="1">
        <f t="shared" si="314"/>
        <v>7.8040515928217313E-2</v>
      </c>
      <c r="AO829" s="1">
        <f t="shared" si="315"/>
        <v>0.92195945256697887</v>
      </c>
      <c r="AP829" s="1">
        <f t="shared" si="316"/>
        <v>1.9220184957531636</v>
      </c>
      <c r="AQ829" s="1">
        <f t="shared" si="317"/>
        <v>19.220184957531632</v>
      </c>
      <c r="AR829" s="25"/>
      <c r="AS829" s="2">
        <v>10.25</v>
      </c>
      <c r="AT829" s="1">
        <v>5.6234132519034822E-11</v>
      </c>
      <c r="AU829" s="1">
        <v>1.7960622041393145E-4</v>
      </c>
      <c r="AV829" s="1">
        <v>9.0618022999475385E-4</v>
      </c>
      <c r="AW829" s="1">
        <v>0.99909381976608547</v>
      </c>
      <c r="AX829" s="1">
        <v>2.004473969163159</v>
      </c>
      <c r="AY829" s="2">
        <v>20.044739691631587</v>
      </c>
      <c r="BA829" s="2">
        <v>8.2799999999999994</v>
      </c>
      <c r="BB829" s="1">
        <f t="shared" si="322"/>
        <v>5.2480746024977305E-9</v>
      </c>
      <c r="BC829" s="1">
        <f t="shared" si="318"/>
        <v>1.9245153251428779E-6</v>
      </c>
      <c r="BD829" s="1">
        <f t="shared" si="319"/>
        <v>1.9245153214384217E-9</v>
      </c>
      <c r="BE829" s="1">
        <f t="shared" si="320"/>
        <v>0.99999999807512274</v>
      </c>
      <c r="BF829" s="1">
        <f t="shared" si="321"/>
        <v>1.9999616130981233</v>
      </c>
      <c r="BG829" s="1">
        <f>(dpSAWB_Cb*dpSAWB_Vb) /(dpSAWB_Ca * BF829)</f>
        <v>25.000479845483348</v>
      </c>
      <c r="BI829" s="1">
        <v>8.98</v>
      </c>
      <c r="BJ829" s="1">
        <v>1.0471285480508964E-9</v>
      </c>
      <c r="BK829" s="1">
        <v>9.6454251188165312E-6</v>
      </c>
      <c r="BL829" s="1">
        <v>9.6454250256946133E-9</v>
      </c>
      <c r="BM829" s="1">
        <v>0.99999999034548326</v>
      </c>
      <c r="BN829" s="1">
        <v>1.9998071120780063</v>
      </c>
      <c r="BO829" s="1">
        <v>25.002411331583289</v>
      </c>
    </row>
    <row r="830" spans="1:67" ht="15" customHeight="1" x14ac:dyDescent="0.3">
      <c r="A830" s="2">
        <v>8.2899999999999991</v>
      </c>
      <c r="B830" s="1">
        <f t="shared" si="323"/>
        <v>5.1286138399136542E-9</v>
      </c>
      <c r="C830" s="1">
        <f t="shared" si="324"/>
        <v>1.9693430457556234E-6</v>
      </c>
      <c r="D830" s="1">
        <f t="shared" si="325"/>
        <v>1.5594143419024798E-4</v>
      </c>
      <c r="E830" s="1">
        <f t="shared" si="326"/>
        <v>3.3073430943016259E-3</v>
      </c>
      <c r="F830" s="1">
        <f t="shared" si="327"/>
        <v>0.99054041249908764</v>
      </c>
      <c r="G830" s="1">
        <f t="shared" si="328"/>
        <v>0.99065808186969839</v>
      </c>
      <c r="H830" s="1">
        <f t="shared" si="336"/>
        <v>9.9065808186969839</v>
      </c>
      <c r="S830" s="2">
        <v>8.2899999999999991</v>
      </c>
      <c r="T830" s="1">
        <f t="shared" si="329"/>
        <v>5.1286138399136542E-9</v>
      </c>
      <c r="U830" s="1">
        <f t="shared" si="330"/>
        <v>1.9693430457556234E-6</v>
      </c>
      <c r="V830" s="1">
        <f t="shared" si="331"/>
        <v>9.9707934732999673E-2</v>
      </c>
      <c r="W830" s="1">
        <f t="shared" si="332"/>
        <v>9.7355089000109331E-5</v>
      </c>
      <c r="X830" s="1">
        <f t="shared" si="333"/>
        <v>1.9686605155183365E-3</v>
      </c>
      <c r="Y830" s="1">
        <f t="shared" si="334"/>
        <v>1.9489992299371033E-3</v>
      </c>
      <c r="Z830" s="1">
        <f t="shared" si="335"/>
        <v>9.7449961496855156E-2</v>
      </c>
      <c r="AB830"/>
      <c r="AC830"/>
      <c r="AD830"/>
      <c r="AE830"/>
      <c r="AF830"/>
      <c r="AG830"/>
      <c r="AH830"/>
      <c r="AI830"/>
      <c r="AJ830" s="25"/>
      <c r="AK830" s="2">
        <v>8.2899999999999991</v>
      </c>
      <c r="AL830" s="1">
        <f t="shared" si="337"/>
        <v>5.1286138399136542E-9</v>
      </c>
      <c r="AM830" s="1">
        <f t="shared" si="313"/>
        <v>1.9693430457556234E-6</v>
      </c>
      <c r="AN830" s="1">
        <f t="shared" si="314"/>
        <v>7.6399815100692658E-2</v>
      </c>
      <c r="AO830" s="1">
        <f t="shared" si="315"/>
        <v>0.92360015475891122</v>
      </c>
      <c r="AP830" s="1">
        <f t="shared" si="316"/>
        <v>1.9236605505219564</v>
      </c>
      <c r="AQ830" s="1">
        <f t="shared" si="317"/>
        <v>19.236605505219561</v>
      </c>
      <c r="AR830" s="25"/>
      <c r="AS830" s="2">
        <v>10.26</v>
      </c>
      <c r="AT830" s="1">
        <v>5.4954087385762376E-11</v>
      </c>
      <c r="AU830" s="1">
        <v>1.8378978671960858E-4</v>
      </c>
      <c r="AV830" s="1">
        <v>8.8557131648458456E-4</v>
      </c>
      <c r="AW830" s="1">
        <v>0.99911442867977185</v>
      </c>
      <c r="AX830" s="1">
        <v>2.0046196302229986</v>
      </c>
      <c r="AY830" s="2">
        <v>20.046196302229983</v>
      </c>
      <c r="BA830" s="2">
        <v>8.2899999999999991</v>
      </c>
      <c r="BB830" s="1">
        <f t="shared" si="322"/>
        <v>5.1286138399136542E-9</v>
      </c>
      <c r="BC830" s="1">
        <f t="shared" si="318"/>
        <v>1.9693430457556234E-6</v>
      </c>
      <c r="BD830" s="1">
        <f t="shared" si="319"/>
        <v>1.9693430418765651E-9</v>
      </c>
      <c r="BE830" s="1">
        <f t="shared" si="320"/>
        <v>0.99999999803027806</v>
      </c>
      <c r="BF830" s="1">
        <f t="shared" si="321"/>
        <v>1.9999607141270903</v>
      </c>
      <c r="BG830" s="1">
        <f>(dpSAWB_Cb*dpSAWB_Vb) /(dpSAWB_Ca * BF830)</f>
        <v>25.000491083057685</v>
      </c>
      <c r="BI830" s="1">
        <v>8.99</v>
      </c>
      <c r="BJ830" s="1">
        <v>1.0232929922807512E-9</v>
      </c>
      <c r="BK830" s="1">
        <v>9.8700959316537158E-6</v>
      </c>
      <c r="BL830" s="1">
        <v>9.8700958341409591E-9</v>
      </c>
      <c r="BM830" s="1">
        <v>0.99999999012038399</v>
      </c>
      <c r="BN830" s="1">
        <v>1.9998026183979574</v>
      </c>
      <c r="BO830" s="1">
        <v>25.002467513546421</v>
      </c>
    </row>
    <row r="831" spans="1:67" ht="15" customHeight="1" x14ac:dyDescent="0.3">
      <c r="A831" s="2">
        <v>8.3000000000000007</v>
      </c>
      <c r="B831" s="1">
        <f t="shared" si="323"/>
        <v>5.0118723362727114E-9</v>
      </c>
      <c r="C831" s="1">
        <f t="shared" si="324"/>
        <v>2.0152149381185727E-6</v>
      </c>
      <c r="D831" s="1">
        <f t="shared" si="325"/>
        <v>1.5232874131906104E-4</v>
      </c>
      <c r="E831" s="1">
        <f t="shared" si="326"/>
        <v>3.3079452097801564E-3</v>
      </c>
      <c r="F831" s="1">
        <f t="shared" si="327"/>
        <v>0.99075374803614524</v>
      </c>
      <c r="G831" s="1">
        <f t="shared" si="328"/>
        <v>0.99087417677251388</v>
      </c>
      <c r="H831" s="1">
        <f t="shared" si="336"/>
        <v>9.9087417677251377</v>
      </c>
      <c r="S831" s="2">
        <v>8.3000000000000007</v>
      </c>
      <c r="T831" s="1">
        <f t="shared" si="329"/>
        <v>5.0118723362727114E-9</v>
      </c>
      <c r="U831" s="1">
        <f t="shared" si="330"/>
        <v>2.0152149381185727E-6</v>
      </c>
      <c r="V831" s="1">
        <f t="shared" si="331"/>
        <v>9.9714699572238261E-2</v>
      </c>
      <c r="W831" s="1">
        <f t="shared" si="332"/>
        <v>9.5100142587245323E-5</v>
      </c>
      <c r="X831" s="1">
        <f t="shared" si="333"/>
        <v>1.9239345469001165E-3</v>
      </c>
      <c r="Y831" s="1">
        <f t="shared" si="334"/>
        <v>1.9038133809848178E-3</v>
      </c>
      <c r="Z831" s="1">
        <f t="shared" si="335"/>
        <v>9.5190669049240895E-2</v>
      </c>
      <c r="AB831"/>
      <c r="AC831"/>
      <c r="AD831"/>
      <c r="AE831"/>
      <c r="AF831"/>
      <c r="AG831"/>
      <c r="AH831"/>
      <c r="AI831"/>
      <c r="AJ831" s="25"/>
      <c r="AK831" s="2">
        <v>8.3000000000000007</v>
      </c>
      <c r="AL831" s="1">
        <f t="shared" si="337"/>
        <v>5.0118723362727114E-9</v>
      </c>
      <c r="AM831" s="1">
        <f t="shared" si="313"/>
        <v>2.0152149381185727E-6</v>
      </c>
      <c r="AN831" s="1">
        <f t="shared" si="314"/>
        <v>7.4790809703246017E-2</v>
      </c>
      <c r="AO831" s="1">
        <f t="shared" si="315"/>
        <v>0.92520916146275478</v>
      </c>
      <c r="AP831" s="1">
        <f t="shared" si="316"/>
        <v>1.9252709409265656</v>
      </c>
      <c r="AQ831" s="1">
        <f t="shared" si="317"/>
        <v>19.252709409265655</v>
      </c>
      <c r="AR831" s="25"/>
      <c r="AS831" s="2">
        <v>10.27</v>
      </c>
      <c r="AT831" s="1">
        <v>5.3703179637025198E-11</v>
      </c>
      <c r="AU831" s="1">
        <v>1.8807080080294986E-4</v>
      </c>
      <c r="AV831" s="1">
        <v>8.6543069768728895E-4</v>
      </c>
      <c r="AW831" s="1">
        <v>0.99913456929873767</v>
      </c>
      <c r="AX831" s="1">
        <v>2.0047677250121057</v>
      </c>
      <c r="AY831" s="2">
        <v>20.047677250121055</v>
      </c>
      <c r="BA831" s="2">
        <v>8.3000000000000007</v>
      </c>
      <c r="BB831" s="1">
        <f t="shared" si="322"/>
        <v>5.0118723362727114E-9</v>
      </c>
      <c r="BC831" s="1">
        <f t="shared" si="318"/>
        <v>2.0152149381185727E-6</v>
      </c>
      <c r="BD831" s="1">
        <f t="shared" si="319"/>
        <v>2.0152149340566819E-9</v>
      </c>
      <c r="BE831" s="1">
        <f t="shared" si="320"/>
        <v>0.99999999798438821</v>
      </c>
      <c r="BF831" s="1">
        <f t="shared" si="321"/>
        <v>1.9999597943267835</v>
      </c>
      <c r="BG831" s="1">
        <f>(dpSAWB_Cb*dpSAWB_Vb) /(dpSAWB_Ca * BF831)</f>
        <v>25.000502581018509</v>
      </c>
      <c r="BI831" s="1">
        <v>9</v>
      </c>
      <c r="BJ831" s="1">
        <v>1.0000000000000001E-9</v>
      </c>
      <c r="BK831" s="1">
        <v>1.0099999999999998E-5</v>
      </c>
      <c r="BL831" s="1">
        <v>1.0099999897889314E-8</v>
      </c>
      <c r="BM831" s="1">
        <v>0.99999998989003136</v>
      </c>
      <c r="BN831" s="1">
        <v>1.9997980200790388</v>
      </c>
      <c r="BO831" s="1">
        <v>25.002525004012071</v>
      </c>
    </row>
    <row r="832" spans="1:67" ht="15" customHeight="1" x14ac:dyDescent="0.3">
      <c r="A832" s="2">
        <v>8.31</v>
      </c>
      <c r="B832" s="1">
        <f t="shared" si="323"/>
        <v>4.8977881936844509E-9</v>
      </c>
      <c r="C832" s="1">
        <f t="shared" si="324"/>
        <v>2.0621553241162291E-6</v>
      </c>
      <c r="D832" s="1">
        <f t="shared" si="325"/>
        <v>1.4879493169048217E-4</v>
      </c>
      <c r="E832" s="1">
        <f t="shared" si="326"/>
        <v>3.3085341780515862E-3</v>
      </c>
      <c r="F832" s="1">
        <f t="shared" si="327"/>
        <v>0.99096231626176046</v>
      </c>
      <c r="G832" s="1">
        <f t="shared" si="328"/>
        <v>0.9910855683210984</v>
      </c>
      <c r="H832" s="1">
        <f t="shared" si="336"/>
        <v>9.9108556832109826</v>
      </c>
      <c r="S832" s="2">
        <v>8.31</v>
      </c>
      <c r="T832" s="1">
        <f t="shared" si="329"/>
        <v>4.8977881936844509E-9</v>
      </c>
      <c r="U832" s="1">
        <f t="shared" si="330"/>
        <v>2.0621553241162291E-6</v>
      </c>
      <c r="V832" s="1">
        <f t="shared" si="331"/>
        <v>9.9721314462867389E-2</v>
      </c>
      <c r="W832" s="1">
        <f t="shared" si="332"/>
        <v>9.2895179044203262E-5</v>
      </c>
      <c r="X832" s="1">
        <f t="shared" si="333"/>
        <v>1.8802227925728812E-3</v>
      </c>
      <c r="Y832" s="1">
        <f t="shared" si="334"/>
        <v>1.8596310885133013E-3</v>
      </c>
      <c r="Z832" s="1">
        <f t="shared" si="335"/>
        <v>9.2981554425665067E-2</v>
      </c>
      <c r="AB832"/>
      <c r="AC832"/>
      <c r="AD832"/>
      <c r="AE832"/>
      <c r="AF832"/>
      <c r="AG832"/>
      <c r="AH832"/>
      <c r="AI832"/>
      <c r="AJ832" s="25"/>
      <c r="AK832" s="2">
        <v>8.31</v>
      </c>
      <c r="AL832" s="1">
        <f t="shared" si="337"/>
        <v>4.8977881936844509E-9</v>
      </c>
      <c r="AM832" s="1">
        <f t="shared" si="313"/>
        <v>2.0621553241162291E-6</v>
      </c>
      <c r="AN832" s="1">
        <f t="shared" si="314"/>
        <v>7.3213004358342743E-2</v>
      </c>
      <c r="AO832" s="1">
        <f t="shared" si="315"/>
        <v>0.92678696805844285</v>
      </c>
      <c r="AP832" s="1">
        <f t="shared" si="316"/>
        <v>1.9268501630818384</v>
      </c>
      <c r="AQ832" s="1">
        <f t="shared" si="317"/>
        <v>19.268501630818385</v>
      </c>
      <c r="AR832" s="25"/>
      <c r="AS832" s="2">
        <v>10.28</v>
      </c>
      <c r="AT832" s="1">
        <v>5.2480746024977191E-11</v>
      </c>
      <c r="AU832" s="1">
        <v>1.924515325142882E-4</v>
      </c>
      <c r="AV832" s="1">
        <v>8.4574775083685731E-4</v>
      </c>
      <c r="AW832" s="1">
        <v>0.99915425224574894</v>
      </c>
      <c r="AX832" s="1">
        <v>2.0049183312420729</v>
      </c>
      <c r="AY832" s="2">
        <v>20.049183312420727</v>
      </c>
      <c r="BA832" s="2">
        <v>8.31</v>
      </c>
      <c r="BB832" s="1">
        <f t="shared" si="322"/>
        <v>4.8977881936844509E-9</v>
      </c>
      <c r="BC832" s="1">
        <f t="shared" si="318"/>
        <v>2.0621553241162291E-6</v>
      </c>
      <c r="BD832" s="1">
        <f t="shared" si="319"/>
        <v>2.0621553198628874E-9</v>
      </c>
      <c r="BE832" s="1">
        <f t="shared" si="320"/>
        <v>0.99999999793742911</v>
      </c>
      <c r="BF832" s="1">
        <f t="shared" si="321"/>
        <v>1.9999588532095427</v>
      </c>
      <c r="BG832" s="1">
        <f>(dpSAWB_Cb*dpSAWB_Vb) /(dpSAWB_Ca * BF832)</f>
        <v>25.000514345462548</v>
      </c>
      <c r="BI832" s="1">
        <v>9.01</v>
      </c>
      <c r="BJ832" s="1">
        <v>9.7723722095580808E-10</v>
      </c>
      <c r="BK832" s="1">
        <v>1.0335259222035644E-5</v>
      </c>
      <c r="BL832" s="1">
        <v>1.0335259115110176E-8</v>
      </c>
      <c r="BM832" s="1">
        <v>0.99999998965430226</v>
      </c>
      <c r="BN832" s="1">
        <v>1.9997933146838889</v>
      </c>
      <c r="BO832" s="1">
        <v>25.002583833471608</v>
      </c>
    </row>
    <row r="833" spans="1:67" ht="15" customHeight="1" x14ac:dyDescent="0.3">
      <c r="A833" s="2">
        <v>8.32</v>
      </c>
      <c r="B833" s="1">
        <f t="shared" si="323"/>
        <v>4.7863009232263728E-9</v>
      </c>
      <c r="C833" s="1">
        <f t="shared" si="324"/>
        <v>2.1101890921625845E-6</v>
      </c>
      <c r="D833" s="1">
        <f t="shared" si="325"/>
        <v>1.4533821563367374E-4</v>
      </c>
      <c r="E833" s="1">
        <f t="shared" si="326"/>
        <v>3.3091102973943879E-3</v>
      </c>
      <c r="F833" s="1">
        <f t="shared" si="327"/>
        <v>0.99116622175018654</v>
      </c>
      <c r="G833" s="1">
        <f t="shared" si="328"/>
        <v>0.99129236258681974</v>
      </c>
      <c r="H833" s="1">
        <f t="shared" si="336"/>
        <v>9.9129236258681974</v>
      </c>
      <c r="S833" s="2">
        <v>8.32</v>
      </c>
      <c r="T833" s="1">
        <f t="shared" si="329"/>
        <v>4.7863009232263728E-9</v>
      </c>
      <c r="U833" s="1">
        <f t="shared" si="330"/>
        <v>2.1101890921625845E-6</v>
      </c>
      <c r="V833" s="1">
        <f t="shared" si="331"/>
        <v>9.9727782853004557E-2</v>
      </c>
      <c r="W833" s="1">
        <f t="shared" si="332"/>
        <v>9.0739048998482544E-5</v>
      </c>
      <c r="X833" s="1">
        <f t="shared" si="333"/>
        <v>1.8375023400307128E-3</v>
      </c>
      <c r="Y833" s="1">
        <f t="shared" si="334"/>
        <v>1.8164291905428801E-3</v>
      </c>
      <c r="Z833" s="1">
        <f t="shared" si="335"/>
        <v>9.0821459527144016E-2</v>
      </c>
      <c r="AB833"/>
      <c r="AC833"/>
      <c r="AD833"/>
      <c r="AE833"/>
      <c r="AF833"/>
      <c r="AG833"/>
      <c r="AH833"/>
      <c r="AI833"/>
      <c r="AJ833" s="25"/>
      <c r="AK833" s="2">
        <v>8.32</v>
      </c>
      <c r="AL833" s="1">
        <f t="shared" si="337"/>
        <v>4.7863009232263728E-9</v>
      </c>
      <c r="AM833" s="1">
        <f t="shared" ref="AM833:AM896" si="338">Kw/AL833</f>
        <v>2.1101890921625845E-6</v>
      </c>
      <c r="AN833" s="1">
        <f t="shared" ref="AN833:AN896" si="339">(AL833*dpWASB_Ka1)/((AL833^2)+(AL833*dpWASB_Ka1)+(dpWASB_Ka1*dpWASB_Ka2))</f>
        <v>7.1665906492385953E-2</v>
      </c>
      <c r="AO833" s="1">
        <f t="shared" ref="AO833:AO896" si="340">(dpWASB_Ka1*dpWASB_Ka2)/((AL833^2)+(AL833*dpWASB_Ka1)+(dpWASB_Ka1*dpWASB_Ka2))</f>
        <v>0.92833406712187605</v>
      </c>
      <c r="AP833" s="1">
        <f t="shared" ref="AP833:AP896" si="341">(AN833+(2*AO833) - ((AL833-AM833)/dpWASB_Ca))/(1-((AL833-AM833)/dpWASB_Cb))</f>
        <v>1.9283987103154268</v>
      </c>
      <c r="AQ833" s="1">
        <f t="shared" ref="AQ833:AQ896" si="342">AP833*dpWASB_Ca*dpWASB_Va/dpWASB_Cb</f>
        <v>19.283987103154267</v>
      </c>
      <c r="AR833" s="25"/>
      <c r="AS833" s="2">
        <v>10.29</v>
      </c>
      <c r="AT833" s="1">
        <v>5.1286138399136428E-11</v>
      </c>
      <c r="AU833" s="1">
        <v>1.9693430457556278E-4</v>
      </c>
      <c r="AV833" s="1">
        <v>8.2651209331230694E-4</v>
      </c>
      <c r="AW833" s="1">
        <v>0.99917348790342708</v>
      </c>
      <c r="AX833" s="1">
        <v>2.0050715279232034</v>
      </c>
      <c r="AY833" s="2">
        <v>20.050715279232033</v>
      </c>
      <c r="BA833" s="2">
        <v>8.32</v>
      </c>
      <c r="BB833" s="1">
        <f t="shared" si="322"/>
        <v>4.7863009232263728E-9</v>
      </c>
      <c r="BC833" s="1">
        <f t="shared" ref="BC833:BC896" si="343">Kw/BB833</f>
        <v>2.1101890921625845E-6</v>
      </c>
      <c r="BD833" s="1">
        <f t="shared" ref="BD833:BD896" si="344">(BB833*(Kw/dpSAWB_Kb1))/(BB833^2+(BB833*(Kw/dpSAWB_Kb1))+((Kw/dpSAWB_Kb1)*(Kw/dpSAWB_Kb2)))</f>
        <v>2.110189087708768E-9</v>
      </c>
      <c r="BE833" s="1">
        <f t="shared" ref="BE833:BE896" si="345">BB833^2 / (BB833^2+(BB833*(Kw/dpSAWB_Kb1))+((Kw/dpSAWB_Kb1)*(Kw/dpSAWB_Kb2)))</f>
        <v>0.99999999788937577</v>
      </c>
      <c r="BF833" s="1">
        <f t="shared" ref="BF833:BF896" si="346">(BD833+(2*BE833)+((BB833-BC833)/dpSAWB_Cb))/(1-((BB833-BC833)/dpSAWB_Ca))</f>
        <v>1.9999578902764057</v>
      </c>
      <c r="BG833" s="1">
        <f>(dpSAWB_Cb*dpSAWB_Vb) /(dpSAWB_Ca * BF833)</f>
        <v>25.000526382627839</v>
      </c>
      <c r="BI833" s="1">
        <v>9.02</v>
      </c>
      <c r="BJ833" s="1">
        <v>9.5499258602143329E-10</v>
      </c>
      <c r="BK833" s="1">
        <v>1.0575998335314114E-5</v>
      </c>
      <c r="BL833" s="1">
        <v>1.0575998223346772E-8</v>
      </c>
      <c r="BM833" s="1">
        <v>0.99999998941307111</v>
      </c>
      <c r="BN833" s="1">
        <v>1.9997884997184092</v>
      </c>
      <c r="BO833" s="1">
        <v>25.00264403312676</v>
      </c>
    </row>
    <row r="834" spans="1:67" ht="15" customHeight="1" x14ac:dyDescent="0.3">
      <c r="A834" s="2">
        <v>8.33</v>
      </c>
      <c r="B834" s="1">
        <f t="shared" si="323"/>
        <v>4.6773514128719724E-9</v>
      </c>
      <c r="C834" s="1">
        <f t="shared" si="324"/>
        <v>2.1593417103972586E-6</v>
      </c>
      <c r="D834" s="1">
        <f t="shared" si="325"/>
        <v>1.4195684062886702E-4</v>
      </c>
      <c r="E834" s="1">
        <f t="shared" si="326"/>
        <v>3.3096738598951884E-3</v>
      </c>
      <c r="F834" s="1">
        <f t="shared" si="327"/>
        <v>0.99136556686920752</v>
      </c>
      <c r="G834" s="1">
        <f t="shared" si="328"/>
        <v>0.99149466346929183</v>
      </c>
      <c r="H834" s="1">
        <f t="shared" si="336"/>
        <v>9.9149466346929174</v>
      </c>
      <c r="S834" s="2">
        <v>8.33</v>
      </c>
      <c r="T834" s="1">
        <f t="shared" si="329"/>
        <v>4.6773514128719724E-9</v>
      </c>
      <c r="U834" s="1">
        <f t="shared" si="330"/>
        <v>2.1593417103972586E-6</v>
      </c>
      <c r="V834" s="1">
        <f t="shared" si="331"/>
        <v>9.973410811573985E-2</v>
      </c>
      <c r="W834" s="1">
        <f t="shared" si="332"/>
        <v>8.8630628086718984E-5</v>
      </c>
      <c r="X834" s="1">
        <f t="shared" si="333"/>
        <v>1.795750790528741E-3</v>
      </c>
      <c r="Y834" s="1">
        <f t="shared" si="334"/>
        <v>1.7741850330726123E-3</v>
      </c>
      <c r="Z834" s="1">
        <f t="shared" si="335"/>
        <v>8.8709251653630611E-2</v>
      </c>
      <c r="AB834"/>
      <c r="AC834"/>
      <c r="AD834"/>
      <c r="AE834"/>
      <c r="AF834"/>
      <c r="AG834"/>
      <c r="AH834"/>
      <c r="AI834"/>
      <c r="AJ834" s="25"/>
      <c r="AK834" s="2">
        <v>8.33</v>
      </c>
      <c r="AL834" s="1">
        <f t="shared" si="337"/>
        <v>4.6773514128719724E-9</v>
      </c>
      <c r="AM834" s="1">
        <f t="shared" si="338"/>
        <v>2.1593417103972586E-6</v>
      </c>
      <c r="AN834" s="1">
        <f t="shared" si="339"/>
        <v>7.0149026554100227E-2</v>
      </c>
      <c r="AO834" s="1">
        <f t="shared" si="340"/>
        <v>0.92985094820654224</v>
      </c>
      <c r="AP834" s="1">
        <f t="shared" si="341"/>
        <v>1.9299170729498054</v>
      </c>
      <c r="AQ834" s="1">
        <f t="shared" si="342"/>
        <v>19.299170729498051</v>
      </c>
      <c r="AR834" s="25"/>
      <c r="AS834" s="2">
        <v>10.3</v>
      </c>
      <c r="AT834" s="1">
        <v>5.0118723362726993E-11</v>
      </c>
      <c r="AU834" s="1">
        <v>2.0152149381185778E-4</v>
      </c>
      <c r="AV834" s="1">
        <v>8.0771357724575212E-4</v>
      </c>
      <c r="AW834" s="1">
        <v>0.99919228641964031</v>
      </c>
      <c r="AX834" s="1">
        <v>2.0052273954046331</v>
      </c>
      <c r="AY834" s="2">
        <v>20.052273954046331</v>
      </c>
      <c r="BA834" s="2">
        <v>8.33</v>
      </c>
      <c r="BB834" s="1">
        <f t="shared" ref="BB834:BB897" si="347">10^-BA834</f>
        <v>4.6773514128719724E-9</v>
      </c>
      <c r="BC834" s="1">
        <f t="shared" si="343"/>
        <v>2.1593417103972586E-6</v>
      </c>
      <c r="BD834" s="1">
        <f t="shared" si="344"/>
        <v>2.1593417057335179E-9</v>
      </c>
      <c r="BE834" s="1">
        <f t="shared" si="345"/>
        <v>0.99999999784020266</v>
      </c>
      <c r="BF834" s="1">
        <f t="shared" si="346"/>
        <v>1.9999569050168438</v>
      </c>
      <c r="BG834" s="1">
        <f>(dpSAWB_Cb*dpSAWB_Vb) /(dpSAWB_Ca * BF834)</f>
        <v>25.00053869889706</v>
      </c>
      <c r="BI834" s="1">
        <v>9.0299999999999994</v>
      </c>
      <c r="BJ834" s="1">
        <v>9.3325430079699202E-10</v>
      </c>
      <c r="BK834" s="1">
        <v>1.0822344982899812E-5</v>
      </c>
      <c r="BL834" s="1">
        <v>1.0822344865652791E-8</v>
      </c>
      <c r="BM834" s="1">
        <v>0.99999998916620947</v>
      </c>
      <c r="BN834" s="1">
        <v>1.99978357263044</v>
      </c>
      <c r="BO834" s="1">
        <v>25.002705634906221</v>
      </c>
    </row>
    <row r="835" spans="1:67" ht="15" customHeight="1" x14ac:dyDescent="0.3">
      <c r="A835" s="2">
        <v>8.34</v>
      </c>
      <c r="B835" s="1">
        <f t="shared" ref="B835:B898" si="348">10^(-A835)</f>
        <v>4.570881896148741E-9</v>
      </c>
      <c r="C835" s="1">
        <f t="shared" ref="C835:C898" si="349">Kw/B835</f>
        <v>2.2096392401890523E-6</v>
      </c>
      <c r="D835" s="1">
        <f t="shared" ref="D835:D898" si="350">((WASB_Ca*WASB_Va)-(WASB_Cb*H835))/(WASB_Va+H835)</f>
        <v>1.3864909054218331E-4</v>
      </c>
      <c r="E835" s="1">
        <f t="shared" ref="E835:E898" si="351">(WASB_Ca*H835)/(WASB_Va+H835)</f>
        <v>3.3102251515763027E-3</v>
      </c>
      <c r="F835" s="1">
        <f t="shared" ref="F835:F898" si="352">WASB_Ka/(B835+WASB_Ka)</f>
        <v>0.99156045182276509</v>
      </c>
      <c r="G835" s="1">
        <f t="shared" ref="G835:G898" si="353">(F835-((B835-C835)/WASB_Ca)) / (1 + ((B835-C835)/WASB_Cb))</f>
        <v>0.99169257273981271</v>
      </c>
      <c r="H835" s="1">
        <f t="shared" si="336"/>
        <v>9.9169257273981266</v>
      </c>
      <c r="S835" s="2">
        <v>8.34</v>
      </c>
      <c r="T835" s="1">
        <f t="shared" ref="T835:T898" si="354">10^-S835</f>
        <v>4.570881896148741E-9</v>
      </c>
      <c r="U835" s="1">
        <f t="shared" ref="U835:U898" si="355">Kw/T835</f>
        <v>2.2096392401890523E-6</v>
      </c>
      <c r="V835" s="1">
        <f t="shared" ref="V835:V898" si="356">((SAWB_Cb*SAWB_Vb)-(SAWB_Ca*Z835))/(Z835+SAWB_Vb)</f>
        <v>9.9740293550806144E-2</v>
      </c>
      <c r="W835" s="1">
        <f t="shared" ref="W835:W898" si="357">(SAWB_Cb*Z835)/(Z835+SAWB_Vb)</f>
        <v>8.6568816397950113E-5</v>
      </c>
      <c r="X835" s="1">
        <f t="shared" ref="X835:X898" si="358">T835/(T835+SAWB_Ka)</f>
        <v>1.7549462477370176E-3</v>
      </c>
      <c r="Y835" s="1">
        <f t="shared" ref="Y835:Y898" si="359">(X835+((T835-U835)/SAWB_Cb))/(1-((T835-U835)/SAWB_Ca))</f>
        <v>1.73287645859885E-3</v>
      </c>
      <c r="Z835" s="1">
        <f t="shared" ref="Z835:Z898" si="360">(Y835*SAWB_Cb*SAWB_Vb)/SAWB_Ca</f>
        <v>8.6643822929942493E-2</v>
      </c>
      <c r="AB835"/>
      <c r="AC835"/>
      <c r="AD835"/>
      <c r="AE835"/>
      <c r="AF835"/>
      <c r="AG835"/>
      <c r="AH835"/>
      <c r="AI835"/>
      <c r="AJ835" s="25"/>
      <c r="AK835" s="2">
        <v>8.34</v>
      </c>
      <c r="AL835" s="1">
        <f t="shared" si="337"/>
        <v>4.570881896148741E-9</v>
      </c>
      <c r="AM835" s="1">
        <f t="shared" si="338"/>
        <v>2.2096392401890523E-6</v>
      </c>
      <c r="AN835" s="1">
        <f t="shared" si="339"/>
        <v>6.8661878220711681E-2</v>
      </c>
      <c r="AO835" s="1">
        <f t="shared" si="340"/>
        <v>0.93133809763733932</v>
      </c>
      <c r="AP835" s="1">
        <f t="shared" si="341"/>
        <v>1.9314057380965042</v>
      </c>
      <c r="AQ835" s="1">
        <f t="shared" si="342"/>
        <v>19.314057380965043</v>
      </c>
      <c r="AR835" s="25"/>
      <c r="AS835" s="2">
        <v>10.31</v>
      </c>
      <c r="AT835" s="1">
        <v>4.8977881936844399E-11</v>
      </c>
      <c r="AU835" s="1">
        <v>2.0621553241162338E-4</v>
      </c>
      <c r="AV835" s="1">
        <v>7.8934228424988703E-4</v>
      </c>
      <c r="AW835" s="1">
        <v>0.99921065771277617</v>
      </c>
      <c r="AX835" s="1">
        <v>2.0053860154150889</v>
      </c>
      <c r="AY835" s="2">
        <v>20.053860154150886</v>
      </c>
      <c r="BA835" s="2">
        <v>8.34</v>
      </c>
      <c r="BB835" s="1">
        <f t="shared" si="347"/>
        <v>4.570881896148741E-9</v>
      </c>
      <c r="BC835" s="1">
        <f t="shared" si="343"/>
        <v>2.2096392401890523E-6</v>
      </c>
      <c r="BD835" s="1">
        <f t="shared" si="344"/>
        <v>2.2096392353054925E-9</v>
      </c>
      <c r="BE835" s="1">
        <f t="shared" si="345"/>
        <v>0.99999999778988369</v>
      </c>
      <c r="BF835" s="1">
        <f t="shared" si="346"/>
        <v>1.9999558969084923</v>
      </c>
      <c r="BG835" s="1">
        <f>(dpSAWB_Cb*dpSAWB_Vb) /(dpSAWB_Ca * BF835)</f>
        <v>25.000551300800879</v>
      </c>
      <c r="BI835" s="1">
        <v>9.0399999999999991</v>
      </c>
      <c r="BJ835" s="1">
        <v>9.1201083935591081E-10</v>
      </c>
      <c r="BK835" s="1">
        <v>1.1074429781046155E-5</v>
      </c>
      <c r="BL835" s="1">
        <v>1.1074429658270432E-8</v>
      </c>
      <c r="BM835" s="1">
        <v>0.9999999889135851</v>
      </c>
      <c r="BN835" s="1">
        <v>1.9997785308084108</v>
      </c>
      <c r="BO835" s="1">
        <v>25.002768671482581</v>
      </c>
    </row>
    <row r="836" spans="1:67" ht="15" customHeight="1" x14ac:dyDescent="0.3">
      <c r="A836" s="2">
        <v>8.35</v>
      </c>
      <c r="B836" s="1">
        <f t="shared" si="348"/>
        <v>4.4668359215096219E-9</v>
      </c>
      <c r="C836" s="1">
        <f t="shared" si="349"/>
        <v>2.2611083499540276E-6</v>
      </c>
      <c r="D836" s="1">
        <f t="shared" si="350"/>
        <v>1.3541328487249796E-4</v>
      </c>
      <c r="E836" s="1">
        <f t="shared" si="351"/>
        <v>3.3107644525212504E-3</v>
      </c>
      <c r="F836" s="1">
        <f t="shared" si="352"/>
        <v>0.99175097469294649</v>
      </c>
      <c r="G836" s="1">
        <f t="shared" si="353"/>
        <v>0.99188619008418555</v>
      </c>
      <c r="H836" s="1">
        <f t="shared" ref="H836:H899" si="361">G836*(WASB_Va * WASB_Ca)/WASB_Cb</f>
        <v>9.9188619008418542</v>
      </c>
      <c r="S836" s="2">
        <v>8.35</v>
      </c>
      <c r="T836" s="1">
        <f t="shared" si="354"/>
        <v>4.4668359215096219E-9</v>
      </c>
      <c r="U836" s="1">
        <f t="shared" si="355"/>
        <v>2.2611083499540276E-6</v>
      </c>
      <c r="V836" s="1">
        <f t="shared" si="356"/>
        <v>9.9746342386215714E-2</v>
      </c>
      <c r="W836" s="1">
        <f t="shared" si="357"/>
        <v>8.4552537928093209E-5</v>
      </c>
      <c r="X836" s="1">
        <f t="shared" si="358"/>
        <v>1.7150673066371261E-3</v>
      </c>
      <c r="Y836" s="1">
        <f t="shared" si="359"/>
        <v>1.6924817948734004E-3</v>
      </c>
      <c r="Z836" s="1">
        <f t="shared" si="360"/>
        <v>8.4624089743670028E-2</v>
      </c>
      <c r="AB836"/>
      <c r="AC836"/>
      <c r="AD836"/>
      <c r="AE836"/>
      <c r="AF836"/>
      <c r="AG836"/>
      <c r="AH836"/>
      <c r="AI836"/>
      <c r="AJ836" s="25"/>
      <c r="AK836" s="2">
        <v>8.35</v>
      </c>
      <c r="AL836" s="1">
        <f t="shared" ref="AL836:AL899" si="362">10^(-AK836)</f>
        <v>4.4668359215096219E-9</v>
      </c>
      <c r="AM836" s="1">
        <f t="shared" si="338"/>
        <v>2.2611083499540276E-6</v>
      </c>
      <c r="AN836" s="1">
        <f t="shared" si="339"/>
        <v>6.7203978592251148E-2</v>
      </c>
      <c r="AO836" s="1">
        <f t="shared" si="340"/>
        <v>0.93279599831627613</v>
      </c>
      <c r="AP836" s="1">
        <f t="shared" si="341"/>
        <v>1.9328651894622293</v>
      </c>
      <c r="AQ836" s="1">
        <f t="shared" si="342"/>
        <v>19.32865189462229</v>
      </c>
      <c r="AR836" s="25"/>
      <c r="AS836" s="2">
        <v>10.32</v>
      </c>
      <c r="AT836" s="1">
        <v>4.786300923226362E-11</v>
      </c>
      <c r="AU836" s="1">
        <v>2.1101890921625891E-4</v>
      </c>
      <c r="AV836" s="1">
        <v>7.7138852026226959E-4</v>
      </c>
      <c r="AW836" s="1">
        <v>0.99922861147689768</v>
      </c>
      <c r="AX836" s="1">
        <v>2.0055474711042969</v>
      </c>
      <c r="AY836" s="2">
        <v>20.055474711042969</v>
      </c>
      <c r="BA836" s="2">
        <v>8.35</v>
      </c>
      <c r="BB836" s="1">
        <f t="shared" si="347"/>
        <v>4.4668359215096219E-9</v>
      </c>
      <c r="BC836" s="1">
        <f t="shared" si="343"/>
        <v>2.2611083499540276E-6</v>
      </c>
      <c r="BD836" s="1">
        <f t="shared" si="344"/>
        <v>2.261108344840287E-9</v>
      </c>
      <c r="BE836" s="1">
        <f t="shared" si="345"/>
        <v>0.9999999977383921</v>
      </c>
      <c r="BF836" s="1">
        <f t="shared" si="346"/>
        <v>1.9999548654168746</v>
      </c>
      <c r="BG836" s="1">
        <f>(dpSAWB_Cb*dpSAWB_Vb) /(dpSAWB_Ca * BF836)</f>
        <v>25.000564195021418</v>
      </c>
      <c r="BI836" s="1">
        <v>9.0500000000000007</v>
      </c>
      <c r="BJ836" s="1">
        <v>8.9125093813374338E-10</v>
      </c>
      <c r="BK836" s="1">
        <v>1.1332386388449857E-5</v>
      </c>
      <c r="BL836" s="1">
        <v>1.1332386259884654E-8</v>
      </c>
      <c r="BM836" s="1">
        <v>0.99999998865506379</v>
      </c>
      <c r="BN836" s="1">
        <v>1.9997733715799582</v>
      </c>
      <c r="BO836" s="1">
        <v>25.002833176289656</v>
      </c>
    </row>
    <row r="837" spans="1:67" ht="15" customHeight="1" x14ac:dyDescent="0.3">
      <c r="A837" s="2">
        <v>8.36</v>
      </c>
      <c r="B837" s="1">
        <f t="shared" si="348"/>
        <v>4.3651583224016521E-9</v>
      </c>
      <c r="C837" s="1">
        <f t="shared" si="349"/>
        <v>2.3137763292954546E-6</v>
      </c>
      <c r="D837" s="1">
        <f t="shared" si="350"/>
        <v>1.3224777801045245E-4</v>
      </c>
      <c r="E837" s="1">
        <f t="shared" si="351"/>
        <v>3.3112920369982577E-3</v>
      </c>
      <c r="F837" s="1">
        <f t="shared" si="352"/>
        <v>0.99193723148132651</v>
      </c>
      <c r="G837" s="1">
        <f t="shared" si="353"/>
        <v>0.99207561314490966</v>
      </c>
      <c r="H837" s="1">
        <f t="shared" si="361"/>
        <v>9.920756131449096</v>
      </c>
      <c r="S837" s="2">
        <v>8.36</v>
      </c>
      <c r="T837" s="1">
        <f t="shared" si="354"/>
        <v>4.3651583224016521E-9</v>
      </c>
      <c r="U837" s="1">
        <f t="shared" si="355"/>
        <v>2.3137763292954546E-6</v>
      </c>
      <c r="V837" s="1">
        <f t="shared" si="356"/>
        <v>9.9752257779863726E-2</v>
      </c>
      <c r="W837" s="1">
        <f t="shared" si="357"/>
        <v>8.258074004542392E-5</v>
      </c>
      <c r="X837" s="1">
        <f t="shared" si="358"/>
        <v>1.6760930426566844E-3</v>
      </c>
      <c r="Y837" s="1">
        <f t="shared" si="359"/>
        <v>1.6529798438963696E-3</v>
      </c>
      <c r="Z837" s="1">
        <f t="shared" si="360"/>
        <v>8.2648992194818485E-2</v>
      </c>
      <c r="AB837"/>
      <c r="AC837"/>
      <c r="AD837"/>
      <c r="AE837"/>
      <c r="AF837"/>
      <c r="AG837"/>
      <c r="AH837"/>
      <c r="AI837"/>
      <c r="AJ837" s="25"/>
      <c r="AK837" s="2">
        <v>8.36</v>
      </c>
      <c r="AL837" s="1">
        <f t="shared" si="362"/>
        <v>4.3651583224016521E-9</v>
      </c>
      <c r="AM837" s="1">
        <f t="shared" si="338"/>
        <v>2.3137763292954546E-6</v>
      </c>
      <c r="AN837" s="1">
        <f t="shared" si="339"/>
        <v>6.5774848374307665E-2</v>
      </c>
      <c r="AO837" s="1">
        <f t="shared" si="340"/>
        <v>0.93422512953972103</v>
      </c>
      <c r="AP837" s="1">
        <f t="shared" si="341"/>
        <v>1.9342959071665389</v>
      </c>
      <c r="AQ837" s="1">
        <f t="shared" si="342"/>
        <v>19.342959071665387</v>
      </c>
      <c r="AR837" s="25"/>
      <c r="AS837" s="2">
        <v>10.33</v>
      </c>
      <c r="AT837" s="1">
        <v>4.6773514128719782E-11</v>
      </c>
      <c r="AU837" s="1">
        <v>2.1593417103972561E-4</v>
      </c>
      <c r="AV837" s="1">
        <v>7.5384281050395129E-4</v>
      </c>
      <c r="AW837" s="1">
        <v>0.99924615718678378</v>
      </c>
      <c r="AX837" s="1">
        <v>2.0057118470850757</v>
      </c>
      <c r="AY837" s="2">
        <v>20.057118470850757</v>
      </c>
      <c r="BA837" s="2">
        <v>8.36</v>
      </c>
      <c r="BB837" s="1">
        <f t="shared" si="347"/>
        <v>4.3651583224016521E-9</v>
      </c>
      <c r="BC837" s="1">
        <f t="shared" si="343"/>
        <v>2.3137763292954546E-6</v>
      </c>
      <c r="BD837" s="1">
        <f t="shared" si="344"/>
        <v>2.3137763239406831E-9</v>
      </c>
      <c r="BE837" s="1">
        <f t="shared" si="345"/>
        <v>0.99999999768570058</v>
      </c>
      <c r="BF837" s="1">
        <f t="shared" si="346"/>
        <v>1.9999538099951166</v>
      </c>
      <c r="BG837" s="1">
        <f>(dpSAWB_Cb*dpSAWB_Vb) /(dpSAWB_Ca * BF837)</f>
        <v>25.000577388395829</v>
      </c>
      <c r="BI837" s="1">
        <v>9.06</v>
      </c>
      <c r="BJ837" s="1">
        <v>8.709635899560787E-10</v>
      </c>
      <c r="BK837" s="1">
        <v>1.159635157711854E-5</v>
      </c>
      <c r="BL837" s="1">
        <v>1.1596351442490777E-8</v>
      </c>
      <c r="BM837" s="1">
        <v>0.99999998839050708</v>
      </c>
      <c r="BN837" s="1">
        <v>1.9997680922105066</v>
      </c>
      <c r="BO837" s="1">
        <v>25.00289918354029</v>
      </c>
    </row>
    <row r="838" spans="1:67" ht="15" customHeight="1" x14ac:dyDescent="0.3">
      <c r="A838" s="2">
        <v>8.3699999999999992</v>
      </c>
      <c r="B838" s="1">
        <f t="shared" si="348"/>
        <v>4.265795188015919E-9</v>
      </c>
      <c r="C838" s="1">
        <f t="shared" si="349"/>
        <v>2.3676711034731252E-6</v>
      </c>
      <c r="D838" s="1">
        <f t="shared" si="350"/>
        <v>1.2915095850938316E-4</v>
      </c>
      <c r="E838" s="1">
        <f t="shared" si="351"/>
        <v>3.3118081735817695E-3</v>
      </c>
      <c r="F838" s="1">
        <f t="shared" si="352"/>
        <v>0.99211931614966975</v>
      </c>
      <c r="G838" s="1">
        <f t="shared" si="353"/>
        <v>0.99226093756275435</v>
      </c>
      <c r="H838" s="1">
        <f t="shared" si="361"/>
        <v>9.9226093756275429</v>
      </c>
      <c r="S838" s="2">
        <v>8.3699999999999992</v>
      </c>
      <c r="T838" s="1">
        <f t="shared" si="354"/>
        <v>4.265795188015919E-9</v>
      </c>
      <c r="U838" s="1">
        <f t="shared" si="355"/>
        <v>2.3676711034731252E-6</v>
      </c>
      <c r="V838" s="1">
        <f t="shared" si="356"/>
        <v>9.9758042821099457E-2</v>
      </c>
      <c r="W838" s="1">
        <f t="shared" si="357"/>
        <v>8.0652392966846034E-5</v>
      </c>
      <c r="X838" s="1">
        <f t="shared" si="358"/>
        <v>1.638003001036977E-3</v>
      </c>
      <c r="Y838" s="1">
        <f t="shared" si="359"/>
        <v>1.6143498711388513E-3</v>
      </c>
      <c r="Z838" s="1">
        <f t="shared" si="360"/>
        <v>8.0717493556942563E-2</v>
      </c>
      <c r="AB838"/>
      <c r="AC838"/>
      <c r="AD838"/>
      <c r="AE838"/>
      <c r="AF838"/>
      <c r="AG838"/>
      <c r="AH838"/>
      <c r="AI838"/>
      <c r="AJ838" s="25"/>
      <c r="AK838" s="2">
        <v>8.3699999999999992</v>
      </c>
      <c r="AL838" s="1">
        <f t="shared" si="362"/>
        <v>4.265795188015919E-9</v>
      </c>
      <c r="AM838" s="1">
        <f t="shared" si="338"/>
        <v>2.3676711034731252E-6</v>
      </c>
      <c r="AN838" s="1">
        <f t="shared" si="339"/>
        <v>6.4374012049561571E-2</v>
      </c>
      <c r="AO838" s="1">
        <f t="shared" si="340"/>
        <v>0.93562596682687293</v>
      </c>
      <c r="AP838" s="1">
        <f t="shared" si="341"/>
        <v>1.9356983675707502</v>
      </c>
      <c r="AQ838" s="1">
        <f t="shared" si="342"/>
        <v>19.3569836757075</v>
      </c>
      <c r="AR838" s="25"/>
      <c r="AS838" s="2">
        <v>10.34</v>
      </c>
      <c r="AT838" s="1">
        <v>4.5708818961487472E-11</v>
      </c>
      <c r="AU838" s="1">
        <v>2.2096392401890495E-4</v>
      </c>
      <c r="AV838" s="1">
        <v>7.3669589454992621E-4</v>
      </c>
      <c r="AW838" s="1">
        <v>0.9992633041028598</v>
      </c>
      <c r="AX838" s="1">
        <v>2.0058792294761072</v>
      </c>
      <c r="AY838" s="2">
        <v>20.058792294761069</v>
      </c>
      <c r="BA838" s="2">
        <v>8.3699999999999992</v>
      </c>
      <c r="BB838" s="1">
        <f t="shared" si="347"/>
        <v>4.265795188015919E-9</v>
      </c>
      <c r="BC838" s="1">
        <f t="shared" si="343"/>
        <v>2.3676711034731252E-6</v>
      </c>
      <c r="BD838" s="1">
        <f t="shared" si="344"/>
        <v>2.3676710978659616E-9</v>
      </c>
      <c r="BE838" s="1">
        <f t="shared" si="345"/>
        <v>0.99999999763178105</v>
      </c>
      <c r="BF838" s="1">
        <f t="shared" si="346"/>
        <v>1.9999527300836573</v>
      </c>
      <c r="BG838" s="1">
        <f>(dpSAWB_Cb*dpSAWB_Vb) /(dpSAWB_Ca * BF838)</f>
        <v>25.000590887919895</v>
      </c>
      <c r="BI838" s="1">
        <v>9.07</v>
      </c>
      <c r="BJ838" s="1">
        <v>8.5113803820237469E-10</v>
      </c>
      <c r="BK838" s="1">
        <v>1.1866465304889272E-5</v>
      </c>
      <c r="BL838" s="1">
        <v>1.1866465163912983E-8</v>
      </c>
      <c r="BM838" s="1">
        <v>0.99999998811977397</v>
      </c>
      <c r="BN838" s="1">
        <v>1.9997626899018262</v>
      </c>
      <c r="BO838" s="1">
        <v>25.002966728244459</v>
      </c>
    </row>
    <row r="839" spans="1:67" ht="15" customHeight="1" x14ac:dyDescent="0.3">
      <c r="A839" s="2">
        <v>8.3800000000000008</v>
      </c>
      <c r="B839" s="1">
        <f t="shared" si="348"/>
        <v>4.1686938347033319E-9</v>
      </c>
      <c r="C839" s="1">
        <f t="shared" si="349"/>
        <v>2.4228212482096982E-6</v>
      </c>
      <c r="D839" s="1">
        <f t="shared" si="350"/>
        <v>1.2612124836810184E-4</v>
      </c>
      <c r="E839" s="1">
        <f t="shared" si="351"/>
        <v>3.3123131252719832E-3</v>
      </c>
      <c r="F839" s="1">
        <f t="shared" si="352"/>
        <v>0.99229732065999299</v>
      </c>
      <c r="G839" s="1">
        <f t="shared" si="353"/>
        <v>0.99244225701771172</v>
      </c>
      <c r="H839" s="1">
        <f t="shared" si="361"/>
        <v>9.924422570177116</v>
      </c>
      <c r="S839" s="2">
        <v>8.3800000000000008</v>
      </c>
      <c r="T839" s="1">
        <f t="shared" si="354"/>
        <v>4.1686938347033319E-9</v>
      </c>
      <c r="U839" s="1">
        <f t="shared" si="355"/>
        <v>2.4228212482096982E-6</v>
      </c>
      <c r="V839" s="1">
        <f t="shared" si="356"/>
        <v>9.9763700532265756E-2</v>
      </c>
      <c r="W839" s="1">
        <f t="shared" si="357"/>
        <v>7.8766489244745978E-5</v>
      </c>
      <c r="X839" s="1">
        <f t="shared" si="358"/>
        <v>1.6007771864290504E-3</v>
      </c>
      <c r="Y839" s="1">
        <f t="shared" si="359"/>
        <v>1.5765715949907235E-3</v>
      </c>
      <c r="Z839" s="1">
        <f t="shared" si="360"/>
        <v>7.8828579749536179E-2</v>
      </c>
      <c r="AB839"/>
      <c r="AC839"/>
      <c r="AD839"/>
      <c r="AE839"/>
      <c r="AF839"/>
      <c r="AG839"/>
      <c r="AH839"/>
      <c r="AI839"/>
      <c r="AJ839" s="25"/>
      <c r="AK839" s="2">
        <v>8.3800000000000008</v>
      </c>
      <c r="AL839" s="1">
        <f t="shared" si="362"/>
        <v>4.1686938347033319E-9</v>
      </c>
      <c r="AM839" s="1">
        <f t="shared" si="338"/>
        <v>2.4228212482096982E-6</v>
      </c>
      <c r="AN839" s="1">
        <f t="shared" si="339"/>
        <v>6.3000998038428124E-2</v>
      </c>
      <c r="AO839" s="1">
        <f t="shared" si="340"/>
        <v>0.93699898175912011</v>
      </c>
      <c r="AP839" s="1">
        <f t="shared" si="341"/>
        <v>1.9370730431177496</v>
      </c>
      <c r="AQ839" s="1">
        <f t="shared" si="342"/>
        <v>19.370730431177495</v>
      </c>
      <c r="AR839" s="25"/>
      <c r="AS839" s="2">
        <v>10.35</v>
      </c>
      <c r="AT839" s="1">
        <v>4.4668359215096281E-11</v>
      </c>
      <c r="AU839" s="1">
        <v>2.2611083499540245E-4</v>
      </c>
      <c r="AV839" s="1">
        <v>7.1993872150904136E-4</v>
      </c>
      <c r="AW839" s="1">
        <v>0.99928006127601721</v>
      </c>
      <c r="AX839" s="1">
        <v>2.0060497059454296</v>
      </c>
      <c r="AY839" s="2">
        <v>20.060497059454296</v>
      </c>
      <c r="BA839" s="2">
        <v>8.3800000000000008</v>
      </c>
      <c r="BB839" s="1">
        <f t="shared" si="347"/>
        <v>4.1686938347033319E-9</v>
      </c>
      <c r="BC839" s="1">
        <f t="shared" si="343"/>
        <v>2.4228212482096982E-6</v>
      </c>
      <c r="BD839" s="1">
        <f t="shared" si="344"/>
        <v>2.4228212423382451E-9</v>
      </c>
      <c r="BE839" s="1">
        <f t="shared" si="345"/>
        <v>0.99999999757660507</v>
      </c>
      <c r="BF839" s="1">
        <f t="shared" si="346"/>
        <v>1.9999516251099543</v>
      </c>
      <c r="BG839" s="1">
        <f>(dpSAWB_Cb*dpSAWB_Vb) /(dpSAWB_Ca * BF839)</f>
        <v>25.000604700751737</v>
      </c>
      <c r="BI839" s="1">
        <v>9.08</v>
      </c>
      <c r="BJ839" s="1">
        <v>8.3176377110266926E-10</v>
      </c>
      <c r="BK839" s="1">
        <v>1.2142870789635896E-5</v>
      </c>
      <c r="BL839" s="1">
        <v>1.2142870642011617E-8</v>
      </c>
      <c r="BM839" s="1">
        <v>0.99999998784272004</v>
      </c>
      <c r="BN839" s="1">
        <v>1.9997571617905485</v>
      </c>
      <c r="BO839" s="1">
        <v>25.003035846227874</v>
      </c>
    </row>
    <row r="840" spans="1:67" ht="15" customHeight="1" x14ac:dyDescent="0.3">
      <c r="A840" s="2">
        <v>8.39</v>
      </c>
      <c r="B840" s="1">
        <f t="shared" si="348"/>
        <v>4.0738027780411214E-9</v>
      </c>
      <c r="C840" s="1">
        <f t="shared" si="349"/>
        <v>2.479256004841884E-6</v>
      </c>
      <c r="D840" s="1">
        <f t="shared" si="350"/>
        <v>1.2315710232542736E-4</v>
      </c>
      <c r="E840" s="1">
        <f t="shared" si="351"/>
        <v>3.3128071496124293E-3</v>
      </c>
      <c r="F840" s="1">
        <f t="shared" si="352"/>
        <v>0.99247133501399121</v>
      </c>
      <c r="G840" s="1">
        <f t="shared" si="353"/>
        <v>0.99261966326933382</v>
      </c>
      <c r="H840" s="1">
        <f t="shared" si="361"/>
        <v>9.9261966326933369</v>
      </c>
      <c r="S840" s="2">
        <v>8.39</v>
      </c>
      <c r="T840" s="1">
        <f t="shared" si="354"/>
        <v>4.0738027780411214E-9</v>
      </c>
      <c r="U840" s="1">
        <f t="shared" si="355"/>
        <v>2.479256004841884E-6</v>
      </c>
      <c r="V840" s="1">
        <f t="shared" si="356"/>
        <v>9.9769233870207322E-2</v>
      </c>
      <c r="W840" s="1">
        <f t="shared" si="357"/>
        <v>7.6922043264228469E-5</v>
      </c>
      <c r="X840" s="1">
        <f t="shared" si="358"/>
        <v>1.5643960527137E-3</v>
      </c>
      <c r="Y840" s="1">
        <f t="shared" si="359"/>
        <v>1.5396251764288891E-3</v>
      </c>
      <c r="Z840" s="1">
        <f t="shared" si="360"/>
        <v>7.6981258821444451E-2</v>
      </c>
      <c r="AB840"/>
      <c r="AC840"/>
      <c r="AD840"/>
      <c r="AE840"/>
      <c r="AF840"/>
      <c r="AG840"/>
      <c r="AH840"/>
      <c r="AI840"/>
      <c r="AJ840" s="25"/>
      <c r="AK840" s="2">
        <v>8.39</v>
      </c>
      <c r="AL840" s="1">
        <f t="shared" si="362"/>
        <v>4.0738027780411214E-9</v>
      </c>
      <c r="AM840" s="1">
        <f t="shared" si="338"/>
        <v>2.479256004841884E-6</v>
      </c>
      <c r="AN840" s="1">
        <f t="shared" si="339"/>
        <v>6.165533884914326E-2</v>
      </c>
      <c r="AO840" s="1">
        <f t="shared" si="340"/>
        <v>0.93834464182995747</v>
      </c>
      <c r="AP840" s="1">
        <f t="shared" si="341"/>
        <v>1.9384204021823652</v>
      </c>
      <c r="AQ840" s="1">
        <f t="shared" si="342"/>
        <v>19.384204021823653</v>
      </c>
      <c r="AR840" s="25"/>
      <c r="AS840" s="2">
        <v>10.36</v>
      </c>
      <c r="AT840" s="1">
        <v>4.3651583224016577E-11</v>
      </c>
      <c r="AU840" s="1">
        <v>2.3137763292954518E-4</v>
      </c>
      <c r="AV840" s="1">
        <v>7.0356244531094634E-4</v>
      </c>
      <c r="AW840" s="1">
        <v>0.99929643755232656</v>
      </c>
      <c r="AX840" s="1">
        <v>2.0062233657546478</v>
      </c>
      <c r="AY840" s="2">
        <v>20.062233657546475</v>
      </c>
      <c r="BA840" s="2">
        <v>8.39</v>
      </c>
      <c r="BB840" s="1">
        <f t="shared" si="347"/>
        <v>4.0738027780411214E-9</v>
      </c>
      <c r="BC840" s="1">
        <f t="shared" si="343"/>
        <v>2.479256004841884E-6</v>
      </c>
      <c r="BD840" s="1">
        <f t="shared" si="344"/>
        <v>2.4792559986936845E-9</v>
      </c>
      <c r="BE840" s="1">
        <f t="shared" si="345"/>
        <v>0.99999999752014335</v>
      </c>
      <c r="BF840" s="1">
        <f t="shared" si="346"/>
        <v>1.9999504944881774</v>
      </c>
      <c r="BG840" s="1">
        <f>(dpSAWB_Cb*dpSAWB_Vb) /(dpSAWB_Ca * BF840)</f>
        <v>25.000618834215636</v>
      </c>
      <c r="BI840" s="1">
        <v>9.09</v>
      </c>
      <c r="BJ840" s="1">
        <v>8.1283051616409768E-10</v>
      </c>
      <c r="BK840" s="1">
        <v>1.2425714585205077E-5</v>
      </c>
      <c r="BL840" s="1">
        <v>1.2425714430619212E-8</v>
      </c>
      <c r="BM840" s="1">
        <v>0.99999998755919717</v>
      </c>
      <c r="BN840" s="1">
        <v>1.9997515049466481</v>
      </c>
      <c r="BO840" s="1">
        <v>25.003106574151051</v>
      </c>
    </row>
    <row r="841" spans="1:67" ht="15" customHeight="1" x14ac:dyDescent="0.3">
      <c r="A841" s="2">
        <v>8.4</v>
      </c>
      <c r="B841" s="1">
        <f t="shared" si="348"/>
        <v>3.9810717055349665E-9</v>
      </c>
      <c r="C841" s="1">
        <f t="shared" si="349"/>
        <v>2.5370052958246796E-6</v>
      </c>
      <c r="D841" s="1">
        <f t="shared" si="350"/>
        <v>1.2025700716637518E-4</v>
      </c>
      <c r="E841" s="1">
        <f t="shared" si="351"/>
        <v>3.313290498805604E-3</v>
      </c>
      <c r="F841" s="1">
        <f t="shared" si="352"/>
        <v>0.99264144729182802</v>
      </c>
      <c r="G841" s="1">
        <f t="shared" si="353"/>
        <v>0.99279324619645548</v>
      </c>
      <c r="H841" s="1">
        <f t="shared" si="361"/>
        <v>9.9279324619645539</v>
      </c>
      <c r="S841" s="2">
        <v>8.4</v>
      </c>
      <c r="T841" s="1">
        <f t="shared" si="354"/>
        <v>3.9810717055349665E-9</v>
      </c>
      <c r="U841" s="1">
        <f t="shared" si="355"/>
        <v>2.5370052958246796E-6</v>
      </c>
      <c r="V841" s="1">
        <f t="shared" si="356"/>
        <v>9.9774645727748426E-2</v>
      </c>
      <c r="W841" s="1">
        <f t="shared" si="357"/>
        <v>7.511809075052627E-5</v>
      </c>
      <c r="X841" s="1">
        <f t="shared" si="358"/>
        <v>1.5288404930407099E-3</v>
      </c>
      <c r="Y841" s="1">
        <f t="shared" si="359"/>
        <v>1.5034912089012542E-3</v>
      </c>
      <c r="Z841" s="1">
        <f t="shared" si="360"/>
        <v>7.5174560445062696E-2</v>
      </c>
      <c r="AB841"/>
      <c r="AC841"/>
      <c r="AD841"/>
      <c r="AE841"/>
      <c r="AF841"/>
      <c r="AG841"/>
      <c r="AH841"/>
      <c r="AI841"/>
      <c r="AJ841" s="25"/>
      <c r="AK841" s="2">
        <v>8.4</v>
      </c>
      <c r="AL841" s="1">
        <f t="shared" si="362"/>
        <v>3.9810717055349665E-9</v>
      </c>
      <c r="AM841" s="1">
        <f t="shared" si="338"/>
        <v>2.5370052958246796E-6</v>
      </c>
      <c r="AN841" s="1">
        <f t="shared" si="339"/>
        <v>6.0336571217617228E-2</v>
      </c>
      <c r="AO841" s="1">
        <f t="shared" si="340"/>
        <v>0.93966341030513534</v>
      </c>
      <c r="AP841" s="1">
        <f t="shared" si="341"/>
        <v>1.9397409089319853</v>
      </c>
      <c r="AQ841" s="1">
        <f t="shared" si="342"/>
        <v>19.397409089319854</v>
      </c>
      <c r="AR841" s="25"/>
      <c r="AS841" s="2">
        <v>10.37</v>
      </c>
      <c r="AT841" s="1">
        <v>4.2657951880159247E-11</v>
      </c>
      <c r="AU841" s="1">
        <v>2.3676711034731221E-4</v>
      </c>
      <c r="AV841" s="1">
        <v>6.8755842009780128E-4</v>
      </c>
      <c r="AW841" s="1">
        <v>0.99931244157764598</v>
      </c>
      <c r="AX841" s="1">
        <v>2.0064002998039014</v>
      </c>
      <c r="AY841" s="2">
        <v>20.064002998039012</v>
      </c>
      <c r="BA841" s="2">
        <v>8.4</v>
      </c>
      <c r="BB841" s="1">
        <f t="shared" si="347"/>
        <v>3.9810717055349665E-9</v>
      </c>
      <c r="BC841" s="1">
        <f t="shared" si="343"/>
        <v>2.5370052958246796E-6</v>
      </c>
      <c r="BD841" s="1">
        <f t="shared" si="344"/>
        <v>2.5370052893866882E-9</v>
      </c>
      <c r="BE841" s="1">
        <f t="shared" si="345"/>
        <v>0.99999999746236579</v>
      </c>
      <c r="BF841" s="1">
        <f t="shared" si="346"/>
        <v>1.9999493376188997</v>
      </c>
      <c r="BG841" s="1">
        <f>(dpSAWB_Cb*dpSAWB_Vb) /(dpSAWB_Ca * BF841)</f>
        <v>25.000633295805891</v>
      </c>
      <c r="BI841" s="1">
        <v>9.1</v>
      </c>
      <c r="BJ841" s="1">
        <v>7.9432823472428E-10</v>
      </c>
      <c r="BK841" s="1">
        <v>1.2715146659121113E-5</v>
      </c>
      <c r="BL841" s="1">
        <v>1.2715146497245266E-8</v>
      </c>
      <c r="BM841" s="1">
        <v>0.99999998726905392</v>
      </c>
      <c r="BN841" s="1">
        <v>1.999745716371895</v>
      </c>
      <c r="BO841" s="1">
        <v>25.003178949528721</v>
      </c>
    </row>
    <row r="842" spans="1:67" ht="15" customHeight="1" x14ac:dyDescent="0.3">
      <c r="A842" s="2">
        <v>8.41</v>
      </c>
      <c r="B842" s="1">
        <f t="shared" si="348"/>
        <v>3.8904514499428009E-9</v>
      </c>
      <c r="C842" s="1">
        <f t="shared" si="349"/>
        <v>2.5960997405965555E-6</v>
      </c>
      <c r="D842" s="1">
        <f t="shared" si="350"/>
        <v>1.1741948103977978E-4</v>
      </c>
      <c r="E842" s="1">
        <f t="shared" si="351"/>
        <v>3.3137634198267033E-3</v>
      </c>
      <c r="F842" s="1">
        <f t="shared" si="352"/>
        <v>0.99280774369029834</v>
      </c>
      <c r="G842" s="1">
        <f t="shared" si="353"/>
        <v>0.99296309383631187</v>
      </c>
      <c r="H842" s="1">
        <f t="shared" si="361"/>
        <v>9.9296309383631183</v>
      </c>
      <c r="S842" s="2">
        <v>8.41</v>
      </c>
      <c r="T842" s="1">
        <f t="shared" si="354"/>
        <v>3.8904514499428009E-9</v>
      </c>
      <c r="U842" s="1">
        <f t="shared" si="355"/>
        <v>2.5960997405965555E-6</v>
      </c>
      <c r="V842" s="1">
        <f t="shared" si="356"/>
        <v>9.9779938935140811E-2</v>
      </c>
      <c r="W842" s="1">
        <f t="shared" si="357"/>
        <v>7.3353688286395002E-5</v>
      </c>
      <c r="X842" s="1">
        <f t="shared" si="358"/>
        <v>1.4940918300831176E-3</v>
      </c>
      <c r="Y842" s="1">
        <f t="shared" si="359"/>
        <v>1.4681507084221305E-3</v>
      </c>
      <c r="Z842" s="1">
        <f t="shared" si="360"/>
        <v>7.3407535421106535E-2</v>
      </c>
      <c r="AB842"/>
      <c r="AC842"/>
      <c r="AD842"/>
      <c r="AE842"/>
      <c r="AF842"/>
      <c r="AG842"/>
      <c r="AH842"/>
      <c r="AI842"/>
      <c r="AJ842" s="25"/>
      <c r="AK842" s="2">
        <v>8.41</v>
      </c>
      <c r="AL842" s="1">
        <f t="shared" si="362"/>
        <v>3.8904514499428009E-9</v>
      </c>
      <c r="AM842" s="1">
        <f t="shared" si="338"/>
        <v>2.5960997405965555E-6</v>
      </c>
      <c r="AN842" s="1">
        <f t="shared" si="339"/>
        <v>5.9044236237393091E-2</v>
      </c>
      <c r="AO842" s="1">
        <f t="shared" si="340"/>
        <v>0.94095574609270427</v>
      </c>
      <c r="AP842" s="1">
        <f t="shared" si="341"/>
        <v>1.9410350231970819</v>
      </c>
      <c r="AQ842" s="1">
        <f t="shared" si="342"/>
        <v>19.410350231970821</v>
      </c>
      <c r="AR842" s="25"/>
      <c r="AS842" s="2">
        <v>10.38</v>
      </c>
      <c r="AT842" s="1">
        <v>4.168693834703338E-11</v>
      </c>
      <c r="AU842" s="1">
        <v>2.4228212482096945E-4</v>
      </c>
      <c r="AV842" s="1">
        <v>6.7191819571845791E-4</v>
      </c>
      <c r="AW842" s="1">
        <v>0.99932808180212684</v>
      </c>
      <c r="AX842" s="1">
        <v>2.0065806006775886</v>
      </c>
      <c r="AY842" s="2">
        <v>20.065806006775883</v>
      </c>
      <c r="BA842" s="2">
        <v>8.41</v>
      </c>
      <c r="BB842" s="1">
        <f t="shared" si="347"/>
        <v>3.8904514499428009E-9</v>
      </c>
      <c r="BC842" s="1">
        <f t="shared" si="343"/>
        <v>2.5960997405965555E-6</v>
      </c>
      <c r="BD842" s="1">
        <f t="shared" si="344"/>
        <v>2.5960997338551116E-9</v>
      </c>
      <c r="BE842" s="1">
        <f t="shared" si="345"/>
        <v>0.99999999740324164</v>
      </c>
      <c r="BF842" s="1">
        <f t="shared" si="346"/>
        <v>1.99994815388878</v>
      </c>
      <c r="BG842" s="1">
        <f>(dpSAWB_Cb*dpSAWB_Vb) /(dpSAWB_Ca * BF842)</f>
        <v>25.000648093190804</v>
      </c>
      <c r="BI842" s="1">
        <v>9.11</v>
      </c>
      <c r="BJ842" s="1">
        <v>7.7624711662869035E-10</v>
      </c>
      <c r="BK842" s="1">
        <v>1.3011320472100676E-5</v>
      </c>
      <c r="BL842" s="1">
        <v>1.3011320302590957E-8</v>
      </c>
      <c r="BM842" s="1">
        <v>0.99999998697213566</v>
      </c>
      <c r="BN842" s="1">
        <v>1.9997397929982652</v>
      </c>
      <c r="BO842" s="1">
        <v>25.003253010749773</v>
      </c>
    </row>
    <row r="843" spans="1:67" ht="15" customHeight="1" x14ac:dyDescent="0.3">
      <c r="A843" s="2">
        <v>8.42</v>
      </c>
      <c r="B843" s="1">
        <f t="shared" si="348"/>
        <v>3.8018939632056068E-9</v>
      </c>
      <c r="C843" s="1">
        <f t="shared" si="349"/>
        <v>2.6565706718143393E-6</v>
      </c>
      <c r="D843" s="1">
        <f t="shared" si="350"/>
        <v>1.1464307278736803E-4</v>
      </c>
      <c r="E843" s="1">
        <f t="shared" si="351"/>
        <v>3.3142261545354391E-3</v>
      </c>
      <c r="F843" s="1">
        <f t="shared" si="352"/>
        <v>0.99297030856036084</v>
      </c>
      <c r="G843" s="1">
        <f t="shared" si="353"/>
        <v>0.99312929242304648</v>
      </c>
      <c r="H843" s="1">
        <f t="shared" si="361"/>
        <v>9.9312929242304637</v>
      </c>
      <c r="S843" s="2">
        <v>8.42</v>
      </c>
      <c r="T843" s="1">
        <f t="shared" si="354"/>
        <v>3.8018939632056068E-9</v>
      </c>
      <c r="U843" s="1">
        <f t="shared" si="355"/>
        <v>2.6565706718143393E-6</v>
      </c>
      <c r="V843" s="1">
        <f t="shared" si="356"/>
        <v>9.9785116261482149E-2</v>
      </c>
      <c r="W843" s="1">
        <f t="shared" si="357"/>
        <v>7.1627912839285251E-5</v>
      </c>
      <c r="X843" s="1">
        <f t="shared" si="358"/>
        <v>1.4601318065019164E-3</v>
      </c>
      <c r="Y843" s="1">
        <f t="shared" si="359"/>
        <v>1.4335851038743852E-3</v>
      </c>
      <c r="Z843" s="1">
        <f t="shared" si="360"/>
        <v>7.167925519371926E-2</v>
      </c>
      <c r="AB843"/>
      <c r="AC843"/>
      <c r="AD843"/>
      <c r="AE843"/>
      <c r="AF843"/>
      <c r="AG843"/>
      <c r="AH843"/>
      <c r="AI843"/>
      <c r="AJ843" s="25"/>
      <c r="AK843" s="2">
        <v>8.42</v>
      </c>
      <c r="AL843" s="1">
        <f t="shared" si="362"/>
        <v>3.8018939632056068E-9</v>
      </c>
      <c r="AM843" s="1">
        <f t="shared" si="338"/>
        <v>2.6565706718143393E-6</v>
      </c>
      <c r="AN843" s="1">
        <f t="shared" si="339"/>
        <v>5.7777879480028771E-2</v>
      </c>
      <c r="AO843" s="1">
        <f t="shared" si="340"/>
        <v>0.94222210362263492</v>
      </c>
      <c r="AP843" s="1">
        <f t="shared" si="341"/>
        <v>1.9423032003513212</v>
      </c>
      <c r="AQ843" s="1">
        <f t="shared" si="342"/>
        <v>19.423032003513214</v>
      </c>
      <c r="AR843" s="25"/>
      <c r="AS843" s="2">
        <v>10.39</v>
      </c>
      <c r="AT843" s="1">
        <v>4.0738027780411121E-11</v>
      </c>
      <c r="AU843" s="1">
        <v>2.4792560048418898E-4</v>
      </c>
      <c r="AV843" s="1">
        <v>6.5663351332290328E-4</v>
      </c>
      <c r="AW843" s="1">
        <v>0.99934336648461941</v>
      </c>
      <c r="AX843" s="1">
        <v>2.0067643626908822</v>
      </c>
      <c r="AY843" s="2">
        <v>20.067643626908822</v>
      </c>
      <c r="BA843" s="2">
        <v>8.42</v>
      </c>
      <c r="BB843" s="1">
        <f t="shared" si="347"/>
        <v>3.8018939632056068E-9</v>
      </c>
      <c r="BC843" s="1">
        <f t="shared" si="343"/>
        <v>2.6565706718143393E-6</v>
      </c>
      <c r="BD843" s="1">
        <f t="shared" si="344"/>
        <v>2.6565706647551393E-9</v>
      </c>
      <c r="BE843" s="1">
        <f t="shared" si="345"/>
        <v>0.99999999734273959</v>
      </c>
      <c r="BF843" s="1">
        <f t="shared" si="346"/>
        <v>1.9999469426702372</v>
      </c>
      <c r="BG843" s="1">
        <f>(dpSAWB_Cb*dpSAWB_Vb) /(dpSAWB_Ca * BF843)</f>
        <v>25.000663234216752</v>
      </c>
      <c r="BI843" s="1">
        <v>9.1199999999999992</v>
      </c>
      <c r="BJ843" s="1">
        <v>7.5857757502918245E-10</v>
      </c>
      <c r="BK843" s="1">
        <v>1.3314393059419734E-5</v>
      </c>
      <c r="BL843" s="1">
        <v>1.3314392881916017E-8</v>
      </c>
      <c r="BM843" s="1">
        <v>0.99999998666828338</v>
      </c>
      <c r="BN843" s="1">
        <v>1.9997337316863177</v>
      </c>
      <c r="BO843" s="1">
        <v>25.003328797097623</v>
      </c>
    </row>
    <row r="844" spans="1:67" ht="15" customHeight="1" x14ac:dyDescent="0.3">
      <c r="A844" s="2">
        <v>8.43</v>
      </c>
      <c r="B844" s="1">
        <f t="shared" si="348"/>
        <v>3.7153522909717206E-9</v>
      </c>
      <c r="C844" s="1">
        <f t="shared" si="349"/>
        <v>2.718450151966188E-6</v>
      </c>
      <c r="D844" s="1">
        <f t="shared" si="350"/>
        <v>1.1192636128403937E-4</v>
      </c>
      <c r="E844" s="1">
        <f t="shared" si="351"/>
        <v>3.3146789397859935E-3</v>
      </c>
      <c r="F844" s="1">
        <f t="shared" si="352"/>
        <v>0.99312922444404894</v>
      </c>
      <c r="G844" s="1">
        <f t="shared" si="353"/>
        <v>0.99329192642562181</v>
      </c>
      <c r="H844" s="1">
        <f t="shared" si="361"/>
        <v>9.932919264256217</v>
      </c>
      <c r="S844" s="2">
        <v>8.43</v>
      </c>
      <c r="T844" s="1">
        <f t="shared" si="354"/>
        <v>3.7153522909717206E-9</v>
      </c>
      <c r="U844" s="1">
        <f t="shared" si="355"/>
        <v>2.718450151966188E-6</v>
      </c>
      <c r="V844" s="1">
        <f t="shared" si="356"/>
        <v>9.9790180416105684E-2</v>
      </c>
      <c r="W844" s="1">
        <f t="shared" si="357"/>
        <v>6.9939861298105112E-5</v>
      </c>
      <c r="X844" s="1">
        <f t="shared" si="358"/>
        <v>1.4269425756170448E-3</v>
      </c>
      <c r="Y844" s="1">
        <f t="shared" si="359"/>
        <v>1.3997762275141097E-3</v>
      </c>
      <c r="Z844" s="1">
        <f t="shared" si="360"/>
        <v>6.9988811375705479E-2</v>
      </c>
      <c r="AB844"/>
      <c r="AC844"/>
      <c r="AD844"/>
      <c r="AE844"/>
      <c r="AF844"/>
      <c r="AG844"/>
      <c r="AH844"/>
      <c r="AI844"/>
      <c r="AJ844" s="25"/>
      <c r="AK844" s="2">
        <v>8.43</v>
      </c>
      <c r="AL844" s="1">
        <f t="shared" si="362"/>
        <v>3.7153522909717206E-9</v>
      </c>
      <c r="AM844" s="1">
        <f t="shared" si="338"/>
        <v>2.718450151966188E-6</v>
      </c>
      <c r="AN844" s="1">
        <f t="shared" si="339"/>
        <v>5.6537051106232715E-2</v>
      </c>
      <c r="AO844" s="1">
        <f t="shared" si="340"/>
        <v>0.9434629327356856</v>
      </c>
      <c r="AP844" s="1">
        <f t="shared" si="341"/>
        <v>1.9435458912009316</v>
      </c>
      <c r="AQ844" s="1">
        <f t="shared" si="342"/>
        <v>19.435458912009313</v>
      </c>
      <c r="AR844" s="25"/>
      <c r="AS844" s="2">
        <v>10.4</v>
      </c>
      <c r="AT844" s="1">
        <v>3.9810717055349579E-11</v>
      </c>
      <c r="AU844" s="1">
        <v>2.5370052958246852E-4</v>
      </c>
      <c r="AV844" s="1">
        <v>6.4169630105475153E-4</v>
      </c>
      <c r="AW844" s="1">
        <v>0.99935830369698009</v>
      </c>
      <c r="AX844" s="1">
        <v>2.0069516819370454</v>
      </c>
      <c r="AY844" s="2">
        <v>20.069516819370453</v>
      </c>
      <c r="BA844" s="2">
        <v>8.43</v>
      </c>
      <c r="BB844" s="1">
        <f t="shared" si="347"/>
        <v>3.7153522909717206E-9</v>
      </c>
      <c r="BC844" s="1">
        <f t="shared" si="343"/>
        <v>2.718450151966188E-6</v>
      </c>
      <c r="BD844" s="1">
        <f t="shared" si="344"/>
        <v>2.7184501445742534E-9</v>
      </c>
      <c r="BE844" s="1">
        <f t="shared" si="345"/>
        <v>0.99999999728082767</v>
      </c>
      <c r="BF844" s="1">
        <f t="shared" si="346"/>
        <v>1.9999457033211174</v>
      </c>
      <c r="BG844" s="1">
        <f>(dpSAWB_Cb*dpSAWB_Vb) /(dpSAWB_Ca * BF844)</f>
        <v>25.000678726912337</v>
      </c>
      <c r="BI844" s="1">
        <v>9.1300000000000008</v>
      </c>
      <c r="BJ844" s="1">
        <v>7.413102413009137E-10</v>
      </c>
      <c r="BK844" s="1">
        <v>1.362452511417577E-5</v>
      </c>
      <c r="BL844" s="1">
        <v>1.3624524928300936E-8</v>
      </c>
      <c r="BM844" s="1">
        <v>0.99999998635733489</v>
      </c>
      <c r="BN844" s="1">
        <v>1.9997275292235306</v>
      </c>
      <c r="BO844" s="1">
        <v>25.003406348771115</v>
      </c>
    </row>
    <row r="845" spans="1:67" ht="15" customHeight="1" x14ac:dyDescent="0.3">
      <c r="A845" s="2">
        <v>8.44</v>
      </c>
      <c r="B845" s="1">
        <f t="shared" si="348"/>
        <v>3.6307805477010094E-9</v>
      </c>
      <c r="C845" s="1">
        <f t="shared" si="349"/>
        <v>2.7817709903715508E-6</v>
      </c>
      <c r="D845" s="1">
        <f t="shared" si="350"/>
        <v>1.0926795478927531E-4</v>
      </c>
      <c r="E845" s="1">
        <f t="shared" si="351"/>
        <v>3.3151220075351207E-3</v>
      </c>
      <c r="F845" s="1">
        <f t="shared" si="352"/>
        <v>0.99328457211076393</v>
      </c>
      <c r="G845" s="1">
        <f t="shared" si="353"/>
        <v>0.99345107858513426</v>
      </c>
      <c r="H845" s="1">
        <f t="shared" si="361"/>
        <v>9.9345107858513426</v>
      </c>
      <c r="S845" s="2">
        <v>8.44</v>
      </c>
      <c r="T845" s="1">
        <f t="shared" si="354"/>
        <v>3.6307805477010094E-9</v>
      </c>
      <c r="U845" s="1">
        <f t="shared" si="355"/>
        <v>2.7817709903715508E-6</v>
      </c>
      <c r="V845" s="1">
        <f t="shared" si="356"/>
        <v>9.9795134049941864E-2</v>
      </c>
      <c r="W845" s="1">
        <f t="shared" si="357"/>
        <v>6.8288650019378622E-5</v>
      </c>
      <c r="X845" s="1">
        <f t="shared" si="358"/>
        <v>1.3945066922803995E-3</v>
      </c>
      <c r="Y845" s="1">
        <f t="shared" si="359"/>
        <v>1.3667063056734467E-3</v>
      </c>
      <c r="Z845" s="1">
        <f t="shared" si="360"/>
        <v>6.8335315283672329E-2</v>
      </c>
      <c r="AB845"/>
      <c r="AC845"/>
      <c r="AD845"/>
      <c r="AE845"/>
      <c r="AF845"/>
      <c r="AG845"/>
      <c r="AH845"/>
      <c r="AI845"/>
      <c r="AJ845" s="25"/>
      <c r="AK845" s="2">
        <v>8.44</v>
      </c>
      <c r="AL845" s="1">
        <f t="shared" si="362"/>
        <v>3.6307805477010094E-9</v>
      </c>
      <c r="AM845" s="1">
        <f t="shared" si="338"/>
        <v>2.7817709903715508E-6</v>
      </c>
      <c r="AN845" s="1">
        <f t="shared" si="339"/>
        <v>5.5321305968072547E-2</v>
      </c>
      <c r="AO845" s="1">
        <f t="shared" si="340"/>
        <v>0.94467867858119503</v>
      </c>
      <c r="AP845" s="1">
        <f t="shared" si="341"/>
        <v>1.9447635418830109</v>
      </c>
      <c r="AQ845" s="1">
        <f t="shared" si="342"/>
        <v>19.44763541883011</v>
      </c>
      <c r="AR845" s="25"/>
      <c r="AS845" s="2">
        <v>10.41</v>
      </c>
      <c r="AT845" s="1">
        <v>3.8904514499427922E-11</v>
      </c>
      <c r="AU845" s="1">
        <v>2.5960997405965612E-4</v>
      </c>
      <c r="AV845" s="1">
        <v>6.2709866983970256E-4</v>
      </c>
      <c r="AW845" s="1">
        <v>0.9993729013282836</v>
      </c>
      <c r="AX845" s="1">
        <v>2.0071426563355796</v>
      </c>
      <c r="AY845" s="2">
        <v>20.071426563355796</v>
      </c>
      <c r="BA845" s="2">
        <v>8.44</v>
      </c>
      <c r="BB845" s="1">
        <f t="shared" si="347"/>
        <v>3.6307805477010094E-9</v>
      </c>
      <c r="BC845" s="1">
        <f t="shared" si="343"/>
        <v>2.7817709903715508E-6</v>
      </c>
      <c r="BD845" s="1">
        <f t="shared" si="344"/>
        <v>2.7817709826311977E-9</v>
      </c>
      <c r="BE845" s="1">
        <f t="shared" si="345"/>
        <v>0.99999999721747279</v>
      </c>
      <c r="BF845" s="1">
        <f t="shared" si="346"/>
        <v>1.9999444351843543</v>
      </c>
      <c r="BG845" s="1">
        <f>(dpSAWB_Cb*dpSAWB_Vb) /(dpSAWB_Ca * BF845)</f>
        <v>25.000694579492663</v>
      </c>
      <c r="BI845" s="1">
        <v>9.14</v>
      </c>
      <c r="BJ845" s="1">
        <v>7.2443596007498633E-10</v>
      </c>
      <c r="BK845" s="1">
        <v>1.3941881072489208E-5</v>
      </c>
      <c r="BL845" s="1">
        <v>1.3941880877848332E-8</v>
      </c>
      <c r="BM845" s="1">
        <v>0.99999998603912388</v>
      </c>
      <c r="BN845" s="1">
        <v>1.9997211823226027</v>
      </c>
      <c r="BO845" s="1">
        <v>25.003485706905817</v>
      </c>
    </row>
    <row r="846" spans="1:67" ht="15" customHeight="1" x14ac:dyDescent="0.3">
      <c r="A846" s="2">
        <v>8.4499999999999993</v>
      </c>
      <c r="B846" s="1">
        <f t="shared" si="348"/>
        <v>3.5481338923357512E-9</v>
      </c>
      <c r="C846" s="1">
        <f t="shared" si="349"/>
        <v>2.846566760577101E-6</v>
      </c>
      <c r="D846" s="1">
        <f t="shared" si="350"/>
        <v>1.0666649030954181E-4</v>
      </c>
      <c r="E846" s="1">
        <f t="shared" si="351"/>
        <v>3.3155555849484096E-3</v>
      </c>
      <c r="F846" s="1">
        <f t="shared" si="352"/>
        <v>0.99343643059295195</v>
      </c>
      <c r="G846" s="1">
        <f t="shared" si="353"/>
        <v>0.99360682995153771</v>
      </c>
      <c r="H846" s="1">
        <f t="shared" si="361"/>
        <v>9.9360682995153766</v>
      </c>
      <c r="S846" s="2">
        <v>8.4499999999999993</v>
      </c>
      <c r="T846" s="1">
        <f t="shared" si="354"/>
        <v>3.5481338923357512E-9</v>
      </c>
      <c r="U846" s="1">
        <f t="shared" si="355"/>
        <v>2.846566760577101E-6</v>
      </c>
      <c r="V846" s="1">
        <f t="shared" si="356"/>
        <v>9.9799979756852147E-2</v>
      </c>
      <c r="W846" s="1">
        <f t="shared" si="357"/>
        <v>6.6673414382612063E-5</v>
      </c>
      <c r="X846" s="1">
        <f t="shared" si="358"/>
        <v>1.3628071039467392E-3</v>
      </c>
      <c r="Y846" s="1">
        <f t="shared" si="359"/>
        <v>1.3343579496573636E-3</v>
      </c>
      <c r="Z846" s="1">
        <f t="shared" si="360"/>
        <v>6.6717897482868174E-2</v>
      </c>
      <c r="AB846"/>
      <c r="AC846"/>
      <c r="AD846"/>
      <c r="AE846"/>
      <c r="AF846"/>
      <c r="AG846"/>
      <c r="AH846"/>
      <c r="AI846"/>
      <c r="AJ846" s="25"/>
      <c r="AK846" s="2">
        <v>8.4499999999999993</v>
      </c>
      <c r="AL846" s="1">
        <f t="shared" si="362"/>
        <v>3.5481338923357512E-9</v>
      </c>
      <c r="AM846" s="1">
        <f t="shared" si="338"/>
        <v>2.846566760577101E-6</v>
      </c>
      <c r="AN846" s="1">
        <f t="shared" si="339"/>
        <v>5.4130203702575645E-2</v>
      </c>
      <c r="AO846" s="1">
        <f t="shared" si="340"/>
        <v>0.94586978152348511</v>
      </c>
      <c r="AP846" s="1">
        <f t="shared" si="341"/>
        <v>1.9459565937724521</v>
      </c>
      <c r="AQ846" s="1">
        <f t="shared" si="342"/>
        <v>19.45956593772452</v>
      </c>
      <c r="AR846" s="25"/>
      <c r="AS846" s="2">
        <v>10.42</v>
      </c>
      <c r="AT846" s="1">
        <v>3.8018939632055986E-11</v>
      </c>
      <c r="AU846" s="1">
        <v>2.656570671814345E-4</v>
      </c>
      <c r="AV846" s="1">
        <v>6.1283290926783637E-4</v>
      </c>
      <c r="AW846" s="1">
        <v>0.99938716708893993</v>
      </c>
      <c r="AX846" s="1">
        <v>2.0073373856812036</v>
      </c>
      <c r="AY846" s="2">
        <v>20.073373856812033</v>
      </c>
      <c r="BA846" s="2">
        <v>8.4499999999999993</v>
      </c>
      <c r="BB846" s="1">
        <f t="shared" si="347"/>
        <v>3.5481338923357512E-9</v>
      </c>
      <c r="BC846" s="1">
        <f t="shared" si="343"/>
        <v>2.846566760577101E-6</v>
      </c>
      <c r="BD846" s="1">
        <f t="shared" si="344"/>
        <v>2.8465667524719042E-9</v>
      </c>
      <c r="BE846" s="1">
        <f t="shared" si="345"/>
        <v>0.99999999715264132</v>
      </c>
      <c r="BF846" s="1">
        <f t="shared" si="346"/>
        <v>1.9999431375876202</v>
      </c>
      <c r="BG846" s="1">
        <f>(dpSAWB_Cb*dpSAWB_Vb) /(dpSAWB_Ca * BF846)</f>
        <v>25.000710800363656</v>
      </c>
      <c r="BI846" s="1">
        <v>9.15</v>
      </c>
      <c r="BJ846" s="1">
        <v>7.079457843841369E-10</v>
      </c>
      <c r="BK846" s="1">
        <v>1.4266629200689838E-5</v>
      </c>
      <c r="BL846" s="1">
        <v>1.4266628996869363E-8</v>
      </c>
      <c r="BM846" s="1">
        <v>0.9999999857134807</v>
      </c>
      <c r="BN846" s="1">
        <v>1.9997146876197123</v>
      </c>
      <c r="BO846" s="1">
        <v>25.003566913595897</v>
      </c>
    </row>
    <row r="847" spans="1:67" ht="15" customHeight="1" x14ac:dyDescent="0.3">
      <c r="A847" s="2">
        <v>8.4600000000000009</v>
      </c>
      <c r="B847" s="1">
        <f t="shared" si="348"/>
        <v>3.467368504525301E-9</v>
      </c>
      <c r="C847" s="1">
        <f t="shared" si="349"/>
        <v>2.912871818157885E-6</v>
      </c>
      <c r="D847" s="1">
        <f t="shared" si="350"/>
        <v>1.0412063297152011E-4</v>
      </c>
      <c r="E847" s="1">
        <f t="shared" si="351"/>
        <v>3.3159798945047465E-3</v>
      </c>
      <c r="F847" s="1">
        <f t="shared" si="352"/>
        <v>0.99358487722117284</v>
      </c>
      <c r="G847" s="1">
        <f t="shared" si="353"/>
        <v>0.99375925991978253</v>
      </c>
      <c r="H847" s="1">
        <f t="shared" si="361"/>
        <v>9.9375925991978242</v>
      </c>
      <c r="S847" s="2">
        <v>8.4600000000000009</v>
      </c>
      <c r="T847" s="1">
        <f t="shared" si="354"/>
        <v>3.467368504525301E-9</v>
      </c>
      <c r="U847" s="1">
        <f t="shared" si="355"/>
        <v>2.912871818157885E-6</v>
      </c>
      <c r="V847" s="1">
        <f t="shared" si="356"/>
        <v>9.980472007493596E-2</v>
      </c>
      <c r="W847" s="1">
        <f t="shared" si="357"/>
        <v>6.5093308354681261E-5</v>
      </c>
      <c r="X847" s="1">
        <f t="shared" si="358"/>
        <v>1.3318271419384122E-3</v>
      </c>
      <c r="Y847" s="1">
        <f t="shared" si="359"/>
        <v>1.3027141468302016E-3</v>
      </c>
      <c r="Z847" s="1">
        <f t="shared" si="360"/>
        <v>6.5135707341510071E-2</v>
      </c>
      <c r="AB847"/>
      <c r="AC847"/>
      <c r="AD847"/>
      <c r="AE847"/>
      <c r="AF847"/>
      <c r="AG847"/>
      <c r="AH847"/>
      <c r="AI847"/>
      <c r="AJ847" s="25"/>
      <c r="AK847" s="2">
        <v>8.4600000000000009</v>
      </c>
      <c r="AL847" s="1">
        <f t="shared" si="362"/>
        <v>3.467368504525301E-9</v>
      </c>
      <c r="AM847" s="1">
        <f t="shared" si="338"/>
        <v>2.912871818157885E-6</v>
      </c>
      <c r="AN847" s="1">
        <f t="shared" si="339"/>
        <v>5.2963308817035509E-2</v>
      </c>
      <c r="AO847" s="1">
        <f t="shared" si="340"/>
        <v>0.94703667705655614</v>
      </c>
      <c r="AP847" s="1">
        <f t="shared" si="341"/>
        <v>1.9471254833971763</v>
      </c>
      <c r="AQ847" s="1">
        <f t="shared" si="342"/>
        <v>19.471254833971763</v>
      </c>
      <c r="AR847" s="25"/>
      <c r="AS847" s="2">
        <v>10.43</v>
      </c>
      <c r="AT847" s="1">
        <v>3.7153522909717256E-11</v>
      </c>
      <c r="AU847" s="1">
        <v>2.7184501519661843E-4</v>
      </c>
      <c r="AV847" s="1">
        <v>5.9889148356771771E-4</v>
      </c>
      <c r="AW847" s="1">
        <v>0.99940110851472064</v>
      </c>
      <c r="AX847" s="1">
        <v>2.0075359716937062</v>
      </c>
      <c r="AY847" s="2">
        <v>20.075359716937061</v>
      </c>
      <c r="BA847" s="2">
        <v>8.4600000000000009</v>
      </c>
      <c r="BB847" s="1">
        <f t="shared" si="347"/>
        <v>3.467368504525301E-9</v>
      </c>
      <c r="BC847" s="1">
        <f t="shared" si="343"/>
        <v>2.912871818157885E-6</v>
      </c>
      <c r="BD847" s="1">
        <f t="shared" si="344"/>
        <v>2.9128718096706474E-9</v>
      </c>
      <c r="BE847" s="1">
        <f t="shared" si="345"/>
        <v>0.99999999708629905</v>
      </c>
      <c r="BF847" s="1">
        <f t="shared" si="346"/>
        <v>1.9999418098429702</v>
      </c>
      <c r="BG847" s="1">
        <f>(dpSAWB_Cb*dpSAWB_Vb) /(dpSAWB_Ca * BF847)</f>
        <v>25.000727398126578</v>
      </c>
      <c r="BI847" s="1">
        <v>9.16</v>
      </c>
      <c r="BJ847" s="1">
        <v>6.9183097091893558E-10</v>
      </c>
      <c r="BK847" s="1">
        <v>1.4598941684533887E-5</v>
      </c>
      <c r="BL847" s="1">
        <v>1.4598941471100725E-8</v>
      </c>
      <c r="BM847" s="1">
        <v>0.99999998538023072</v>
      </c>
      <c r="BN847" s="1">
        <v>1.9997080416727344</v>
      </c>
      <c r="BO847" s="1">
        <v>25.003650011916505</v>
      </c>
    </row>
    <row r="848" spans="1:67" ht="15" customHeight="1" x14ac:dyDescent="0.3">
      <c r="A848" s="2">
        <v>8.4700000000000006</v>
      </c>
      <c r="B848" s="1">
        <f t="shared" si="348"/>
        <v>3.3884415613920108E-9</v>
      </c>
      <c r="C848" s="1">
        <f t="shared" si="349"/>
        <v>2.9807213189330624E-6</v>
      </c>
      <c r="D848" s="1">
        <f t="shared" si="350"/>
        <v>1.0162907540603192E-4</v>
      </c>
      <c r="E848" s="1">
        <f t="shared" si="351"/>
        <v>3.3163951540989942E-3</v>
      </c>
      <c r="F848" s="1">
        <f t="shared" si="352"/>
        <v>0.99372998765856624</v>
      </c>
      <c r="G848" s="1">
        <f t="shared" si="353"/>
        <v>0.99390844626537644</v>
      </c>
      <c r="H848" s="1">
        <f t="shared" si="361"/>
        <v>9.9390844626537636</v>
      </c>
      <c r="S848" s="2">
        <v>8.4700000000000006</v>
      </c>
      <c r="T848" s="1">
        <f t="shared" si="354"/>
        <v>3.3884415613920108E-9</v>
      </c>
      <c r="U848" s="1">
        <f t="shared" si="355"/>
        <v>2.9807213189330624E-6</v>
      </c>
      <c r="V848" s="1">
        <f t="shared" si="356"/>
        <v>9.9809357487810821E-2</v>
      </c>
      <c r="W848" s="1">
        <f t="shared" si="357"/>
        <v>6.3547504063057888E-5</v>
      </c>
      <c r="X848" s="1">
        <f t="shared" si="358"/>
        <v>1.3015505128999422E-3</v>
      </c>
      <c r="Y848" s="1">
        <f t="shared" si="359"/>
        <v>1.2717582518879487E-3</v>
      </c>
      <c r="Z848" s="1">
        <f t="shared" si="360"/>
        <v>6.358791259439743E-2</v>
      </c>
      <c r="AB848"/>
      <c r="AC848"/>
      <c r="AD848"/>
      <c r="AE848"/>
      <c r="AF848"/>
      <c r="AG848"/>
      <c r="AH848"/>
      <c r="AI848"/>
      <c r="AJ848" s="25"/>
      <c r="AK848" s="2">
        <v>8.4700000000000006</v>
      </c>
      <c r="AL848" s="1">
        <f t="shared" si="362"/>
        <v>3.3884415613920108E-9</v>
      </c>
      <c r="AM848" s="1">
        <f t="shared" si="338"/>
        <v>2.9807213189330624E-6</v>
      </c>
      <c r="AN848" s="1">
        <f t="shared" si="339"/>
        <v>5.1820190766334866E-2</v>
      </c>
      <c r="AO848" s="1">
        <f t="shared" si="340"/>
        <v>0.94817979572676603</v>
      </c>
      <c r="AP848" s="1">
        <f t="shared" si="341"/>
        <v>1.9482706423613603</v>
      </c>
      <c r="AQ848" s="1">
        <f t="shared" si="342"/>
        <v>19.4827064236136</v>
      </c>
      <c r="AR848" s="25"/>
      <c r="AS848" s="2">
        <v>10.44</v>
      </c>
      <c r="AT848" s="1">
        <v>3.6307805477010142E-11</v>
      </c>
      <c r="AU848" s="1">
        <v>2.7817709903715473E-4</v>
      </c>
      <c r="AV848" s="1">
        <v>5.8526702767029086E-4</v>
      </c>
      <c r="AW848" s="1">
        <v>0.99941473297069505</v>
      </c>
      <c r="AX848" s="1">
        <v>2.0077385180686789</v>
      </c>
      <c r="AY848" s="2">
        <v>20.077385180686786</v>
      </c>
      <c r="BA848" s="2">
        <v>8.4700000000000006</v>
      </c>
      <c r="BB848" s="1">
        <f t="shared" si="347"/>
        <v>3.3884415613920108E-9</v>
      </c>
      <c r="BC848" s="1">
        <f t="shared" si="343"/>
        <v>2.9807213189330624E-6</v>
      </c>
      <c r="BD848" s="1">
        <f t="shared" si="344"/>
        <v>2.9807213100457744E-9</v>
      </c>
      <c r="BE848" s="1">
        <f t="shared" si="345"/>
        <v>0.99999999701841036</v>
      </c>
      <c r="BF848" s="1">
        <f t="shared" si="346"/>
        <v>1.9999404512464769</v>
      </c>
      <c r="BG848" s="1">
        <f>(dpSAWB_Cb*dpSAWB_Vb) /(dpSAWB_Ca * BF848)</f>
        <v>25.000744381582535</v>
      </c>
      <c r="BI848" s="1">
        <v>9.17</v>
      </c>
      <c r="BJ848" s="1">
        <v>6.7608297539198086E-10</v>
      </c>
      <c r="BK848" s="1">
        <v>1.4938994720498914E-5</v>
      </c>
      <c r="BL848" s="1">
        <v>1.4938994496999543E-8</v>
      </c>
      <c r="BM848" s="1">
        <v>0.99999998503919607</v>
      </c>
      <c r="BN848" s="1">
        <v>1.999701240959425</v>
      </c>
      <c r="BO848" s="1">
        <v>25.003735045946559</v>
      </c>
    </row>
    <row r="849" spans="1:67" ht="15" customHeight="1" x14ac:dyDescent="0.3">
      <c r="A849" s="2">
        <v>8.48</v>
      </c>
      <c r="B849" s="1">
        <f t="shared" si="348"/>
        <v>3.3113112148258966E-9</v>
      </c>
      <c r="C849" s="1">
        <f t="shared" si="349"/>
        <v>3.0501512376060492E-6</v>
      </c>
      <c r="D849" s="1">
        <f t="shared" si="350"/>
        <v>9.9190537142535289E-5</v>
      </c>
      <c r="E849" s="1">
        <f t="shared" si="351"/>
        <v>3.316801577142911E-3</v>
      </c>
      <c r="F849" s="1">
        <f t="shared" si="352"/>
        <v>0.99387183593471773</v>
      </c>
      <c r="G849" s="1">
        <f t="shared" si="353"/>
        <v>0.99405446517937246</v>
      </c>
      <c r="H849" s="1">
        <f t="shared" si="361"/>
        <v>9.9405446517937239</v>
      </c>
      <c r="S849" s="2">
        <v>8.48</v>
      </c>
      <c r="T849" s="1">
        <f t="shared" si="354"/>
        <v>3.3113112148258966E-9</v>
      </c>
      <c r="U849" s="1">
        <f t="shared" si="355"/>
        <v>3.0501512376060492E-6</v>
      </c>
      <c r="V849" s="1">
        <f t="shared" si="356"/>
        <v>9.9813894425866925E-2</v>
      </c>
      <c r="W849" s="1">
        <f t="shared" si="357"/>
        <v>6.2035191377689613E-5</v>
      </c>
      <c r="X849" s="1">
        <f t="shared" si="358"/>
        <v>1.2719612904384782E-3</v>
      </c>
      <c r="Y849" s="1">
        <f t="shared" si="359"/>
        <v>1.2414739783121426E-3</v>
      </c>
      <c r="Z849" s="1">
        <f t="shared" si="360"/>
        <v>6.2073698915607121E-2</v>
      </c>
      <c r="AB849"/>
      <c r="AC849"/>
      <c r="AD849"/>
      <c r="AE849"/>
      <c r="AF849"/>
      <c r="AG849"/>
      <c r="AH849"/>
      <c r="AI849"/>
      <c r="AJ849" s="25"/>
      <c r="AK849" s="2">
        <v>8.48</v>
      </c>
      <c r="AL849" s="1">
        <f t="shared" si="362"/>
        <v>3.3113112148258966E-9</v>
      </c>
      <c r="AM849" s="1">
        <f t="shared" si="338"/>
        <v>3.0501512376060492E-6</v>
      </c>
      <c r="AN849" s="1">
        <f t="shared" si="339"/>
        <v>5.0700424022588148E-2</v>
      </c>
      <c r="AO849" s="1">
        <f t="shared" si="340"/>
        <v>0.94929956306319019</v>
      </c>
      <c r="AP849" s="1">
        <f t="shared" si="341"/>
        <v>1.9493924972763588</v>
      </c>
      <c r="AQ849" s="1">
        <f t="shared" si="342"/>
        <v>19.493924972763587</v>
      </c>
      <c r="AR849" s="25"/>
      <c r="AS849" s="2">
        <v>10.45</v>
      </c>
      <c r="AT849" s="1">
        <v>3.5481338923357562E-11</v>
      </c>
      <c r="AU849" s="1">
        <v>2.846566760577097E-4</v>
      </c>
      <c r="AV849" s="1">
        <v>5.7195234336063531E-4</v>
      </c>
      <c r="AW849" s="1">
        <v>0.99942804765507831</v>
      </c>
      <c r="AX849" s="1">
        <v>2.0079451305291549</v>
      </c>
      <c r="AY849" s="2">
        <v>20.079451305291549</v>
      </c>
      <c r="BA849" s="2">
        <v>8.48</v>
      </c>
      <c r="BB849" s="1">
        <f t="shared" si="347"/>
        <v>3.3113112148258966E-9</v>
      </c>
      <c r="BC849" s="1">
        <f t="shared" si="343"/>
        <v>3.0501512376060492E-6</v>
      </c>
      <c r="BD849" s="1">
        <f t="shared" si="344"/>
        <v>3.0501512282998537E-9</v>
      </c>
      <c r="BE849" s="1">
        <f t="shared" si="345"/>
        <v>0.9999999969489396</v>
      </c>
      <c r="BF849" s="1">
        <f t="shared" si="346"/>
        <v>1.999939061077858</v>
      </c>
      <c r="BG849" s="1">
        <f>(dpSAWB_Cb*dpSAWB_Vb) /(dpSAWB_Ca * BF849)</f>
        <v>25.000761759737184</v>
      </c>
      <c r="BI849" s="1">
        <v>9.18</v>
      </c>
      <c r="BJ849" s="1">
        <v>6.6069344800759527E-10</v>
      </c>
      <c r="BK849" s="1">
        <v>1.5286968609205717E-5</v>
      </c>
      <c r="BL849" s="1">
        <v>1.5286968375165199E-8</v>
      </c>
      <c r="BM849" s="1">
        <v>0.99999998469019435</v>
      </c>
      <c r="BN849" s="1">
        <v>1.999694281875549</v>
      </c>
      <c r="BO849" s="1">
        <v>25.003822060792263</v>
      </c>
    </row>
    <row r="850" spans="1:67" ht="15" customHeight="1" x14ac:dyDescent="0.3">
      <c r="A850" s="2">
        <v>8.49</v>
      </c>
      <c r="B850" s="1">
        <f t="shared" si="348"/>
        <v>3.2359365692962808E-9</v>
      </c>
      <c r="C850" s="1">
        <f t="shared" si="349"/>
        <v>3.1211983868387279E-6</v>
      </c>
      <c r="D850" s="1">
        <f t="shared" si="350"/>
        <v>9.6803764014034507E-5</v>
      </c>
      <c r="E850" s="1">
        <f t="shared" si="351"/>
        <v>3.3171993726643272E-3</v>
      </c>
      <c r="F850" s="1">
        <f t="shared" si="352"/>
        <v>0.99401049447893208</v>
      </c>
      <c r="G850" s="1">
        <f t="shared" si="353"/>
        <v>0.99419739130278795</v>
      </c>
      <c r="H850" s="1">
        <f t="shared" si="361"/>
        <v>9.9419739130278781</v>
      </c>
      <c r="S850" s="2">
        <v>8.49</v>
      </c>
      <c r="T850" s="1">
        <f t="shared" si="354"/>
        <v>3.2359365692962808E-9</v>
      </c>
      <c r="U850" s="1">
        <f t="shared" si="355"/>
        <v>3.1211983868387279E-6</v>
      </c>
      <c r="V850" s="1">
        <f t="shared" si="356"/>
        <v>9.9818333267495923E-2</v>
      </c>
      <c r="W850" s="1">
        <f t="shared" si="357"/>
        <v>6.0555577501361265E-5</v>
      </c>
      <c r="X850" s="1">
        <f t="shared" si="358"/>
        <v>1.2430439069463662E-3</v>
      </c>
      <c r="Y850" s="1">
        <f t="shared" si="359"/>
        <v>1.2118453900015643E-3</v>
      </c>
      <c r="Z850" s="1">
        <f t="shared" si="360"/>
        <v>6.0592269500078212E-2</v>
      </c>
      <c r="AB850"/>
      <c r="AC850"/>
      <c r="AD850"/>
      <c r="AE850"/>
      <c r="AF850"/>
      <c r="AG850"/>
      <c r="AH850"/>
      <c r="AI850"/>
      <c r="AJ850" s="25"/>
      <c r="AK850" s="2">
        <v>8.49</v>
      </c>
      <c r="AL850" s="1">
        <f t="shared" si="362"/>
        <v>3.2359365692962808E-9</v>
      </c>
      <c r="AM850" s="1">
        <f t="shared" si="338"/>
        <v>3.1211983868387279E-6</v>
      </c>
      <c r="AN850" s="1">
        <f t="shared" si="339"/>
        <v>4.9603588137407437E-2</v>
      </c>
      <c r="AO850" s="1">
        <f t="shared" si="340"/>
        <v>0.9503963995153567</v>
      </c>
      <c r="AP850" s="1">
        <f t="shared" si="341"/>
        <v>1.9504914696990132</v>
      </c>
      <c r="AQ850" s="1">
        <f t="shared" si="342"/>
        <v>19.504914696990134</v>
      </c>
      <c r="AR850" s="25"/>
      <c r="AS850" s="2">
        <v>10.46</v>
      </c>
      <c r="AT850" s="1">
        <v>3.4673685045253057E-11</v>
      </c>
      <c r="AU850" s="1">
        <v>2.9128718181578806E-4</v>
      </c>
      <c r="AV850" s="1">
        <v>5.5894039551561598E-4</v>
      </c>
      <c r="AW850" s="1">
        <v>0.99944105960299368</v>
      </c>
      <c r="AX850" s="1">
        <v>2.0081559168781684</v>
      </c>
      <c r="AY850" s="2">
        <v>20.081559168781684</v>
      </c>
      <c r="BA850" s="2">
        <v>8.49</v>
      </c>
      <c r="BB850" s="1">
        <f t="shared" si="347"/>
        <v>3.2359365692962808E-9</v>
      </c>
      <c r="BC850" s="1">
        <f t="shared" si="343"/>
        <v>3.1211983868387279E-6</v>
      </c>
      <c r="BD850" s="1">
        <f t="shared" si="344"/>
        <v>3.1211983770938777E-9</v>
      </c>
      <c r="BE850" s="1">
        <f t="shared" si="345"/>
        <v>0.99999999687784968</v>
      </c>
      <c r="BF850" s="1">
        <f t="shared" si="346"/>
        <v>1.9999376386000949</v>
      </c>
      <c r="BG850" s="1">
        <f>(dpSAWB_Cb*dpSAWB_Vb) /(dpSAWB_Ca * BF850)</f>
        <v>25.000779541805471</v>
      </c>
      <c r="BI850" s="1">
        <v>9.19</v>
      </c>
      <c r="BJ850" s="1">
        <v>6.4565422903465485E-10</v>
      </c>
      <c r="BK850" s="1">
        <v>1.5643047851016077E-5</v>
      </c>
      <c r="BL850" s="1">
        <v>1.5643047605937054E-8</v>
      </c>
      <c r="BM850" s="1">
        <v>0.99999998433303894</v>
      </c>
      <c r="BN850" s="1">
        <v>1.999687160732978</v>
      </c>
      <c r="BO850" s="1">
        <v>25.00391110261101</v>
      </c>
    </row>
    <row r="851" spans="1:67" ht="15" customHeight="1" x14ac:dyDescent="0.3">
      <c r="A851" s="2">
        <v>8.5</v>
      </c>
      <c r="B851" s="1">
        <f t="shared" si="348"/>
        <v>3.1622776601683779E-9</v>
      </c>
      <c r="C851" s="1">
        <f t="shared" si="349"/>
        <v>3.1939004367700643E-6</v>
      </c>
      <c r="D851" s="1">
        <f t="shared" si="350"/>
        <v>9.4467527572211817E-5</v>
      </c>
      <c r="E851" s="1">
        <f t="shared" si="351"/>
        <v>3.3175887454046315E-3</v>
      </c>
      <c r="F851" s="1">
        <f t="shared" si="352"/>
        <v>0.99414603415292135</v>
      </c>
      <c r="G851" s="1">
        <f t="shared" si="353"/>
        <v>0.99433729776046675</v>
      </c>
      <c r="H851" s="1">
        <f t="shared" si="361"/>
        <v>9.9433729776046675</v>
      </c>
      <c r="S851" s="2">
        <v>8.5</v>
      </c>
      <c r="T851" s="1">
        <f t="shared" si="354"/>
        <v>3.1622776601683779E-9</v>
      </c>
      <c r="U851" s="1">
        <f t="shared" si="355"/>
        <v>3.1939004367700643E-6</v>
      </c>
      <c r="V851" s="1">
        <f t="shared" si="356"/>
        <v>9.982267634029493E-2</v>
      </c>
      <c r="W851" s="1">
        <f t="shared" si="357"/>
        <v>5.9107886568355264E-5</v>
      </c>
      <c r="X851" s="1">
        <f t="shared" si="358"/>
        <v>1.2147831456019583E-3</v>
      </c>
      <c r="Y851" s="1">
        <f t="shared" si="359"/>
        <v>1.1828568930777317E-3</v>
      </c>
      <c r="Z851" s="1">
        <f t="shared" si="360"/>
        <v>5.9142844653886584E-2</v>
      </c>
      <c r="AB851"/>
      <c r="AC851"/>
      <c r="AD851"/>
      <c r="AE851"/>
      <c r="AF851"/>
      <c r="AG851"/>
      <c r="AH851"/>
      <c r="AI851"/>
      <c r="AJ851" s="25"/>
      <c r="AK851" s="2">
        <v>8.5</v>
      </c>
      <c r="AL851" s="1">
        <f t="shared" si="362"/>
        <v>3.1622776601683779E-9</v>
      </c>
      <c r="AM851" s="1">
        <f t="shared" si="338"/>
        <v>3.1939004367700643E-6</v>
      </c>
      <c r="AN851" s="1">
        <f t="shared" si="339"/>
        <v>4.852926779708272E-2</v>
      </c>
      <c r="AO851" s="1">
        <f t="shared" si="340"/>
        <v>0.95147072039806957</v>
      </c>
      <c r="AP851" s="1">
        <f t="shared" si="341"/>
        <v>1.9515679760770637</v>
      </c>
      <c r="AQ851" s="1">
        <f t="shared" si="342"/>
        <v>19.515679760770638</v>
      </c>
      <c r="AR851" s="25"/>
      <c r="AS851" s="2">
        <v>10.47</v>
      </c>
      <c r="AT851" s="1">
        <v>3.3884415613920157E-11</v>
      </c>
      <c r="AU851" s="1">
        <v>2.9807213189330577E-4</v>
      </c>
      <c r="AV851" s="1">
        <v>5.4622430842559354E-4</v>
      </c>
      <c r="AW851" s="1">
        <v>0.9994537756901507</v>
      </c>
      <c r="AX851" s="1">
        <v>2.0083709870522628</v>
      </c>
      <c r="AY851" s="2">
        <v>20.083709870522625</v>
      </c>
      <c r="BA851" s="2">
        <v>8.5</v>
      </c>
      <c r="BB851" s="1">
        <f t="shared" si="347"/>
        <v>3.1622776601683779E-9</v>
      </c>
      <c r="BC851" s="1">
        <f t="shared" si="343"/>
        <v>3.1939004367700643E-6</v>
      </c>
      <c r="BD851" s="1">
        <f t="shared" si="344"/>
        <v>3.1939004265658798E-9</v>
      </c>
      <c r="BE851" s="1">
        <f t="shared" si="345"/>
        <v>0.99999999680510276</v>
      </c>
      <c r="BF851" s="1">
        <f t="shared" si="346"/>
        <v>1.9999361830590396</v>
      </c>
      <c r="BG851" s="1">
        <f>(dpSAWB_Cb*dpSAWB_Vb) /(dpSAWB_Ca * BF851)</f>
        <v>25.000797737216576</v>
      </c>
      <c r="BI851" s="1">
        <v>9.1999999999999993</v>
      </c>
      <c r="BJ851" s="1">
        <v>6.309573444801927E-10</v>
      </c>
      <c r="BK851" s="1">
        <v>1.6007421243857258E-5</v>
      </c>
      <c r="BL851" s="1">
        <v>1.6007420987218892E-8</v>
      </c>
      <c r="BM851" s="1">
        <v>0.99999998396753842</v>
      </c>
      <c r="BN851" s="1">
        <v>1.9996798737577357</v>
      </c>
      <c r="BO851" s="1">
        <v>25.004002218635907</v>
      </c>
    </row>
    <row r="852" spans="1:67" ht="15" customHeight="1" x14ac:dyDescent="0.3">
      <c r="A852" s="2">
        <v>8.51</v>
      </c>
      <c r="B852" s="1">
        <f t="shared" si="348"/>
        <v>3.0902954325135894E-9</v>
      </c>
      <c r="C852" s="1">
        <f t="shared" si="349"/>
        <v>3.2682959349892464E-6</v>
      </c>
      <c r="D852" s="1">
        <f t="shared" si="350"/>
        <v>9.2180624512738576E-5</v>
      </c>
      <c r="E852" s="1">
        <f t="shared" si="351"/>
        <v>3.3179698959145435E-3</v>
      </c>
      <c r="F852" s="1">
        <f t="shared" si="352"/>
        <v>0.99427852428290953</v>
      </c>
      <c r="G852" s="1">
        <f t="shared" si="353"/>
        <v>0.99447425619438456</v>
      </c>
      <c r="H852" s="1">
        <f t="shared" si="361"/>
        <v>9.9447425619438459</v>
      </c>
      <c r="S852" s="2">
        <v>8.51</v>
      </c>
      <c r="T852" s="1">
        <f t="shared" si="354"/>
        <v>3.0902954325135894E-9</v>
      </c>
      <c r="U852" s="1">
        <f t="shared" si="355"/>
        <v>3.2682959349892464E-6</v>
      </c>
      <c r="V852" s="1">
        <f t="shared" si="356"/>
        <v>9.9826925922246262E-2</v>
      </c>
      <c r="W852" s="1">
        <f t="shared" si="357"/>
        <v>5.769135925124392E-5</v>
      </c>
      <c r="X852" s="1">
        <f t="shared" si="358"/>
        <v>1.1871641325450542E-3</v>
      </c>
      <c r="Y852" s="1">
        <f t="shared" si="359"/>
        <v>1.1544932278604947E-3</v>
      </c>
      <c r="Z852" s="1">
        <f t="shared" si="360"/>
        <v>5.7724661393024734E-2</v>
      </c>
      <c r="AB852"/>
      <c r="AC852"/>
      <c r="AD852"/>
      <c r="AE852"/>
      <c r="AF852"/>
      <c r="AG852"/>
      <c r="AH852"/>
      <c r="AI852"/>
      <c r="AJ852" s="25"/>
      <c r="AK852" s="2">
        <v>8.51</v>
      </c>
      <c r="AL852" s="1">
        <f t="shared" si="362"/>
        <v>3.0902954325135894E-9</v>
      </c>
      <c r="AM852" s="1">
        <f t="shared" si="338"/>
        <v>3.2682959349892464E-6</v>
      </c>
      <c r="AN852" s="1">
        <f t="shared" si="339"/>
        <v>4.7477052870969733E-2</v>
      </c>
      <c r="AO852" s="1">
        <f t="shared" si="340"/>
        <v>0.95252293584302117</v>
      </c>
      <c r="AP852" s="1">
        <f t="shared" si="341"/>
        <v>1.9526224277013615</v>
      </c>
      <c r="AQ852" s="1">
        <f t="shared" si="342"/>
        <v>19.526224277013615</v>
      </c>
      <c r="AR852" s="25"/>
      <c r="AS852" s="2">
        <v>10.48</v>
      </c>
      <c r="AT852" s="1">
        <v>3.3113112148259015E-11</v>
      </c>
      <c r="AU852" s="1">
        <v>3.0501512376060447E-4</v>
      </c>
      <c r="AV852" s="1">
        <v>5.3379736219830772E-4</v>
      </c>
      <c r="AW852" s="1">
        <v>0.99946620263644204</v>
      </c>
      <c r="AX852" s="1">
        <v>2.008590453175966</v>
      </c>
      <c r="AY852" s="2">
        <v>20.08590453175966</v>
      </c>
      <c r="BA852" s="2">
        <v>8.51</v>
      </c>
      <c r="BB852" s="1">
        <f t="shared" si="347"/>
        <v>3.0902954325135894E-9</v>
      </c>
      <c r="BC852" s="1">
        <f t="shared" si="343"/>
        <v>3.2682959349892464E-6</v>
      </c>
      <c r="BD852" s="1">
        <f t="shared" si="344"/>
        <v>3.2682959243040763E-9</v>
      </c>
      <c r="BE852" s="1">
        <f t="shared" si="345"/>
        <v>0.9999999967306602</v>
      </c>
      <c r="BF852" s="1">
        <f t="shared" si="346"/>
        <v>1.9999346936830178</v>
      </c>
      <c r="BG852" s="1">
        <f>(dpSAWB_Cb*dpSAWB_Vb) /(dpSAWB_Ca * BF852)</f>
        <v>25.000816355618866</v>
      </c>
      <c r="BI852" s="1">
        <v>9.2100000000000009</v>
      </c>
      <c r="BJ852" s="1">
        <v>6.1659500186147947E-10</v>
      </c>
      <c r="BK852" s="1">
        <v>1.6380281983325262E-5</v>
      </c>
      <c r="BL852" s="1">
        <v>1.6380281714582129E-8</v>
      </c>
      <c r="BM852" s="1">
        <v>0.99999998359349773</v>
      </c>
      <c r="BN852" s="1">
        <v>1.9996724170880029</v>
      </c>
      <c r="BO852" s="1">
        <v>25.004095457200858</v>
      </c>
    </row>
    <row r="853" spans="1:67" ht="15" customHeight="1" x14ac:dyDescent="0.3">
      <c r="A853" s="2">
        <v>8.52</v>
      </c>
      <c r="B853" s="1">
        <f t="shared" si="348"/>
        <v>3.0199517204020151E-9</v>
      </c>
      <c r="C853" s="1">
        <f t="shared" si="349"/>
        <v>3.344424326974171E-6</v>
      </c>
      <c r="D853" s="1">
        <f t="shared" si="350"/>
        <v>8.9941876110476903E-5</v>
      </c>
      <c r="E853" s="1">
        <f t="shared" si="351"/>
        <v>3.318343020648254E-3</v>
      </c>
      <c r="F853" s="1">
        <f t="shared" si="352"/>
        <v>0.99440803269116518</v>
      </c>
      <c r="G853" s="1">
        <f t="shared" si="353"/>
        <v>0.99460833679641025</v>
      </c>
      <c r="H853" s="1">
        <f t="shared" si="361"/>
        <v>9.9460833679641016</v>
      </c>
      <c r="S853" s="2">
        <v>8.52</v>
      </c>
      <c r="T853" s="1">
        <f t="shared" si="354"/>
        <v>3.0199517204020151E-9</v>
      </c>
      <c r="U853" s="1">
        <f t="shared" si="355"/>
        <v>3.344424326974171E-6</v>
      </c>
      <c r="V853" s="1">
        <f t="shared" si="356"/>
        <v>9.9831084242873083E-2</v>
      </c>
      <c r="W853" s="1">
        <f t="shared" si="357"/>
        <v>5.6305252375636872E-5</v>
      </c>
      <c r="X853" s="1">
        <f t="shared" si="358"/>
        <v>1.1601723292232365E-3</v>
      </c>
      <c r="Y853" s="1">
        <f t="shared" si="359"/>
        <v>1.1267394610098749E-3</v>
      </c>
      <c r="Z853" s="1">
        <f t="shared" si="360"/>
        <v>5.6336973050493747E-2</v>
      </c>
      <c r="AB853"/>
      <c r="AC853"/>
      <c r="AD853"/>
      <c r="AE853"/>
      <c r="AF853"/>
      <c r="AG853"/>
      <c r="AH853"/>
      <c r="AI853"/>
      <c r="AJ853" s="25"/>
      <c r="AK853" s="2">
        <v>8.52</v>
      </c>
      <c r="AL853" s="1">
        <f t="shared" si="362"/>
        <v>3.0199517204020151E-9</v>
      </c>
      <c r="AM853" s="1">
        <f t="shared" si="338"/>
        <v>3.344424326974171E-6</v>
      </c>
      <c r="AN853" s="1">
        <f t="shared" si="339"/>
        <v>4.6446538453365105E-2</v>
      </c>
      <c r="AO853" s="1">
        <f t="shared" si="340"/>
        <v>0.95355345075691922</v>
      </c>
      <c r="AP853" s="1">
        <f t="shared" si="341"/>
        <v>1.9536552306646111</v>
      </c>
      <c r="AQ853" s="1">
        <f t="shared" si="342"/>
        <v>19.536552306646108</v>
      </c>
      <c r="AR853" s="25"/>
      <c r="AS853" s="2">
        <v>10.49</v>
      </c>
      <c r="AT853" s="1">
        <v>3.2359365692962733E-11</v>
      </c>
      <c r="AU853" s="1">
        <v>3.1211983868387351E-4</v>
      </c>
      <c r="AV853" s="1">
        <v>5.216529892431769E-4</v>
      </c>
      <c r="AW853" s="1">
        <v>0.99947834700945837</v>
      </c>
      <c r="AX853" s="1">
        <v>2.008814429617245</v>
      </c>
      <c r="AY853" s="2">
        <v>20.088144296172448</v>
      </c>
      <c r="BA853" s="2">
        <v>8.52</v>
      </c>
      <c r="BB853" s="1">
        <f t="shared" si="347"/>
        <v>3.0199517204020151E-9</v>
      </c>
      <c r="BC853" s="1">
        <f t="shared" si="343"/>
        <v>3.344424326974171E-6</v>
      </c>
      <c r="BD853" s="1">
        <f t="shared" si="344"/>
        <v>3.3444243157853416E-9</v>
      </c>
      <c r="BE853" s="1">
        <f t="shared" si="345"/>
        <v>0.99999999665448269</v>
      </c>
      <c r="BF853" s="1">
        <f t="shared" si="346"/>
        <v>1.9999331696824203</v>
      </c>
      <c r="BG853" s="1">
        <f>(dpSAWB_Cb*dpSAWB_Vb) /(dpSAWB_Ca * BF853)</f>
        <v>25.000835406884999</v>
      </c>
      <c r="BI853" s="1">
        <v>9.2200000000000006</v>
      </c>
      <c r="BJ853" s="1">
        <v>6.0255958607435515E-10</v>
      </c>
      <c r="BK853" s="1">
        <v>1.6761827765119433E-5</v>
      </c>
      <c r="BL853" s="1">
        <v>1.6761827483700351E-8</v>
      </c>
      <c r="BM853" s="1">
        <v>0.99999998321071615</v>
      </c>
      <c r="BN853" s="1">
        <v>1.9996647867720709</v>
      </c>
      <c r="BO853" s="1">
        <v>25.004190867766269</v>
      </c>
    </row>
    <row r="854" spans="1:67" ht="15" customHeight="1" x14ac:dyDescent="0.3">
      <c r="A854" s="2">
        <v>8.5299999999999994</v>
      </c>
      <c r="B854" s="1">
        <f t="shared" si="348"/>
        <v>2.9512092266663855E-9</v>
      </c>
      <c r="C854" s="1">
        <f t="shared" si="349"/>
        <v>3.4223259770059457E-6</v>
      </c>
      <c r="D854" s="1">
        <f t="shared" si="350"/>
        <v>8.7750127664528964E-5</v>
      </c>
      <c r="E854" s="1">
        <f t="shared" si="351"/>
        <v>3.3187083120559116E-3</v>
      </c>
      <c r="F854" s="1">
        <f t="shared" si="352"/>
        <v>0.99453462572696338</v>
      </c>
      <c r="G854" s="1">
        <f t="shared" si="353"/>
        <v>0.99473960834052499</v>
      </c>
      <c r="H854" s="1">
        <f t="shared" si="361"/>
        <v>9.9473960834052502</v>
      </c>
      <c r="S854" s="2">
        <v>8.5299999999999994</v>
      </c>
      <c r="T854" s="1">
        <f t="shared" si="354"/>
        <v>2.9512092266663855E-9</v>
      </c>
      <c r="U854" s="1">
        <f t="shared" si="355"/>
        <v>3.4223259770059457E-6</v>
      </c>
      <c r="V854" s="1">
        <f t="shared" si="356"/>
        <v>9.9835153484371844E-2</v>
      </c>
      <c r="W854" s="1">
        <f t="shared" si="357"/>
        <v>5.4948838542719768E-5</v>
      </c>
      <c r="X854" s="1">
        <f t="shared" si="358"/>
        <v>1.1337935249055961E-3</v>
      </c>
      <c r="Y854" s="1">
        <f t="shared" si="359"/>
        <v>1.0995809778305498E-3</v>
      </c>
      <c r="Z854" s="1">
        <f t="shared" si="360"/>
        <v>5.4979048891527493E-2</v>
      </c>
      <c r="AB854"/>
      <c r="AC854"/>
      <c r="AD854"/>
      <c r="AE854"/>
      <c r="AF854"/>
      <c r="AG854"/>
      <c r="AH854"/>
      <c r="AI854"/>
      <c r="AJ854" s="25"/>
      <c r="AK854" s="2">
        <v>8.5299999999999994</v>
      </c>
      <c r="AL854" s="1">
        <f t="shared" si="362"/>
        <v>2.9512092266663855E-9</v>
      </c>
      <c r="AM854" s="1">
        <f t="shared" si="338"/>
        <v>3.4223259770059457E-6</v>
      </c>
      <c r="AN854" s="1">
        <f t="shared" si="339"/>
        <v>4.543732489914909E-2</v>
      </c>
      <c r="AO854" s="1">
        <f t="shared" si="340"/>
        <v>0.95456266478584684</v>
      </c>
      <c r="AP854" s="1">
        <f t="shared" si="341"/>
        <v>1.9546667858263631</v>
      </c>
      <c r="AQ854" s="1">
        <f t="shared" si="342"/>
        <v>19.546667858263628</v>
      </c>
      <c r="AR854" s="25"/>
      <c r="AS854" s="2">
        <v>10.5</v>
      </c>
      <c r="AT854" s="1">
        <v>3.162277660168371E-11</v>
      </c>
      <c r="AU854" s="1">
        <v>3.1939004367700712E-4</v>
      </c>
      <c r="AV854" s="1">
        <v>5.097847708342172E-4</v>
      </c>
      <c r="AW854" s="1">
        <v>0.99949021522792569</v>
      </c>
      <c r="AX854" s="1">
        <v>2.0090430330439832</v>
      </c>
      <c r="AY854" s="2">
        <v>20.09043033043983</v>
      </c>
      <c r="BA854" s="2">
        <v>8.5299999999999994</v>
      </c>
      <c r="BB854" s="1">
        <f t="shared" si="347"/>
        <v>2.9512092266663855E-9</v>
      </c>
      <c r="BC854" s="1">
        <f t="shared" si="343"/>
        <v>3.4223259770059457E-6</v>
      </c>
      <c r="BD854" s="1">
        <f t="shared" si="344"/>
        <v>3.4223259652897136E-9</v>
      </c>
      <c r="BE854" s="1">
        <f t="shared" si="345"/>
        <v>0.9999999965765296</v>
      </c>
      <c r="BF854" s="1">
        <f t="shared" si="346"/>
        <v>1.9999316102492806</v>
      </c>
      <c r="BG854" s="1">
        <f>(dpSAWB_Cb*dpSAWB_Vb) /(dpSAWB_Ca * BF854)</f>
        <v>25.000854901117229</v>
      </c>
      <c r="BI854" s="1">
        <v>9.23</v>
      </c>
      <c r="BJ854" s="1">
        <v>5.8884365535558649E-10</v>
      </c>
      <c r="BK854" s="1">
        <v>1.7152260889863689E-5</v>
      </c>
      <c r="BL854" s="1">
        <v>1.7152260595170507E-8</v>
      </c>
      <c r="BM854" s="1">
        <v>0.99999998281898905</v>
      </c>
      <c r="BN854" s="1">
        <v>1.999656978766253</v>
      </c>
      <c r="BO854" s="1">
        <v>25.004288500945275</v>
      </c>
    </row>
    <row r="855" spans="1:67" ht="15" customHeight="1" x14ac:dyDescent="0.3">
      <c r="A855" s="2">
        <v>8.5399999999999991</v>
      </c>
      <c r="B855" s="1">
        <f t="shared" si="348"/>
        <v>2.8840315031266055E-9</v>
      </c>
      <c r="C855" s="1">
        <f t="shared" si="349"/>
        <v>3.50204218957057E-6</v>
      </c>
      <c r="D855" s="1">
        <f t="shared" si="350"/>
        <v>8.5604247952932914E-5</v>
      </c>
      <c r="E855" s="1">
        <f t="shared" si="351"/>
        <v>3.3190659586745117E-3</v>
      </c>
      <c r="F855" s="1">
        <f t="shared" si="352"/>
        <v>0.99465836829698773</v>
      </c>
      <c r="G855" s="1">
        <f t="shared" si="353"/>
        <v>0.99486813821451148</v>
      </c>
      <c r="H855" s="1">
        <f t="shared" si="361"/>
        <v>9.9486813821451143</v>
      </c>
      <c r="S855" s="2">
        <v>8.5399999999999991</v>
      </c>
      <c r="T855" s="1">
        <f t="shared" si="354"/>
        <v>2.8840315031266055E-9</v>
      </c>
      <c r="U855" s="1">
        <f t="shared" si="355"/>
        <v>3.50204218957057E-6</v>
      </c>
      <c r="V855" s="1">
        <f t="shared" si="356"/>
        <v>9.9839135782721744E-2</v>
      </c>
      <c r="W855" s="1">
        <f t="shared" si="357"/>
        <v>5.3621405759416647E-5</v>
      </c>
      <c r="X855" s="1">
        <f t="shared" si="358"/>
        <v>1.1080138293603193E-3</v>
      </c>
      <c r="Y855" s="1">
        <f t="shared" si="359"/>
        <v>1.0730034747353334E-3</v>
      </c>
      <c r="Z855" s="1">
        <f t="shared" si="360"/>
        <v>5.3650173736766671E-2</v>
      </c>
      <c r="AB855"/>
      <c r="AC855"/>
      <c r="AD855"/>
      <c r="AE855"/>
      <c r="AF855"/>
      <c r="AG855"/>
      <c r="AH855"/>
      <c r="AI855"/>
      <c r="AJ855" s="25"/>
      <c r="AK855" s="2">
        <v>8.5399999999999991</v>
      </c>
      <c r="AL855" s="1">
        <f t="shared" si="362"/>
        <v>2.8840315031266055E-9</v>
      </c>
      <c r="AM855" s="1">
        <f t="shared" si="338"/>
        <v>3.50204218957057E-6</v>
      </c>
      <c r="AN855" s="1">
        <f t="shared" si="339"/>
        <v>4.4449017853465791E-2</v>
      </c>
      <c r="AO855" s="1">
        <f t="shared" si="340"/>
        <v>0.95555097228558283</v>
      </c>
      <c r="AP855" s="1">
        <f t="shared" si="341"/>
        <v>1.9556574887839722</v>
      </c>
      <c r="AQ855" s="1">
        <f t="shared" si="342"/>
        <v>19.556574887839719</v>
      </c>
      <c r="AR855" s="25"/>
      <c r="AS855" s="2">
        <v>10.51</v>
      </c>
      <c r="AT855" s="1">
        <v>3.0902954325135829E-11</v>
      </c>
      <c r="AU855" s="1">
        <v>3.2682959349892535E-4</v>
      </c>
      <c r="AV855" s="1">
        <v>4.9818643374986542E-4</v>
      </c>
      <c r="AW855" s="1">
        <v>0.99950181356506584</v>
      </c>
      <c r="AX855" s="1">
        <v>2.0092763824814717</v>
      </c>
      <c r="AY855" s="2">
        <v>20.092763824814714</v>
      </c>
      <c r="BA855" s="2">
        <v>8.5399999999999991</v>
      </c>
      <c r="BB855" s="1">
        <f t="shared" si="347"/>
        <v>2.8840315031266055E-9</v>
      </c>
      <c r="BC855" s="1">
        <f t="shared" si="343"/>
        <v>3.50204218957057E-6</v>
      </c>
      <c r="BD855" s="1">
        <f t="shared" si="344"/>
        <v>3.5020421773020733E-9</v>
      </c>
      <c r="BE855" s="1">
        <f t="shared" si="345"/>
        <v>0.9999999964967593</v>
      </c>
      <c r="BF855" s="1">
        <f t="shared" si="346"/>
        <v>1.9999300145568502</v>
      </c>
      <c r="BG855" s="1">
        <f>(dpSAWB_Cb*dpSAWB_Vb) /(dpSAWB_Ca * BF855)</f>
        <v>25.000874848652707</v>
      </c>
      <c r="BI855" s="1">
        <v>9.24</v>
      </c>
      <c r="BJ855" s="1">
        <v>5.7543993733715462E-10</v>
      </c>
      <c r="BK855" s="1">
        <v>1.7551788370368762E-5</v>
      </c>
      <c r="BL855" s="1">
        <v>1.7551788061775088E-8</v>
      </c>
      <c r="BM855" s="1">
        <v>0.99999998241810661</v>
      </c>
      <c r="BN855" s="1">
        <v>1.9996489889327425</v>
      </c>
      <c r="BO855" s="1">
        <v>25.004388408530698</v>
      </c>
    </row>
    <row r="856" spans="1:67" ht="15" customHeight="1" x14ac:dyDescent="0.3">
      <c r="A856" s="2">
        <v>8.5500000000000007</v>
      </c>
      <c r="B856" s="1">
        <f t="shared" si="348"/>
        <v>2.818382931264444E-9</v>
      </c>
      <c r="C856" s="1">
        <f t="shared" si="349"/>
        <v>3.5836152312591245E-6</v>
      </c>
      <c r="D856" s="1">
        <f t="shared" si="350"/>
        <v>8.3503128696850597E-5</v>
      </c>
      <c r="E856" s="1">
        <f t="shared" si="351"/>
        <v>3.319416145217192E-3</v>
      </c>
      <c r="F856" s="1">
        <f t="shared" si="352"/>
        <v>0.99477932389517598</v>
      </c>
      <c r="G856" s="1">
        <f t="shared" si="353"/>
        <v>0.99499399245111508</v>
      </c>
      <c r="H856" s="1">
        <f t="shared" si="361"/>
        <v>9.9499399245111508</v>
      </c>
      <c r="S856" s="2">
        <v>8.5500000000000007</v>
      </c>
      <c r="T856" s="1">
        <f t="shared" si="354"/>
        <v>2.818382931264444E-9</v>
      </c>
      <c r="U856" s="1">
        <f t="shared" si="355"/>
        <v>3.5836152312591245E-6</v>
      </c>
      <c r="V856" s="1">
        <f t="shared" si="356"/>
        <v>9.9843033228771971E-2</v>
      </c>
      <c r="W856" s="1">
        <f t="shared" si="357"/>
        <v>5.2322257076013368E-5</v>
      </c>
      <c r="X856" s="1">
        <f t="shared" si="358"/>
        <v>1.0828196656926992E-3</v>
      </c>
      <c r="Y856" s="1">
        <f t="shared" si="359"/>
        <v>1.0469929518641093E-3</v>
      </c>
      <c r="Z856" s="1">
        <f t="shared" si="360"/>
        <v>5.234964759320547E-2</v>
      </c>
      <c r="AB856"/>
      <c r="AC856"/>
      <c r="AD856"/>
      <c r="AE856"/>
      <c r="AF856"/>
      <c r="AG856"/>
      <c r="AH856"/>
      <c r="AI856"/>
      <c r="AJ856" s="25"/>
      <c r="AK856" s="2">
        <v>8.5500000000000007</v>
      </c>
      <c r="AL856" s="1">
        <f t="shared" si="362"/>
        <v>2.818382931264444E-9</v>
      </c>
      <c r="AM856" s="1">
        <f t="shared" si="338"/>
        <v>3.5836152312591245E-6</v>
      </c>
      <c r="AN856" s="1">
        <f t="shared" si="339"/>
        <v>4.3481228275706531E-2</v>
      </c>
      <c r="AO856" s="1">
        <f t="shared" si="340"/>
        <v>0.95651876229762023</v>
      </c>
      <c r="AP856" s="1">
        <f t="shared" si="341"/>
        <v>1.9566277298492794</v>
      </c>
      <c r="AQ856" s="1">
        <f t="shared" si="342"/>
        <v>19.566277298492793</v>
      </c>
      <c r="AR856" s="25"/>
      <c r="AS856" s="2">
        <v>10.52</v>
      </c>
      <c r="AT856" s="1">
        <v>3.0199517204020087E-11</v>
      </c>
      <c r="AU856" s="1">
        <v>3.3444243269741783E-4</v>
      </c>
      <c r="AV856" s="1">
        <v>4.8685184698801635E-4</v>
      </c>
      <c r="AW856" s="1">
        <v>0.99951314815188108</v>
      </c>
      <c r="AX856" s="1">
        <v>2.0095145993709633</v>
      </c>
      <c r="AY856" s="2">
        <v>20.095145993709632</v>
      </c>
      <c r="BA856" s="2">
        <v>8.5500000000000007</v>
      </c>
      <c r="BB856" s="1">
        <f t="shared" si="347"/>
        <v>2.818382931264444E-9</v>
      </c>
      <c r="BC856" s="1">
        <f t="shared" si="343"/>
        <v>3.5836152312591245E-6</v>
      </c>
      <c r="BD856" s="1">
        <f t="shared" si="344"/>
        <v>3.5836152184123289E-9</v>
      </c>
      <c r="BE856" s="1">
        <f t="shared" si="345"/>
        <v>0.99999999641512971</v>
      </c>
      <c r="BF856" s="1">
        <f t="shared" si="346"/>
        <v>1.99992838175916</v>
      </c>
      <c r="BG856" s="1">
        <f>(dpSAWB_Cb*dpSAWB_Vb) /(dpSAWB_Ca * BF856)</f>
        <v>25.000895260068976</v>
      </c>
      <c r="BI856" s="1">
        <v>9.25</v>
      </c>
      <c r="BJ856" s="1">
        <v>5.6234132519034889E-10</v>
      </c>
      <c r="BK856" s="1">
        <v>1.7960622041393124E-5</v>
      </c>
      <c r="BL856" s="1">
        <v>1.7960621718242993E-8</v>
      </c>
      <c r="BM856" s="1">
        <v>0.99999998200785412</v>
      </c>
      <c r="BN856" s="1">
        <v>1.9996408130374248</v>
      </c>
      <c r="BO856" s="1">
        <v>25.004490643522491</v>
      </c>
    </row>
    <row r="857" spans="1:67" ht="15" customHeight="1" x14ac:dyDescent="0.3">
      <c r="A857" s="2">
        <v>8.56</v>
      </c>
      <c r="B857" s="1">
        <f t="shared" si="348"/>
        <v>2.7542287033381568E-9</v>
      </c>
      <c r="C857" s="1">
        <f t="shared" si="349"/>
        <v>3.6670883531780362E-6</v>
      </c>
      <c r="D857" s="1">
        <f t="shared" si="350"/>
        <v>8.1445684034097353E-5</v>
      </c>
      <c r="E857" s="1">
        <f t="shared" si="351"/>
        <v>3.3197590526609835E-3</v>
      </c>
      <c r="F857" s="1">
        <f t="shared" si="352"/>
        <v>0.99489755463201801</v>
      </c>
      <c r="G857" s="1">
        <f t="shared" si="353"/>
        <v>0.99511723575869027</v>
      </c>
      <c r="H857" s="1">
        <f t="shared" si="361"/>
        <v>9.951172357586902</v>
      </c>
      <c r="S857" s="2">
        <v>8.56</v>
      </c>
      <c r="T857" s="1">
        <f t="shared" si="354"/>
        <v>2.7542287033381568E-9</v>
      </c>
      <c r="U857" s="1">
        <f t="shared" si="355"/>
        <v>3.6670883531780362E-6</v>
      </c>
      <c r="V857" s="1">
        <f t="shared" si="356"/>
        <v>9.9846847869306768E-2</v>
      </c>
      <c r="W857" s="1">
        <f t="shared" si="357"/>
        <v>5.1050710231081623E-5</v>
      </c>
      <c r="X857" s="1">
        <f t="shared" si="358"/>
        <v>1.058197763340214E-3</v>
      </c>
      <c r="Y857" s="1">
        <f t="shared" si="359"/>
        <v>1.0215357058547354E-3</v>
      </c>
      <c r="Z857" s="1">
        <f t="shared" si="360"/>
        <v>5.1076785292736765E-2</v>
      </c>
      <c r="AB857"/>
      <c r="AC857"/>
      <c r="AD857"/>
      <c r="AE857"/>
      <c r="AF857"/>
      <c r="AG857"/>
      <c r="AH857"/>
      <c r="AI857"/>
      <c r="AJ857" s="25"/>
      <c r="AK857" s="2">
        <v>8.56</v>
      </c>
      <c r="AL857" s="1">
        <f t="shared" si="362"/>
        <v>2.7542287033381568E-9</v>
      </c>
      <c r="AM857" s="1">
        <f t="shared" si="338"/>
        <v>3.6670883531780362E-6</v>
      </c>
      <c r="AN857" s="1">
        <f t="shared" si="339"/>
        <v>4.2533572458055259E-2</v>
      </c>
      <c r="AO857" s="1">
        <f t="shared" si="340"/>
        <v>0.95746641853062275</v>
      </c>
      <c r="AP857" s="1">
        <f t="shared" si="341"/>
        <v>1.9575778940307407</v>
      </c>
      <c r="AQ857" s="1">
        <f t="shared" si="342"/>
        <v>19.575778940307405</v>
      </c>
      <c r="AR857" s="25"/>
      <c r="AS857" s="2">
        <v>10.53</v>
      </c>
      <c r="AT857" s="1">
        <v>2.9512092266663787E-11</v>
      </c>
      <c r="AU857" s="1">
        <v>3.4223259770059538E-4</v>
      </c>
      <c r="AV857" s="1">
        <v>4.7577501855461542E-4</v>
      </c>
      <c r="AW857" s="1">
        <v>0.99952422498036531</v>
      </c>
      <c r="AX857" s="1">
        <v>2.0097578076292915</v>
      </c>
      <c r="AY857" s="2">
        <v>20.097578076292912</v>
      </c>
      <c r="BA857" s="2">
        <v>8.56</v>
      </c>
      <c r="BB857" s="1">
        <f t="shared" si="347"/>
        <v>2.7542287033381568E-9</v>
      </c>
      <c r="BC857" s="1">
        <f t="shared" si="343"/>
        <v>3.6670883531780362E-6</v>
      </c>
      <c r="BD857" s="1">
        <f t="shared" si="344"/>
        <v>3.6670883397256805E-9</v>
      </c>
      <c r="BE857" s="1">
        <f t="shared" si="345"/>
        <v>0.99999999633159753</v>
      </c>
      <c r="BF857" s="1">
        <f t="shared" si="346"/>
        <v>1.999926710990571</v>
      </c>
      <c r="BG857" s="1">
        <f>(dpSAWB_Cb*dpSAWB_Vb) /(dpSAWB_Ca * BF857)</f>
        <v>25.000916146189585</v>
      </c>
      <c r="BI857" s="1">
        <v>9.26</v>
      </c>
      <c r="BJ857" s="1">
        <v>5.495408738576243E-10</v>
      </c>
      <c r="BK857" s="1">
        <v>1.837897867196084E-5</v>
      </c>
      <c r="BL857" s="1">
        <v>1.83789783335673E-8</v>
      </c>
      <c r="BM857" s="1">
        <v>0.99999998158801184</v>
      </c>
      <c r="BN857" s="1">
        <v>1.9996324467476374</v>
      </c>
      <c r="BO857" s="1">
        <v>25.004595260155938</v>
      </c>
    </row>
    <row r="858" spans="1:67" ht="15" customHeight="1" x14ac:dyDescent="0.3">
      <c r="A858" s="2">
        <v>8.57</v>
      </c>
      <c r="B858" s="1">
        <f t="shared" si="348"/>
        <v>2.6915348039269064E-9</v>
      </c>
      <c r="C858" s="1">
        <f t="shared" si="349"/>
        <v>3.7525058138814554E-6</v>
      </c>
      <c r="D858" s="1">
        <f t="shared" si="350"/>
        <v>7.9430850001875977E-5</v>
      </c>
      <c r="E858" s="1">
        <f t="shared" si="351"/>
        <v>3.3200948583330205E-3</v>
      </c>
      <c r="F858" s="1">
        <f t="shared" si="352"/>
        <v>0.99501312126331209</v>
      </c>
      <c r="G858" s="1">
        <f t="shared" si="353"/>
        <v>0.995237931551334</v>
      </c>
      <c r="H858" s="1">
        <f t="shared" si="361"/>
        <v>9.9523793155133387</v>
      </c>
      <c r="S858" s="2">
        <v>8.57</v>
      </c>
      <c r="T858" s="1">
        <f t="shared" si="354"/>
        <v>2.6915348039269064E-9</v>
      </c>
      <c r="U858" s="1">
        <f t="shared" si="355"/>
        <v>3.7525058138814554E-6</v>
      </c>
      <c r="V858" s="1">
        <f t="shared" si="356"/>
        <v>9.9850581708089359E-2</v>
      </c>
      <c r="W858" s="1">
        <f t="shared" si="357"/>
        <v>4.9806097303543827E-5</v>
      </c>
      <c r="X858" s="1">
        <f t="shared" si="358"/>
        <v>1.0341351512213191E-3</v>
      </c>
      <c r="Y858" s="1">
        <f t="shared" si="359"/>
        <v>9.9661832276245641E-4</v>
      </c>
      <c r="Z858" s="1">
        <f t="shared" si="360"/>
        <v>4.9830916138122822E-2</v>
      </c>
      <c r="AB858"/>
      <c r="AC858"/>
      <c r="AD858"/>
      <c r="AE858"/>
      <c r="AF858"/>
      <c r="AG858"/>
      <c r="AH858"/>
      <c r="AI858"/>
      <c r="AJ858" s="25"/>
      <c r="AK858" s="2">
        <v>8.57</v>
      </c>
      <c r="AL858" s="1">
        <f t="shared" si="362"/>
        <v>2.6915348039269064E-9</v>
      </c>
      <c r="AM858" s="1">
        <f t="shared" si="338"/>
        <v>3.7525058138814554E-6</v>
      </c>
      <c r="AN858" s="1">
        <f t="shared" si="339"/>
        <v>4.1605672038846318E-2</v>
      </c>
      <c r="AO858" s="1">
        <f t="shared" si="340"/>
        <v>0.95839431934706798</v>
      </c>
      <c r="AP858" s="1">
        <f t="shared" si="341"/>
        <v>1.9585083610207574</v>
      </c>
      <c r="AQ858" s="1">
        <f t="shared" si="342"/>
        <v>19.585083610207572</v>
      </c>
      <c r="AR858" s="25"/>
      <c r="AS858" s="2">
        <v>10.54</v>
      </c>
      <c r="AT858" s="1">
        <v>2.8840315031266094E-11</v>
      </c>
      <c r="AU858" s="1">
        <v>3.5020421895705649E-4</v>
      </c>
      <c r="AV858" s="1">
        <v>4.6495009232419191E-4</v>
      </c>
      <c r="AW858" s="1">
        <v>0.99953504990664421</v>
      </c>
      <c r="AX858" s="1">
        <v>2.0100061337095951</v>
      </c>
      <c r="AY858" s="2">
        <v>20.100061337095951</v>
      </c>
      <c r="BA858" s="2">
        <v>8.57</v>
      </c>
      <c r="BB858" s="1">
        <f t="shared" si="347"/>
        <v>2.6915348039269064E-9</v>
      </c>
      <c r="BC858" s="1">
        <f t="shared" si="343"/>
        <v>3.7525058138814554E-6</v>
      </c>
      <c r="BD858" s="1">
        <f t="shared" si="344"/>
        <v>3.7525057997949926E-9</v>
      </c>
      <c r="BE858" s="1">
        <f t="shared" si="345"/>
        <v>0.99999999624611824</v>
      </c>
      <c r="BF858" s="1">
        <f t="shared" si="346"/>
        <v>1.9999250013653154</v>
      </c>
      <c r="BG858" s="1">
        <f>(dpSAWB_Cb*dpSAWB_Vb) /(dpSAWB_Ca * BF858)</f>
        <v>25.000937518089845</v>
      </c>
      <c r="BI858" s="1">
        <v>9.27</v>
      </c>
      <c r="BJ858" s="1">
        <v>5.3703179637025259E-10</v>
      </c>
      <c r="BK858" s="1">
        <v>1.8807080080294966E-5</v>
      </c>
      <c r="BL858" s="1">
        <v>1.8807079725938632E-8</v>
      </c>
      <c r="BM858" s="1">
        <v>0.99999998115835476</v>
      </c>
      <c r="BN858" s="1">
        <v>1.9996238856298747</v>
      </c>
      <c r="BO858" s="1">
        <v>25.004702313930487</v>
      </c>
    </row>
    <row r="859" spans="1:67" ht="15" customHeight="1" x14ac:dyDescent="0.3">
      <c r="A859" s="2">
        <v>8.58</v>
      </c>
      <c r="B859" s="1">
        <f t="shared" si="348"/>
        <v>2.6302679918953733E-9</v>
      </c>
      <c r="C859" s="1">
        <f t="shared" si="349"/>
        <v>3.8399129028376807E-6</v>
      </c>
      <c r="D859" s="1">
        <f t="shared" si="350"/>
        <v>7.7457584028505069E-5</v>
      </c>
      <c r="E859" s="1">
        <f t="shared" si="351"/>
        <v>3.320423735995249E-3</v>
      </c>
      <c r="F859" s="1">
        <f t="shared" si="352"/>
        <v>0.99512608321838558</v>
      </c>
      <c r="G859" s="1">
        <f t="shared" si="353"/>
        <v>0.99535614197851896</v>
      </c>
      <c r="H859" s="1">
        <f t="shared" si="361"/>
        <v>9.9535614197851885</v>
      </c>
      <c r="S859" s="2">
        <v>8.58</v>
      </c>
      <c r="T859" s="1">
        <f t="shared" si="354"/>
        <v>2.6302679918953733E-9</v>
      </c>
      <c r="U859" s="1">
        <f t="shared" si="355"/>
        <v>3.8399129028376807E-6</v>
      </c>
      <c r="V859" s="1">
        <f t="shared" si="356"/>
        <v>9.9854236706884814E-2</v>
      </c>
      <c r="W859" s="1">
        <f t="shared" si="357"/>
        <v>4.8587764371725746E-5</v>
      </c>
      <c r="X859" s="1">
        <f t="shared" si="358"/>
        <v>1.0106191510347729E-3</v>
      </c>
      <c r="Y859" s="1">
        <f t="shared" si="359"/>
        <v>9.7222767112451749E-4</v>
      </c>
      <c r="Z859" s="1">
        <f t="shared" si="360"/>
        <v>4.8611383556225879E-2</v>
      </c>
      <c r="AB859"/>
      <c r="AC859"/>
      <c r="AD859"/>
      <c r="AE859"/>
      <c r="AF859"/>
      <c r="AG859"/>
      <c r="AH859"/>
      <c r="AI859"/>
      <c r="AJ859" s="25"/>
      <c r="AK859" s="2">
        <v>8.58</v>
      </c>
      <c r="AL859" s="1">
        <f t="shared" si="362"/>
        <v>2.6302679918953733E-9</v>
      </c>
      <c r="AM859" s="1">
        <f t="shared" si="338"/>
        <v>3.8399129028376807E-6</v>
      </c>
      <c r="AN859" s="1">
        <f t="shared" si="339"/>
        <v>4.0697154010982776E-2</v>
      </c>
      <c r="AO859" s="1">
        <f t="shared" si="340"/>
        <v>0.95930283775483094</v>
      </c>
      <c r="AP859" s="1">
        <f t="shared" si="341"/>
        <v>1.9594195051879706</v>
      </c>
      <c r="AQ859" s="1">
        <f t="shared" si="342"/>
        <v>19.594195051879709</v>
      </c>
      <c r="AR859" s="25"/>
      <c r="AS859" s="2">
        <v>10.55</v>
      </c>
      <c r="AT859" s="1">
        <v>2.8183829312644474E-11</v>
      </c>
      <c r="AU859" s="1">
        <v>3.5836152312591202E-4</v>
      </c>
      <c r="AV859" s="1">
        <v>4.5437134497073385E-4</v>
      </c>
      <c r="AW859" s="1">
        <v>0.99954562865404417</v>
      </c>
      <c r="AX859" s="1">
        <v>2.0102597066631467</v>
      </c>
      <c r="AY859" s="2">
        <v>20.102597066631464</v>
      </c>
      <c r="BA859" s="2">
        <v>8.58</v>
      </c>
      <c r="BB859" s="1">
        <f t="shared" si="347"/>
        <v>2.6302679918953733E-9</v>
      </c>
      <c r="BC859" s="1">
        <f t="shared" si="343"/>
        <v>3.8399129028376807E-6</v>
      </c>
      <c r="BD859" s="1">
        <f t="shared" si="344"/>
        <v>3.8399128880872165E-9</v>
      </c>
      <c r="BE859" s="1">
        <f t="shared" si="345"/>
        <v>0.99999999615864621</v>
      </c>
      <c r="BF859" s="1">
        <f t="shared" si="346"/>
        <v>1.9999232519770276</v>
      </c>
      <c r="BG859" s="1">
        <f>(dpSAWB_Cb*dpSAWB_Vb) /(dpSAWB_Ca * BF859)</f>
        <v>25.000959387102686</v>
      </c>
      <c r="BI859" s="1">
        <v>9.2799999999999994</v>
      </c>
      <c r="BJ859" s="1">
        <v>5.2480746024977249E-10</v>
      </c>
      <c r="BK859" s="1">
        <v>1.9245153251428799E-5</v>
      </c>
      <c r="BL859" s="1">
        <v>1.9245152880356309E-8</v>
      </c>
      <c r="BM859" s="1">
        <v>0.99999998071865248</v>
      </c>
      <c r="BN859" s="1">
        <v>1.9996151251474461</v>
      </c>
      <c r="BO859" s="1">
        <v>25.004811861639194</v>
      </c>
    </row>
    <row r="860" spans="1:67" ht="15" customHeight="1" x14ac:dyDescent="0.3">
      <c r="A860" s="2">
        <v>8.59</v>
      </c>
      <c r="B860" s="1">
        <f t="shared" si="348"/>
        <v>2.5703957827688555E-9</v>
      </c>
      <c r="C860" s="1">
        <f t="shared" si="349"/>
        <v>3.929355964442246E-6</v>
      </c>
      <c r="D860" s="1">
        <f t="shared" si="350"/>
        <v>7.5524864434080269E-5</v>
      </c>
      <c r="E860" s="1">
        <f t="shared" si="351"/>
        <v>3.3207458559276538E-3</v>
      </c>
      <c r="F860" s="1">
        <f t="shared" si="352"/>
        <v>0.99523649862778929</v>
      </c>
      <c r="G860" s="1">
        <f t="shared" si="353"/>
        <v>0.99547192795422934</v>
      </c>
      <c r="H860" s="1">
        <f t="shared" si="361"/>
        <v>9.9547192795422923</v>
      </c>
      <c r="S860" s="2">
        <v>8.59</v>
      </c>
      <c r="T860" s="1">
        <f t="shared" si="354"/>
        <v>2.5703957827688555E-9</v>
      </c>
      <c r="U860" s="1">
        <f t="shared" si="355"/>
        <v>3.929355964442246E-6</v>
      </c>
      <c r="V860" s="1">
        <f t="shared" si="356"/>
        <v>9.9857814786462273E-2</v>
      </c>
      <c r="W860" s="1">
        <f t="shared" si="357"/>
        <v>4.7395071179241527E-5</v>
      </c>
      <c r="X860" s="1">
        <f t="shared" si="358"/>
        <v>9.8763737070626427E-4</v>
      </c>
      <c r="Y860" s="1">
        <f t="shared" si="359"/>
        <v>9.483508951666237E-4</v>
      </c>
      <c r="Z860" s="1">
        <f t="shared" si="360"/>
        <v>4.7417544758331182E-2</v>
      </c>
      <c r="AB860"/>
      <c r="AC860"/>
      <c r="AD860"/>
      <c r="AE860"/>
      <c r="AF860"/>
      <c r="AG860"/>
      <c r="AH860"/>
      <c r="AI860"/>
      <c r="AJ860" s="25"/>
      <c r="AK860" s="2">
        <v>8.59</v>
      </c>
      <c r="AL860" s="1">
        <f t="shared" si="362"/>
        <v>2.5703957827688555E-9</v>
      </c>
      <c r="AM860" s="1">
        <f t="shared" si="338"/>
        <v>3.929355964442246E-6</v>
      </c>
      <c r="AN860" s="1">
        <f t="shared" si="339"/>
        <v>3.9807650725652129E-2</v>
      </c>
      <c r="AO860" s="1">
        <f t="shared" si="340"/>
        <v>0.96019234140346965</v>
      </c>
      <c r="AP860" s="1">
        <f t="shared" si="341"/>
        <v>1.9603116955742619</v>
      </c>
      <c r="AQ860" s="1">
        <f t="shared" si="342"/>
        <v>19.603116955742621</v>
      </c>
      <c r="AR860" s="25"/>
      <c r="AS860" s="2">
        <v>10.56</v>
      </c>
      <c r="AT860" s="1">
        <v>2.7542287033381602E-11</v>
      </c>
      <c r="AU860" s="1">
        <v>3.6670883531780314E-4</v>
      </c>
      <c r="AV860" s="1">
        <v>4.4403318296738808E-4</v>
      </c>
      <c r="AW860" s="1">
        <v>0.99955596681609193</v>
      </c>
      <c r="AX860" s="1">
        <v>2.0105186582023289</v>
      </c>
      <c r="AY860" s="2">
        <v>20.105186582023286</v>
      </c>
      <c r="BA860" s="2">
        <v>8.59</v>
      </c>
      <c r="BB860" s="1">
        <f t="shared" si="347"/>
        <v>2.5703957827688555E-9</v>
      </c>
      <c r="BC860" s="1">
        <f t="shared" si="343"/>
        <v>3.929355964442246E-6</v>
      </c>
      <c r="BD860" s="1">
        <f t="shared" si="344"/>
        <v>3.9293559489964795E-9</v>
      </c>
      <c r="BE860" s="1">
        <f t="shared" si="345"/>
        <v>0.99999999606913526</v>
      </c>
      <c r="BF860" s="1">
        <f t="shared" si="346"/>
        <v>1.9999214618982646</v>
      </c>
      <c r="BG860" s="1">
        <f>(dpSAWB_Cb*dpSAWB_Vb) /(dpSAWB_Ca * BF860)</f>
        <v>25.000981764824665</v>
      </c>
      <c r="BI860" s="1">
        <v>9.2899999999999991</v>
      </c>
      <c r="BJ860" s="1">
        <v>5.128613839913648E-10</v>
      </c>
      <c r="BK860" s="1">
        <v>1.9693430457556257E-5</v>
      </c>
      <c r="BL860" s="1">
        <v>1.9693430068978675E-8</v>
      </c>
      <c r="BM860" s="1">
        <v>0.99999998026866954</v>
      </c>
      <c r="BN860" s="1">
        <v>1.999606160658074</v>
      </c>
      <c r="BO860" s="1">
        <v>25.004923961398934</v>
      </c>
    </row>
    <row r="861" spans="1:67" ht="15" customHeight="1" x14ac:dyDescent="0.3">
      <c r="A861" s="2">
        <v>8.6</v>
      </c>
      <c r="B861" s="1">
        <f t="shared" si="348"/>
        <v>2.5118864315095812E-9</v>
      </c>
      <c r="C861" s="1">
        <f t="shared" si="349"/>
        <v>4.02088242259032E-6</v>
      </c>
      <c r="D861" s="1">
        <f t="shared" si="350"/>
        <v>7.363168993979605E-5</v>
      </c>
      <c r="E861" s="1">
        <f t="shared" si="351"/>
        <v>3.321061385010034E-3</v>
      </c>
      <c r="F861" s="1">
        <f t="shared" si="352"/>
        <v>0.99534442435046999</v>
      </c>
      <c r="G861" s="1">
        <f t="shared" si="353"/>
        <v>0.99558534918561192</v>
      </c>
      <c r="H861" s="1">
        <f t="shared" si="361"/>
        <v>9.9558534918561179</v>
      </c>
      <c r="S861" s="2">
        <v>8.6</v>
      </c>
      <c r="T861" s="1">
        <f t="shared" si="354"/>
        <v>2.5118864315095812E-9</v>
      </c>
      <c r="U861" s="1">
        <f t="shared" si="355"/>
        <v>4.02088242259032E-6</v>
      </c>
      <c r="V861" s="1">
        <f t="shared" si="356"/>
        <v>9.9861317827577317E-2</v>
      </c>
      <c r="W861" s="1">
        <f t="shared" si="357"/>
        <v>4.6227390807561127E-5</v>
      </c>
      <c r="X861" s="1">
        <f t="shared" si="358"/>
        <v>9.6517769797924288E-4</v>
      </c>
      <c r="Y861" s="1">
        <f t="shared" si="359"/>
        <v>9.24975408148021E-4</v>
      </c>
      <c r="Z861" s="1">
        <f t="shared" si="360"/>
        <v>4.6248770407401052E-2</v>
      </c>
      <c r="AB861"/>
      <c r="AC861"/>
      <c r="AD861"/>
      <c r="AE861"/>
      <c r="AF861"/>
      <c r="AG861"/>
      <c r="AH861"/>
      <c r="AI861"/>
      <c r="AJ861" s="25"/>
      <c r="AK861" s="2">
        <v>8.6</v>
      </c>
      <c r="AL861" s="1">
        <f t="shared" si="362"/>
        <v>2.5118864315095812E-9</v>
      </c>
      <c r="AM861" s="1">
        <f t="shared" si="338"/>
        <v>4.02088242259032E-6</v>
      </c>
      <c r="AN861" s="1">
        <f t="shared" si="339"/>
        <v>3.8936799891572435E-2</v>
      </c>
      <c r="AO861" s="1">
        <f t="shared" si="340"/>
        <v>0.96106319258497996</v>
      </c>
      <c r="AP861" s="1">
        <f t="shared" si="341"/>
        <v>1.9611852958962503</v>
      </c>
      <c r="AQ861" s="1">
        <f t="shared" si="342"/>
        <v>19.611852958962501</v>
      </c>
      <c r="AR861" s="25"/>
      <c r="AS861" s="2">
        <v>10.57</v>
      </c>
      <c r="AT861" s="1">
        <v>2.6915348039269103E-11</v>
      </c>
      <c r="AU861" s="1">
        <v>3.7525058138814497E-4</v>
      </c>
      <c r="AV861" s="1">
        <v>4.3393013965341011E-4</v>
      </c>
      <c r="AW861" s="1">
        <v>0.99956606985944818</v>
      </c>
      <c r="AX861" s="1">
        <v>2.0107831227647694</v>
      </c>
      <c r="AY861" s="2">
        <v>20.107831227647694</v>
      </c>
      <c r="BA861" s="2">
        <v>8.6</v>
      </c>
      <c r="BB861" s="1">
        <f t="shared" si="347"/>
        <v>2.5118864315095812E-9</v>
      </c>
      <c r="BC861" s="1">
        <f t="shared" si="343"/>
        <v>4.02088242259032E-6</v>
      </c>
      <c r="BD861" s="1">
        <f t="shared" si="344"/>
        <v>4.0208824064164721E-9</v>
      </c>
      <c r="BE861" s="1">
        <f t="shared" si="345"/>
        <v>0.99999999597753764</v>
      </c>
      <c r="BF861" s="1">
        <f t="shared" si="346"/>
        <v>1.9999196301800133</v>
      </c>
      <c r="BG861" s="1">
        <f>(dpSAWB_Cb*dpSAWB_Vb) /(dpSAWB_Ca * BF861)</f>
        <v>25.001004663122128</v>
      </c>
      <c r="BI861" s="1">
        <v>9.3000000000000007</v>
      </c>
      <c r="BJ861" s="1">
        <v>5.011872336272705E-10</v>
      </c>
      <c r="BK861" s="1">
        <v>2.0152149381185755E-5</v>
      </c>
      <c r="BL861" s="1">
        <v>2.0152148974276869E-8</v>
      </c>
      <c r="BM861" s="1">
        <v>0.99999997980816446</v>
      </c>
      <c r="BN861" s="1">
        <v>1.9995969874114383</v>
      </c>
      <c r="BO861" s="1">
        <v>25.00503867268128</v>
      </c>
    </row>
    <row r="862" spans="1:67" ht="15" customHeight="1" x14ac:dyDescent="0.3">
      <c r="A862" s="2">
        <v>8.61</v>
      </c>
      <c r="B862" s="1">
        <f t="shared" si="348"/>
        <v>2.4547089156850316E-9</v>
      </c>
      <c r="C862" s="1">
        <f t="shared" si="349"/>
        <v>4.1145408058215363E-6</v>
      </c>
      <c r="D862" s="1">
        <f t="shared" si="350"/>
        <v>7.1777079185837562E-5</v>
      </c>
      <c r="E862" s="1">
        <f t="shared" si="351"/>
        <v>3.3213704868023603E-3</v>
      </c>
      <c r="F862" s="1">
        <f t="shared" si="352"/>
        <v>0.99544991600043076</v>
      </c>
      <c r="G862" s="1">
        <f t="shared" si="353"/>
        <v>0.99569646420114788</v>
      </c>
      <c r="H862" s="1">
        <f t="shared" si="361"/>
        <v>9.9569646420114779</v>
      </c>
      <c r="S862" s="2">
        <v>8.61</v>
      </c>
      <c r="T862" s="1">
        <f t="shared" si="354"/>
        <v>2.4547089156850316E-9</v>
      </c>
      <c r="U862" s="1">
        <f t="shared" si="355"/>
        <v>4.1145408058215363E-6</v>
      </c>
      <c r="V862" s="1">
        <f t="shared" si="356"/>
        <v>9.9864747671934678E-2</v>
      </c>
      <c r="W862" s="1">
        <f t="shared" si="357"/>
        <v>4.5084109355110522E-5</v>
      </c>
      <c r="X862" s="1">
        <f t="shared" si="358"/>
        <v>9.4322829414687033E-4</v>
      </c>
      <c r="Y862" s="1">
        <f t="shared" si="359"/>
        <v>9.0208888584198353E-4</v>
      </c>
      <c r="Z862" s="1">
        <f t="shared" si="360"/>
        <v>4.5104444292099179E-2</v>
      </c>
      <c r="AB862"/>
      <c r="AC862"/>
      <c r="AD862"/>
      <c r="AE862"/>
      <c r="AF862"/>
      <c r="AG862"/>
      <c r="AH862"/>
      <c r="AI862"/>
      <c r="AJ862" s="25"/>
      <c r="AK862" s="2">
        <v>8.61</v>
      </c>
      <c r="AL862" s="1">
        <f t="shared" si="362"/>
        <v>2.4547089156850316E-9</v>
      </c>
      <c r="AM862" s="1">
        <f t="shared" si="338"/>
        <v>4.1145408058215363E-6</v>
      </c>
      <c r="AN862" s="1">
        <f t="shared" si="339"/>
        <v>3.8084244569993722E-2</v>
      </c>
      <c r="AO862" s="1">
        <f t="shared" si="340"/>
        <v>0.96191574823879589</v>
      </c>
      <c r="AP862" s="1">
        <f t="shared" si="341"/>
        <v>1.9620406645510484</v>
      </c>
      <c r="AQ862" s="1">
        <f t="shared" si="342"/>
        <v>19.620406645510482</v>
      </c>
      <c r="AR862" s="25"/>
      <c r="AS862" s="2">
        <v>10.58</v>
      </c>
      <c r="AT862" s="1">
        <v>2.6302679918953769E-11</v>
      </c>
      <c r="AU862" s="1">
        <v>3.8399129028376749E-4</v>
      </c>
      <c r="AV862" s="1">
        <v>4.2405687236693387E-4</v>
      </c>
      <c r="AW862" s="1">
        <v>0.999575943126775</v>
      </c>
      <c r="AX862" s="1">
        <v>2.0110532375786603</v>
      </c>
      <c r="AY862" s="2">
        <v>20.110532375786601</v>
      </c>
      <c r="BA862" s="2">
        <v>8.61</v>
      </c>
      <c r="BB862" s="1">
        <f t="shared" si="347"/>
        <v>2.4547089156850316E-9</v>
      </c>
      <c r="BC862" s="1">
        <f t="shared" si="343"/>
        <v>4.1145408058215363E-6</v>
      </c>
      <c r="BD862" s="1">
        <f t="shared" si="344"/>
        <v>4.1145407888852833E-9</v>
      </c>
      <c r="BE862" s="1">
        <f t="shared" si="345"/>
        <v>0.99999999588380484</v>
      </c>
      <c r="BF862" s="1">
        <f t="shared" si="346"/>
        <v>1.9999177558511874</v>
      </c>
      <c r="BG862" s="1">
        <f>(dpSAWB_Cb*dpSAWB_Vb) /(dpSAWB_Ca * BF862)</f>
        <v>25.001028094137521</v>
      </c>
      <c r="BI862" s="1">
        <v>9.31</v>
      </c>
      <c r="BJ862" s="1">
        <v>4.8977881936844456E-10</v>
      </c>
      <c r="BK862" s="1">
        <v>2.0621553241162315E-5</v>
      </c>
      <c r="BL862" s="1">
        <v>2.0621552815056895E-8</v>
      </c>
      <c r="BM862" s="1">
        <v>0.99999997933689022</v>
      </c>
      <c r="BN862" s="1">
        <v>1.9995876005466628</v>
      </c>
      <c r="BO862" s="1">
        <v>25.005156056344124</v>
      </c>
    </row>
    <row r="863" spans="1:67" ht="15" customHeight="1" x14ac:dyDescent="0.3">
      <c r="A863" s="2">
        <v>8.6199999999999992</v>
      </c>
      <c r="B863" s="1">
        <f t="shared" si="348"/>
        <v>2.3988329190194922E-9</v>
      </c>
      <c r="C863" s="1">
        <f t="shared" si="349"/>
        <v>4.210380773050384E-6</v>
      </c>
      <c r="D863" s="1">
        <f t="shared" si="350"/>
        <v>6.9960070257725772E-5</v>
      </c>
      <c r="E863" s="1">
        <f t="shared" si="351"/>
        <v>3.3216733216237123E-3</v>
      </c>
      <c r="F863" s="1">
        <f t="shared" si="352"/>
        <v>0.99555302797288303</v>
      </c>
      <c r="G863" s="1">
        <f t="shared" si="353"/>
        <v>0.99580533037835084</v>
      </c>
      <c r="H863" s="1">
        <f t="shared" si="361"/>
        <v>9.9580533037835082</v>
      </c>
      <c r="S863" s="2">
        <v>8.6199999999999992</v>
      </c>
      <c r="T863" s="1">
        <f t="shared" si="354"/>
        <v>2.3988329190194922E-9</v>
      </c>
      <c r="U863" s="1">
        <f t="shared" si="355"/>
        <v>4.210380773050384E-6</v>
      </c>
      <c r="V863" s="1">
        <f t="shared" si="356"/>
        <v>9.9868106123131711E-2</v>
      </c>
      <c r="W863" s="1">
        <f t="shared" si="357"/>
        <v>4.3964625622761206E-5</v>
      </c>
      <c r="X863" s="1">
        <f t="shared" si="358"/>
        <v>9.2177758792214232E-4</v>
      </c>
      <c r="Y863" s="1">
        <f t="shared" si="359"/>
        <v>8.796792601486296E-4</v>
      </c>
      <c r="Z863" s="1">
        <f t="shared" si="360"/>
        <v>4.398396300743148E-2</v>
      </c>
      <c r="AB863"/>
      <c r="AC863"/>
      <c r="AD863"/>
      <c r="AE863"/>
      <c r="AF863"/>
      <c r="AG863"/>
      <c r="AH863"/>
      <c r="AI863"/>
      <c r="AJ863" s="25"/>
      <c r="AK863" s="2">
        <v>8.6199999999999992</v>
      </c>
      <c r="AL863" s="1">
        <f t="shared" si="362"/>
        <v>2.3988329190194922E-9</v>
      </c>
      <c r="AM863" s="1">
        <f t="shared" si="338"/>
        <v>4.210380773050384E-6</v>
      </c>
      <c r="AN863" s="1">
        <f t="shared" si="339"/>
        <v>3.7249633165675249E-2</v>
      </c>
      <c r="AO863" s="1">
        <f t="shared" si="340"/>
        <v>0.96275035996081348</v>
      </c>
      <c r="AP863" s="1">
        <f t="shared" si="341"/>
        <v>1.9628781546260552</v>
      </c>
      <c r="AQ863" s="1">
        <f t="shared" si="342"/>
        <v>19.628781546260551</v>
      </c>
      <c r="AR863" s="25"/>
      <c r="AS863" s="2">
        <v>10.59</v>
      </c>
      <c r="AT863" s="1">
        <v>2.5703957827688591E-11</v>
      </c>
      <c r="AU863" s="1">
        <v>3.9293559644422411E-4</v>
      </c>
      <c r="AV863" s="1">
        <v>4.144081596420749E-4</v>
      </c>
      <c r="AW863" s="1">
        <v>0.99958559183953855</v>
      </c>
      <c r="AX863" s="1">
        <v>2.0113291427292839</v>
      </c>
      <c r="AY863" s="2">
        <v>20.113291427292836</v>
      </c>
      <c r="BA863" s="2">
        <v>8.6199999999999992</v>
      </c>
      <c r="BB863" s="1">
        <f t="shared" si="347"/>
        <v>2.3988329190194922E-9</v>
      </c>
      <c r="BC863" s="1">
        <f t="shared" si="343"/>
        <v>4.210380773050384E-6</v>
      </c>
      <c r="BD863" s="1">
        <f t="shared" si="344"/>
        <v>4.2103807553157835E-9</v>
      </c>
      <c r="BE863" s="1">
        <f t="shared" si="345"/>
        <v>0.9999999957878869</v>
      </c>
      <c r="BF863" s="1">
        <f t="shared" si="346"/>
        <v>1.9999158379181143</v>
      </c>
      <c r="BG863" s="1">
        <f>(dpSAWB_Cb*dpSAWB_Vb) /(dpSAWB_Ca * BF863)</f>
        <v>25.001052070295781</v>
      </c>
      <c r="BI863" s="1">
        <v>9.32</v>
      </c>
      <c r="BJ863" s="1">
        <v>4.7863009232263674E-10</v>
      </c>
      <c r="BK863" s="1">
        <v>2.1101890921625868E-5</v>
      </c>
      <c r="BL863" s="1">
        <v>2.1101890475417819E-8</v>
      </c>
      <c r="BM863" s="1">
        <v>0.99999997885459402</v>
      </c>
      <c r="BN863" s="1">
        <v>1.9995779950897459</v>
      </c>
      <c r="BO863" s="1">
        <v>25.005276174663983</v>
      </c>
    </row>
    <row r="864" spans="1:67" ht="15" customHeight="1" x14ac:dyDescent="0.3">
      <c r="A864" s="2">
        <v>8.6300000000000008</v>
      </c>
      <c r="B864" s="1">
        <f t="shared" si="348"/>
        <v>2.3442288153199155E-9</v>
      </c>
      <c r="C864" s="1">
        <f t="shared" si="349"/>
        <v>4.308453139896098E-6</v>
      </c>
      <c r="D864" s="1">
        <f t="shared" si="350"/>
        <v>6.8179720220846245E-5</v>
      </c>
      <c r="E864" s="1">
        <f t="shared" si="351"/>
        <v>3.3219700466298589E-3</v>
      </c>
      <c r="F864" s="1">
        <f t="shared" si="352"/>
        <v>0.99565381346990089</v>
      </c>
      <c r="G864" s="1">
        <f t="shared" si="353"/>
        <v>0.99591200397100443</v>
      </c>
      <c r="H864" s="1">
        <f t="shared" si="361"/>
        <v>9.9591200397100437</v>
      </c>
      <c r="S864" s="2">
        <v>8.6300000000000008</v>
      </c>
      <c r="T864" s="1">
        <f t="shared" si="354"/>
        <v>2.3442288153199155E-9</v>
      </c>
      <c r="U864" s="1">
        <f t="shared" si="355"/>
        <v>4.308453139896098E-6</v>
      </c>
      <c r="V864" s="1">
        <f t="shared" si="356"/>
        <v>9.987139494758332E-2</v>
      </c>
      <c r="W864" s="1">
        <f t="shared" si="357"/>
        <v>4.2868350805561409E-5</v>
      </c>
      <c r="X864" s="1">
        <f t="shared" si="358"/>
        <v>9.0081426944316743E-4</v>
      </c>
      <c r="Y864" s="1">
        <f t="shared" si="359"/>
        <v>8.5773471283690818E-4</v>
      </c>
      <c r="Z864" s="1">
        <f t="shared" si="360"/>
        <v>4.2886735641845405E-2</v>
      </c>
      <c r="AB864"/>
      <c r="AC864"/>
      <c r="AD864"/>
      <c r="AE864"/>
      <c r="AF864"/>
      <c r="AG864"/>
      <c r="AH864"/>
      <c r="AI864"/>
      <c r="AJ864" s="25"/>
      <c r="AK864" s="2">
        <v>8.6300000000000008</v>
      </c>
      <c r="AL864" s="1">
        <f t="shared" si="362"/>
        <v>2.3442288153199155E-9</v>
      </c>
      <c r="AM864" s="1">
        <f t="shared" si="338"/>
        <v>4.308453139896098E-6</v>
      </c>
      <c r="AN864" s="1">
        <f t="shared" si="339"/>
        <v>3.643261941404817E-2</v>
      </c>
      <c r="AO864" s="1">
        <f t="shared" si="340"/>
        <v>0.96356737401622894</v>
      </c>
      <c r="AP864" s="1">
        <f t="shared" si="341"/>
        <v>1.96369811391259</v>
      </c>
      <c r="AQ864" s="1">
        <f t="shared" si="342"/>
        <v>19.636981139125897</v>
      </c>
      <c r="AR864" s="25"/>
      <c r="AS864" s="2">
        <v>10.6</v>
      </c>
      <c r="AT864" s="1">
        <v>2.5118864315095759E-11</v>
      </c>
      <c r="AU864" s="1">
        <v>4.0208824225903287E-4</v>
      </c>
      <c r="AV864" s="1">
        <v>4.0497889846895143E-4</v>
      </c>
      <c r="AW864" s="1">
        <v>0.9995950211007486</v>
      </c>
      <c r="AX864" s="1">
        <v>2.0116109812267644</v>
      </c>
      <c r="AY864" s="2">
        <v>20.116109812267641</v>
      </c>
      <c r="BA864" s="2">
        <v>8.6300000000000008</v>
      </c>
      <c r="BB864" s="1">
        <f t="shared" si="347"/>
        <v>2.3442288153199155E-9</v>
      </c>
      <c r="BC864" s="1">
        <f t="shared" si="343"/>
        <v>4.308453139896098E-6</v>
      </c>
      <c r="BD864" s="1">
        <f t="shared" si="344"/>
        <v>4.3084531213255129E-9</v>
      </c>
      <c r="BE864" s="1">
        <f t="shared" si="345"/>
        <v>0.99999999568973286</v>
      </c>
      <c r="BF864" s="1">
        <f t="shared" si="346"/>
        <v>1.9999138753640073</v>
      </c>
      <c r="BG864" s="1">
        <f>(dpSAWB_Cb*dpSAWB_Vb) /(dpSAWB_Ca * BF864)</f>
        <v>25.001076604310985</v>
      </c>
      <c r="BI864" s="1">
        <v>9.33</v>
      </c>
      <c r="BJ864" s="1">
        <v>4.6773514128719668E-10</v>
      </c>
      <c r="BK864" s="1">
        <v>2.1593417103972612E-5</v>
      </c>
      <c r="BL864" s="1">
        <v>2.1593416636713032E-8</v>
      </c>
      <c r="BM864" s="1">
        <v>0.99999997836101717</v>
      </c>
      <c r="BN864" s="1">
        <v>1.9995681659509283</v>
      </c>
      <c r="BO864" s="1">
        <v>25.005399091369139</v>
      </c>
    </row>
    <row r="865" spans="1:67" ht="15" customHeight="1" x14ac:dyDescent="0.3">
      <c r="A865" s="2">
        <v>8.64</v>
      </c>
      <c r="B865" s="1">
        <f t="shared" si="348"/>
        <v>2.2908676527677671E-9</v>
      </c>
      <c r="C865" s="1">
        <f t="shared" si="349"/>
        <v>4.4088099056256879E-6</v>
      </c>
      <c r="D865" s="1">
        <f t="shared" si="350"/>
        <v>6.6435104663098565E-5</v>
      </c>
      <c r="E865" s="1">
        <f t="shared" si="351"/>
        <v>3.3222608158894836E-3</v>
      </c>
      <c r="F865" s="1">
        <f t="shared" si="352"/>
        <v>0.99575232452558304</v>
      </c>
      <c r="G865" s="1">
        <f t="shared" si="353"/>
        <v>0.9960165401359441</v>
      </c>
      <c r="H865" s="1">
        <f t="shared" si="361"/>
        <v>9.9601654013594398</v>
      </c>
      <c r="S865" s="2">
        <v>8.64</v>
      </c>
      <c r="T865" s="1">
        <f t="shared" si="354"/>
        <v>2.2908676527677671E-9</v>
      </c>
      <c r="U865" s="1">
        <f t="shared" si="355"/>
        <v>4.4088099056256879E-6</v>
      </c>
      <c r="V865" s="1">
        <f t="shared" si="356"/>
        <v>9.9874615875428285E-2</v>
      </c>
      <c r="W865" s="1">
        <f t="shared" si="357"/>
        <v>4.1794708190571114E-5</v>
      </c>
      <c r="X865" s="1">
        <f t="shared" si="358"/>
        <v>8.8032728441079285E-4</v>
      </c>
      <c r="Y865" s="1">
        <f t="shared" si="359"/>
        <v>8.362436694128154E-4</v>
      </c>
      <c r="Z865" s="1">
        <f t="shared" si="360"/>
        <v>4.1812183470640772E-2</v>
      </c>
      <c r="AB865"/>
      <c r="AC865"/>
      <c r="AD865"/>
      <c r="AE865"/>
      <c r="AF865"/>
      <c r="AG865"/>
      <c r="AH865"/>
      <c r="AI865"/>
      <c r="AJ865" s="25"/>
      <c r="AK865" s="2">
        <v>8.64</v>
      </c>
      <c r="AL865" s="1">
        <f t="shared" si="362"/>
        <v>2.2908676527677671E-9</v>
      </c>
      <c r="AM865" s="1">
        <f t="shared" si="338"/>
        <v>4.4088099056256879E-6</v>
      </c>
      <c r="AN865" s="1">
        <f t="shared" si="339"/>
        <v>3.5632862364772068E-2</v>
      </c>
      <c r="AO865" s="1">
        <f t="shared" si="340"/>
        <v>0.96436713135598395</v>
      </c>
      <c r="AP865" s="1">
        <f t="shared" si="341"/>
        <v>1.9645008849231436</v>
      </c>
      <c r="AQ865" s="1">
        <f t="shared" si="342"/>
        <v>19.645008849231438</v>
      </c>
      <c r="AR865" s="25"/>
      <c r="AS865" s="2">
        <v>10.61</v>
      </c>
      <c r="AT865" s="1">
        <v>2.4547089156850264E-11</v>
      </c>
      <c r="AU865" s="1">
        <v>4.1145408058215451E-4</v>
      </c>
      <c r="AV865" s="1">
        <v>3.9576410161523375E-4</v>
      </c>
      <c r="AW865" s="1">
        <v>0.99960423589763747</v>
      </c>
      <c r="AX865" s="1">
        <v>2.0118988990750744</v>
      </c>
      <c r="AY865" s="2">
        <v>20.118988990750744</v>
      </c>
      <c r="BA865" s="2">
        <v>8.64</v>
      </c>
      <c r="BB865" s="1">
        <f t="shared" si="347"/>
        <v>2.2908676527677671E-9</v>
      </c>
      <c r="BC865" s="1">
        <f t="shared" si="343"/>
        <v>4.4088099056256879E-6</v>
      </c>
      <c r="BD865" s="1">
        <f t="shared" si="344"/>
        <v>4.4088098861797076E-9</v>
      </c>
      <c r="BE865" s="1">
        <f t="shared" si="345"/>
        <v>0.99999999558929065</v>
      </c>
      <c r="BF865" s="1">
        <f t="shared" si="346"/>
        <v>1.9999118671484273</v>
      </c>
      <c r="BG865" s="1">
        <f>(dpSAWB_Cb*dpSAWB_Vb) /(dpSAWB_Ca * BF865)</f>
        <v>25.001101709193044</v>
      </c>
      <c r="BI865" s="1">
        <v>9.34</v>
      </c>
      <c r="BJ865" s="1">
        <v>4.5708818961487362E-10</v>
      </c>
      <c r="BK865" s="1">
        <v>2.2096392401890546E-5</v>
      </c>
      <c r="BL865" s="1">
        <v>2.2096391912585698E-8</v>
      </c>
      <c r="BM865" s="1">
        <v>0.99999997785589434</v>
      </c>
      <c r="BN865" s="1">
        <v>1.9995581079220002</v>
      </c>
      <c r="BO865" s="1">
        <v>25.005524871673508</v>
      </c>
    </row>
    <row r="866" spans="1:67" ht="15" customHeight="1" x14ac:dyDescent="0.3">
      <c r="A866" s="2">
        <v>8.65</v>
      </c>
      <c r="B866" s="1">
        <f t="shared" si="348"/>
        <v>2.2387211385683336E-9</v>
      </c>
      <c r="C866" s="1">
        <f t="shared" si="349"/>
        <v>4.5115042807247394E-6</v>
      </c>
      <c r="D866" s="1">
        <f t="shared" si="350"/>
        <v>6.4725317245474548E-5</v>
      </c>
      <c r="E866" s="1">
        <f t="shared" si="351"/>
        <v>3.3225457804590876E-3</v>
      </c>
      <c r="F866" s="1">
        <f t="shared" si="352"/>
        <v>0.99584861203072961</v>
      </c>
      <c r="G866" s="1">
        <f t="shared" si="353"/>
        <v>0.99611899295939088</v>
      </c>
      <c r="H866" s="1">
        <f t="shared" si="361"/>
        <v>9.9611899295939086</v>
      </c>
      <c r="S866" s="2">
        <v>8.65</v>
      </c>
      <c r="T866" s="1">
        <f t="shared" si="354"/>
        <v>2.2387211385683336E-9</v>
      </c>
      <c r="U866" s="1">
        <f t="shared" si="355"/>
        <v>4.5115042807247394E-6</v>
      </c>
      <c r="V866" s="1">
        <f t="shared" si="356"/>
        <v>9.9877770601418031E-2</v>
      </c>
      <c r="W866" s="1">
        <f t="shared" si="357"/>
        <v>4.0743132860658022E-5</v>
      </c>
      <c r="X866" s="1">
        <f t="shared" si="358"/>
        <v>8.6030582835567703E-4</v>
      </c>
      <c r="Y866" s="1">
        <f t="shared" si="359"/>
        <v>8.1519479311079068E-4</v>
      </c>
      <c r="Z866" s="1">
        <f t="shared" si="360"/>
        <v>4.0759739655539536E-2</v>
      </c>
      <c r="AB866"/>
      <c r="AC866"/>
      <c r="AD866"/>
      <c r="AE866"/>
      <c r="AF866"/>
      <c r="AG866"/>
      <c r="AH866"/>
      <c r="AI866"/>
      <c r="AJ866" s="25"/>
      <c r="AK866" s="2">
        <v>8.65</v>
      </c>
      <c r="AL866" s="1">
        <f t="shared" si="362"/>
        <v>2.2387211385683336E-9</v>
      </c>
      <c r="AM866" s="1">
        <f t="shared" si="338"/>
        <v>4.5115042807247394E-6</v>
      </c>
      <c r="AN866" s="1">
        <f t="shared" si="339"/>
        <v>3.4850026361881344E-2</v>
      </c>
      <c r="AO866" s="1">
        <f t="shared" si="340"/>
        <v>0.96514996763661942</v>
      </c>
      <c r="AP866" s="1">
        <f t="shared" si="341"/>
        <v>1.9652868049120584</v>
      </c>
      <c r="AQ866" s="1">
        <f t="shared" si="342"/>
        <v>19.652868049120581</v>
      </c>
      <c r="AR866" s="25"/>
      <c r="AS866" s="2">
        <v>10.62</v>
      </c>
      <c r="AT866" s="1">
        <v>2.3988329190194867E-11</v>
      </c>
      <c r="AU866" s="1">
        <v>4.2103807730503937E-4</v>
      </c>
      <c r="AV866" s="1">
        <v>3.8675889500785587E-4</v>
      </c>
      <c r="AW866" s="1">
        <v>0.99961324110427852</v>
      </c>
      <c r="AX866" s="1">
        <v>2.0121930453423174</v>
      </c>
      <c r="AY866" s="2">
        <v>20.121930453423172</v>
      </c>
      <c r="BA866" s="2">
        <v>8.65</v>
      </c>
      <c r="BB866" s="1">
        <f t="shared" si="347"/>
        <v>2.2387211385683336E-9</v>
      </c>
      <c r="BC866" s="1">
        <f t="shared" si="343"/>
        <v>4.5115042807247394E-6</v>
      </c>
      <c r="BD866" s="1">
        <f t="shared" si="344"/>
        <v>4.5115042603620949E-9</v>
      </c>
      <c r="BE866" s="1">
        <f t="shared" si="345"/>
        <v>0.99999999548650687</v>
      </c>
      <c r="BF866" s="1">
        <f t="shared" si="346"/>
        <v>1.9999098122067298</v>
      </c>
      <c r="BG866" s="1">
        <f>(dpSAWB_Cb*dpSAWB_Vb) /(dpSAWB_Ca * BF866)</f>
        <v>25.001127398254656</v>
      </c>
      <c r="BI866" s="1">
        <v>9.35</v>
      </c>
      <c r="BJ866" s="1">
        <v>4.4668359215096336E-10</v>
      </c>
      <c r="BK866" s="1">
        <v>2.2611083499540216E-5</v>
      </c>
      <c r="BL866" s="1">
        <v>2.2611082987149428E-8</v>
      </c>
      <c r="BM866" s="1">
        <v>0.99999997733895463</v>
      </c>
      <c r="BN866" s="1">
        <v>1.9995478156735511</v>
      </c>
      <c r="BO866" s="1">
        <v>25.005653582311265</v>
      </c>
    </row>
    <row r="867" spans="1:67" ht="15" customHeight="1" x14ac:dyDescent="0.3">
      <c r="A867" s="2">
        <v>8.66</v>
      </c>
      <c r="B867" s="1">
        <f t="shared" si="348"/>
        <v>2.1877616239495468E-9</v>
      </c>
      <c r="C867" s="1">
        <f t="shared" si="349"/>
        <v>4.6165907151102492E-6</v>
      </c>
      <c r="D867" s="1">
        <f t="shared" si="350"/>
        <v>6.3049469260441173E-5</v>
      </c>
      <c r="E867" s="1">
        <f t="shared" si="351"/>
        <v>3.3228250884565929E-3</v>
      </c>
      <c r="F867" s="1">
        <f t="shared" si="352"/>
        <v>0.99594272575704101</v>
      </c>
      <c r="G867" s="1">
        <f t="shared" si="353"/>
        <v>0.99621941548284654</v>
      </c>
      <c r="H867" s="1">
        <f t="shared" si="361"/>
        <v>9.9621941548284649</v>
      </c>
      <c r="S867" s="2">
        <v>8.66</v>
      </c>
      <c r="T867" s="1">
        <f t="shared" si="354"/>
        <v>2.1877616239495468E-9</v>
      </c>
      <c r="U867" s="1">
        <f t="shared" si="355"/>
        <v>4.6165907151102492E-6</v>
      </c>
      <c r="V867" s="1">
        <f t="shared" si="356"/>
        <v>9.9880860785787631E-2</v>
      </c>
      <c r="W867" s="1">
        <f t="shared" si="357"/>
        <v>3.9713071404121139E-5</v>
      </c>
      <c r="X867" s="1">
        <f t="shared" si="358"/>
        <v>8.4073934103211234E-4</v>
      </c>
      <c r="Y867" s="1">
        <f t="shared" si="359"/>
        <v>7.9457697900545598E-4</v>
      </c>
      <c r="Z867" s="1">
        <f t="shared" si="360"/>
        <v>3.9728848950272795E-2</v>
      </c>
      <c r="AB867"/>
      <c r="AC867"/>
      <c r="AD867"/>
      <c r="AE867"/>
      <c r="AF867"/>
      <c r="AG867"/>
      <c r="AH867"/>
      <c r="AI867"/>
      <c r="AJ867" s="25"/>
      <c r="AK867" s="2">
        <v>8.66</v>
      </c>
      <c r="AL867" s="1">
        <f t="shared" si="362"/>
        <v>2.1877616239495468E-9</v>
      </c>
      <c r="AM867" s="1">
        <f t="shared" si="338"/>
        <v>4.6165907151102492E-6</v>
      </c>
      <c r="AN867" s="1">
        <f t="shared" si="339"/>
        <v>3.4083781020717067E-2</v>
      </c>
      <c r="AO867" s="1">
        <f t="shared" si="340"/>
        <v>0.96591621324334542</v>
      </c>
      <c r="AP867" s="1">
        <f t="shared" si="341"/>
        <v>1.9660562058994497</v>
      </c>
      <c r="AQ867" s="1">
        <f t="shared" si="342"/>
        <v>19.660562058994493</v>
      </c>
      <c r="AR867" s="25"/>
      <c r="AS867" s="2">
        <v>10.63</v>
      </c>
      <c r="AT867" s="1">
        <v>2.3442288153199104E-11</v>
      </c>
      <c r="AU867" s="1">
        <v>4.3084531398961069E-4</v>
      </c>
      <c r="AV867" s="1">
        <v>3.7795851517355607E-4</v>
      </c>
      <c r="AW867" s="1">
        <v>0.9996220414841448</v>
      </c>
      <c r="AX867" s="1">
        <v>2.0124935722322985</v>
      </c>
      <c r="AY867" s="2">
        <v>20.124935722322984</v>
      </c>
      <c r="BA867" s="2">
        <v>8.66</v>
      </c>
      <c r="BB867" s="1">
        <f t="shared" si="347"/>
        <v>2.1877616239495468E-9</v>
      </c>
      <c r="BC867" s="1">
        <f t="shared" si="343"/>
        <v>4.6165907151102492E-6</v>
      </c>
      <c r="BD867" s="1">
        <f t="shared" si="344"/>
        <v>4.616590693787725E-9</v>
      </c>
      <c r="BE867" s="1">
        <f t="shared" si="345"/>
        <v>0.99999999538132656</v>
      </c>
      <c r="BF867" s="1">
        <f t="shared" si="346"/>
        <v>1.999907709449503</v>
      </c>
      <c r="BG867" s="1">
        <f>(dpSAWB_Cb*dpSAWB_Vb) /(dpSAWB_Ca * BF867)</f>
        <v>25.001153685118325</v>
      </c>
      <c r="BI867" s="1">
        <v>9.36</v>
      </c>
      <c r="BJ867" s="1">
        <v>4.3651583224016624E-10</v>
      </c>
      <c r="BK867" s="1">
        <v>2.3137763292954493E-5</v>
      </c>
      <c r="BL867" s="1">
        <v>2.3137762756387914E-8</v>
      </c>
      <c r="BM867" s="1">
        <v>0.99999997680992014</v>
      </c>
      <c r="BN867" s="1">
        <v>1.9995372837521459</v>
      </c>
      <c r="BO867" s="1">
        <v>25.00578529157238</v>
      </c>
    </row>
    <row r="868" spans="1:67" ht="15" customHeight="1" x14ac:dyDescent="0.3">
      <c r="A868" s="2">
        <v>8.67</v>
      </c>
      <c r="B868" s="1">
        <f t="shared" si="348"/>
        <v>2.137962089502227E-9</v>
      </c>
      <c r="C868" s="1">
        <f t="shared" si="349"/>
        <v>4.7241249270007129E-6</v>
      </c>
      <c r="D868" s="1">
        <f t="shared" si="350"/>
        <v>6.1406689197895668E-5</v>
      </c>
      <c r="E868" s="1">
        <f t="shared" si="351"/>
        <v>3.3230988851336838E-3</v>
      </c>
      <c r="F868" s="1">
        <f t="shared" si="352"/>
        <v>0.99603471438084767</v>
      </c>
      <c r="G868" s="1">
        <f t="shared" si="353"/>
        <v>0.99631785972855857</v>
      </c>
      <c r="H868" s="1">
        <f t="shared" si="361"/>
        <v>9.9631785972855855</v>
      </c>
      <c r="S868" s="2">
        <v>8.67</v>
      </c>
      <c r="T868" s="1">
        <f t="shared" si="354"/>
        <v>2.137962089502227E-9</v>
      </c>
      <c r="U868" s="1">
        <f t="shared" si="355"/>
        <v>4.7241249270007129E-6</v>
      </c>
      <c r="V868" s="1">
        <f t="shared" si="356"/>
        <v>9.9883888055109976E-2</v>
      </c>
      <c r="W868" s="1">
        <f t="shared" si="357"/>
        <v>3.8703981630004277E-5</v>
      </c>
      <c r="X868" s="1">
        <f t="shared" si="358"/>
        <v>8.216175009358287E-4</v>
      </c>
      <c r="Y868" s="1">
        <f t="shared" si="359"/>
        <v>7.7437934824077514E-4</v>
      </c>
      <c r="Z868" s="1">
        <f t="shared" si="360"/>
        <v>3.8718967412038757E-2</v>
      </c>
      <c r="AB868"/>
      <c r="AC868"/>
      <c r="AD868"/>
      <c r="AE868"/>
      <c r="AF868"/>
      <c r="AG868"/>
      <c r="AH868"/>
      <c r="AI868"/>
      <c r="AJ868" s="25"/>
      <c r="AK868" s="2">
        <v>8.67</v>
      </c>
      <c r="AL868" s="1">
        <f t="shared" si="362"/>
        <v>2.137962089502227E-9</v>
      </c>
      <c r="AM868" s="1">
        <f t="shared" si="338"/>
        <v>4.7241249270007129E-6</v>
      </c>
      <c r="AN868" s="1">
        <f t="shared" si="339"/>
        <v>3.3333801201828071E-2</v>
      </c>
      <c r="AO868" s="1">
        <f t="shared" si="340"/>
        <v>0.9666661933161409</v>
      </c>
      <c r="AP868" s="1">
        <f t="shared" si="341"/>
        <v>1.9668094146981687</v>
      </c>
      <c r="AQ868" s="1">
        <f t="shared" si="342"/>
        <v>19.668094146981687</v>
      </c>
      <c r="AR868" s="25"/>
      <c r="AS868" s="2">
        <v>10.64</v>
      </c>
      <c r="AT868" s="1">
        <v>2.2908676527677615E-11</v>
      </c>
      <c r="AU868" s="1">
        <v>4.4088099056256979E-4</v>
      </c>
      <c r="AV868" s="1">
        <v>3.6935830673694929E-4</v>
      </c>
      <c r="AW868" s="1">
        <v>0.99963064169261207</v>
      </c>
      <c r="AX868" s="1">
        <v>2.0128006351574297</v>
      </c>
      <c r="AY868" s="2">
        <v>20.128006351574296</v>
      </c>
      <c r="BA868" s="2">
        <v>8.67</v>
      </c>
      <c r="BB868" s="1">
        <f t="shared" si="347"/>
        <v>2.137962089502227E-9</v>
      </c>
      <c r="BC868" s="1">
        <f t="shared" si="343"/>
        <v>4.7241249270007129E-6</v>
      </c>
      <c r="BD868" s="1">
        <f t="shared" si="344"/>
        <v>4.7241249046730534E-9</v>
      </c>
      <c r="BE868" s="1">
        <f t="shared" si="345"/>
        <v>0.99999999527369421</v>
      </c>
      <c r="BF868" s="1">
        <f t="shared" si="346"/>
        <v>1.9999055577619902</v>
      </c>
      <c r="BG868" s="1">
        <f>(dpSAWB_Cb*dpSAWB_Vb) /(dpSAWB_Ca * BF868)</f>
        <v>25.001180583723606</v>
      </c>
      <c r="BI868" s="1">
        <v>9.3699999999999992</v>
      </c>
      <c r="BJ868" s="1">
        <v>4.2657951880159295E-10</v>
      </c>
      <c r="BK868" s="1">
        <v>2.3676711034731197E-5</v>
      </c>
      <c r="BL868" s="1">
        <v>2.3676710472847485E-8</v>
      </c>
      <c r="BM868" s="1">
        <v>0.99999997626850679</v>
      </c>
      <c r="BN868" s="1">
        <v>1.9995265065774446</v>
      </c>
      <c r="BO868" s="1">
        <v>25.005920069338888</v>
      </c>
    </row>
    <row r="869" spans="1:67" ht="15" customHeight="1" x14ac:dyDescent="0.3">
      <c r="A869" s="2">
        <v>8.68</v>
      </c>
      <c r="B869" s="1">
        <f t="shared" si="348"/>
        <v>2.0892961308540348E-9</v>
      </c>
      <c r="C869" s="1">
        <f t="shared" si="349"/>
        <v>4.8341639324586576E-6</v>
      </c>
      <c r="D869" s="1">
        <f t="shared" si="350"/>
        <v>5.9796122318629422E-5</v>
      </c>
      <c r="E869" s="1">
        <f t="shared" si="351"/>
        <v>3.3233673129468952E-3</v>
      </c>
      <c r="F869" s="1">
        <f t="shared" si="352"/>
        <v>0.99612462550637493</v>
      </c>
      <c r="G869" s="1">
        <f t="shared" si="353"/>
        <v>0.99641437672456179</v>
      </c>
      <c r="H869" s="1">
        <f t="shared" si="361"/>
        <v>9.9641437672456181</v>
      </c>
      <c r="S869" s="2">
        <v>8.68</v>
      </c>
      <c r="T869" s="1">
        <f t="shared" si="354"/>
        <v>2.0892961308540348E-9</v>
      </c>
      <c r="U869" s="1">
        <f t="shared" si="355"/>
        <v>4.8341639324586576E-6</v>
      </c>
      <c r="V869" s="1">
        <f t="shared" si="356"/>
        <v>9.9886854003133088E-2</v>
      </c>
      <c r="W869" s="1">
        <f t="shared" si="357"/>
        <v>3.771533228896805E-5</v>
      </c>
      <c r="X869" s="1">
        <f t="shared" si="358"/>
        <v>8.029302199431391E-4</v>
      </c>
      <c r="Y869" s="1">
        <f t="shared" si="359"/>
        <v>7.545912423738457E-4</v>
      </c>
      <c r="Z869" s="1">
        <f t="shared" si="360"/>
        <v>3.7729562118692286E-2</v>
      </c>
      <c r="AB869"/>
      <c r="AC869"/>
      <c r="AD869"/>
      <c r="AE869"/>
      <c r="AF869"/>
      <c r="AG869"/>
      <c r="AH869"/>
      <c r="AI869"/>
      <c r="AJ869" s="25"/>
      <c r="AK869" s="2">
        <v>8.68</v>
      </c>
      <c r="AL869" s="1">
        <f t="shared" si="362"/>
        <v>2.0892961308540348E-9</v>
      </c>
      <c r="AM869" s="1">
        <f t="shared" si="338"/>
        <v>4.8341639324586576E-6</v>
      </c>
      <c r="AN869" s="1">
        <f t="shared" si="339"/>
        <v>3.2599766982021897E-2</v>
      </c>
      <c r="AO869" s="1">
        <f t="shared" si="340"/>
        <v>0.96740022777870371</v>
      </c>
      <c r="AP869" s="1">
        <f t="shared" si="341"/>
        <v>1.967546752943639</v>
      </c>
      <c r="AQ869" s="1">
        <f t="shared" si="342"/>
        <v>19.675467529436389</v>
      </c>
      <c r="AR869" s="25"/>
      <c r="AS869" s="2">
        <v>10.65</v>
      </c>
      <c r="AT869" s="1">
        <v>2.238721138568329E-11</v>
      </c>
      <c r="AU869" s="1">
        <v>4.5115042807247486E-4</v>
      </c>
      <c r="AV869" s="1">
        <v>3.6095371997483633E-4</v>
      </c>
      <c r="AW869" s="1">
        <v>0.99963904627940359</v>
      </c>
      <c r="AX869" s="1">
        <v>2.0131143928129616</v>
      </c>
      <c r="AY869" s="2">
        <v>20.131143928129614</v>
      </c>
      <c r="BA869" s="2">
        <v>8.68</v>
      </c>
      <c r="BB869" s="1">
        <f t="shared" si="347"/>
        <v>2.0892961308540348E-9</v>
      </c>
      <c r="BC869" s="1">
        <f t="shared" si="343"/>
        <v>4.8341639324586576E-6</v>
      </c>
      <c r="BD869" s="1">
        <f t="shared" si="344"/>
        <v>4.8341639090784782E-9</v>
      </c>
      <c r="BE869" s="1">
        <f t="shared" si="345"/>
        <v>0.99999999516355254</v>
      </c>
      <c r="BF869" s="1">
        <f t="shared" si="346"/>
        <v>1.9999033560034976</v>
      </c>
      <c r="BG869" s="1">
        <f>(dpSAWB_Cb*dpSAWB_Vb) /(dpSAWB_Ca * BF869)</f>
        <v>25.001208108334488</v>
      </c>
      <c r="BI869" s="1">
        <v>9.3800000000000008</v>
      </c>
      <c r="BJ869" s="1">
        <v>4.1686938347033427E-10</v>
      </c>
      <c r="BK869" s="1">
        <v>2.4228212482096919E-5</v>
      </c>
      <c r="BL869" s="1">
        <v>2.4228211893700815E-8</v>
      </c>
      <c r="BM869" s="1">
        <v>0.99999997571442356</v>
      </c>
      <c r="BN869" s="1">
        <v>1.9995154784392515</v>
      </c>
      <c r="BO869" s="1">
        <v>25.006057987122041</v>
      </c>
    </row>
    <row r="870" spans="1:67" ht="15" customHeight="1" x14ac:dyDescent="0.3">
      <c r="A870" s="2">
        <v>8.69</v>
      </c>
      <c r="B870" s="1">
        <f t="shared" si="348"/>
        <v>2.0417379446695247E-9</v>
      </c>
      <c r="C870" s="1">
        <f t="shared" si="349"/>
        <v>4.9467660756213178E-6</v>
      </c>
      <c r="D870" s="1">
        <f t="shared" si="350"/>
        <v>5.8216930235127337E-5</v>
      </c>
      <c r="E870" s="1">
        <f t="shared" si="351"/>
        <v>3.3236305116274788E-3</v>
      </c>
      <c r="F870" s="1">
        <f t="shared" si="352"/>
        <v>0.9962125056885528</v>
      </c>
      <c r="G870" s="1">
        <f t="shared" si="353"/>
        <v>0.99650901652930401</v>
      </c>
      <c r="H870" s="1">
        <f t="shared" si="361"/>
        <v>9.9650901652930397</v>
      </c>
      <c r="S870" s="2">
        <v>8.69</v>
      </c>
      <c r="T870" s="1">
        <f t="shared" si="354"/>
        <v>2.0417379446695247E-9</v>
      </c>
      <c r="U870" s="1">
        <f t="shared" si="355"/>
        <v>4.9467660756213178E-6</v>
      </c>
      <c r="V870" s="1">
        <f t="shared" si="356"/>
        <v>9.9889760191601229E-2</v>
      </c>
      <c r="W870" s="1">
        <f t="shared" si="357"/>
        <v>3.6746602799589653E-5</v>
      </c>
      <c r="X870" s="1">
        <f t="shared" si="358"/>
        <v>7.8466763806881747E-4</v>
      </c>
      <c r="Y870" s="1">
        <f t="shared" si="359"/>
        <v>7.3520221783055298E-4</v>
      </c>
      <c r="Z870" s="1">
        <f t="shared" si="360"/>
        <v>3.6760110891527649E-2</v>
      </c>
      <c r="AB870"/>
      <c r="AC870"/>
      <c r="AD870"/>
      <c r="AE870"/>
      <c r="AF870"/>
      <c r="AG870"/>
      <c r="AH870"/>
      <c r="AI870"/>
      <c r="AJ870" s="25"/>
      <c r="AK870" s="2">
        <v>8.69</v>
      </c>
      <c r="AL870" s="1">
        <f t="shared" si="362"/>
        <v>2.0417379446695247E-9</v>
      </c>
      <c r="AM870" s="1">
        <f t="shared" si="338"/>
        <v>4.9467660756213178E-6</v>
      </c>
      <c r="AN870" s="1">
        <f t="shared" si="339"/>
        <v>3.1881363622738947E-2</v>
      </c>
      <c r="AO870" s="1">
        <f t="shared" si="340"/>
        <v>0.96811863137007714</v>
      </c>
      <c r="AP870" s="1">
        <f t="shared" si="341"/>
        <v>1.968268537126391</v>
      </c>
      <c r="AQ870" s="1">
        <f t="shared" si="342"/>
        <v>19.682685371263908</v>
      </c>
      <c r="AR870" s="25"/>
      <c r="AS870" s="2">
        <v>10.66</v>
      </c>
      <c r="AT870" s="1">
        <v>2.1877616239495499E-11</v>
      </c>
      <c r="AU870" s="1">
        <v>4.6165907151102432E-4</v>
      </c>
      <c r="AV870" s="1">
        <v>3.5274030842552545E-4</v>
      </c>
      <c r="AW870" s="1">
        <v>0.99964725969098078</v>
      </c>
      <c r="AX870" s="1">
        <v>2.0134350072525891</v>
      </c>
      <c r="AY870" s="2">
        <v>20.134350072525891</v>
      </c>
      <c r="BA870" s="2">
        <v>8.69</v>
      </c>
      <c r="BB870" s="1">
        <f t="shared" si="347"/>
        <v>2.0417379446695247E-9</v>
      </c>
      <c r="BC870" s="1">
        <f t="shared" si="343"/>
        <v>4.9467660756213178E-6</v>
      </c>
      <c r="BD870" s="1">
        <f t="shared" si="344"/>
        <v>4.9467660511389924E-9</v>
      </c>
      <c r="BE870" s="1">
        <f t="shared" si="345"/>
        <v>0.99999999505084258</v>
      </c>
      <c r="BF870" s="1">
        <f t="shared" si="346"/>
        <v>1.9999011030067897</v>
      </c>
      <c r="BG870" s="1">
        <f>(dpSAWB_Cb*dpSAWB_Vb) /(dpSAWB_Ca * BF870)</f>
        <v>25.001236273546997</v>
      </c>
      <c r="BI870" s="1">
        <v>9.39</v>
      </c>
      <c r="BJ870" s="1">
        <v>4.073802778041116E-10</v>
      </c>
      <c r="BK870" s="1">
        <v>2.4792560048418874E-5</v>
      </c>
      <c r="BL870" s="1">
        <v>2.4792559432258619E-8</v>
      </c>
      <c r="BM870" s="1">
        <v>0.9999999751473726</v>
      </c>
      <c r="BN870" s="1">
        <v>1.9995041934944944</v>
      </c>
      <c r="BO870" s="1">
        <v>25.006199118100358</v>
      </c>
    </row>
    <row r="871" spans="1:67" ht="15" customHeight="1" x14ac:dyDescent="0.3">
      <c r="A871" s="2">
        <v>8.6999999999999993</v>
      </c>
      <c r="B871" s="1">
        <f t="shared" si="348"/>
        <v>1.9952623149688824E-9</v>
      </c>
      <c r="C871" s="1">
        <f t="shared" si="349"/>
        <v>5.0619910596354431E-6</v>
      </c>
      <c r="D871" s="1">
        <f t="shared" si="350"/>
        <v>5.6668290499453831E-5</v>
      </c>
      <c r="E871" s="1">
        <f t="shared" si="351"/>
        <v>3.3238886182500914E-3</v>
      </c>
      <c r="F871" s="1">
        <f t="shared" si="352"/>
        <v>0.99629840045537665</v>
      </c>
      <c r="G871" s="1">
        <f t="shared" si="353"/>
        <v>0.9966018282558684</v>
      </c>
      <c r="H871" s="1">
        <f t="shared" si="361"/>
        <v>9.966018282558684</v>
      </c>
      <c r="S871" s="2">
        <v>8.6999999999999993</v>
      </c>
      <c r="T871" s="1">
        <f t="shared" si="354"/>
        <v>1.9952623149688824E-9</v>
      </c>
      <c r="U871" s="1">
        <f t="shared" si="355"/>
        <v>5.0619910596354431E-6</v>
      </c>
      <c r="V871" s="1">
        <f t="shared" si="356"/>
        <v>9.9892608151060117E-2</v>
      </c>
      <c r="W871" s="1">
        <f t="shared" si="357"/>
        <v>3.5797282979961949E-5</v>
      </c>
      <c r="X871" s="1">
        <f t="shared" si="358"/>
        <v>7.6682011834015319E-4</v>
      </c>
      <c r="Y871" s="1">
        <f t="shared" si="359"/>
        <v>7.1620204047037432E-4</v>
      </c>
      <c r="Z871" s="1">
        <f t="shared" si="360"/>
        <v>3.5810102023518718E-2</v>
      </c>
      <c r="AB871"/>
      <c r="AC871"/>
      <c r="AD871"/>
      <c r="AE871"/>
      <c r="AF871"/>
      <c r="AG871"/>
      <c r="AH871"/>
      <c r="AI871"/>
      <c r="AJ871" s="25"/>
      <c r="AK871" s="2">
        <v>8.6999999999999993</v>
      </c>
      <c r="AL871" s="1">
        <f t="shared" si="362"/>
        <v>1.9952623149688824E-9</v>
      </c>
      <c r="AM871" s="1">
        <f t="shared" si="338"/>
        <v>5.0619910596354431E-6</v>
      </c>
      <c r="AN871" s="1">
        <f t="shared" si="339"/>
        <v>3.1178281535917032E-2</v>
      </c>
      <c r="AO871" s="1">
        <f t="shared" si="340"/>
        <v>0.96882171367878678</v>
      </c>
      <c r="AP871" s="1">
        <f t="shared" si="341"/>
        <v>1.9689750786271276</v>
      </c>
      <c r="AQ871" s="1">
        <f t="shared" si="342"/>
        <v>19.689750786271276</v>
      </c>
      <c r="AR871" s="25"/>
      <c r="AS871" s="2">
        <v>10.67</v>
      </c>
      <c r="AT871" s="1">
        <v>2.1379620895022298E-11</v>
      </c>
      <c r="AU871" s="1">
        <v>4.7241249270007065E-4</v>
      </c>
      <c r="AV871" s="1">
        <v>3.4471372655192238E-4</v>
      </c>
      <c r="AW871" s="1">
        <v>0.99965528627288125</v>
      </c>
      <c r="AX871" s="1">
        <v>2.0137626439654515</v>
      </c>
      <c r="AY871" s="2">
        <v>20.137626439654515</v>
      </c>
      <c r="BA871" s="2">
        <v>8.6999999999999993</v>
      </c>
      <c r="BB871" s="1">
        <f t="shared" si="347"/>
        <v>1.9952623149688824E-9</v>
      </c>
      <c r="BC871" s="1">
        <f t="shared" si="343"/>
        <v>5.0619910596354431E-6</v>
      </c>
      <c r="BD871" s="1">
        <f t="shared" si="344"/>
        <v>5.0619910339990138E-9</v>
      </c>
      <c r="BE871" s="1">
        <f t="shared" si="345"/>
        <v>0.99999999493550507</v>
      </c>
      <c r="BF871" s="1">
        <f t="shared" si="346"/>
        <v>1.9998987975774738</v>
      </c>
      <c r="BG871" s="1">
        <f>(dpSAWB_Cb*dpSAWB_Vb) /(dpSAWB_Ca * BF871)</f>
        <v>25.00126509429688</v>
      </c>
      <c r="BI871" s="1">
        <v>9.4</v>
      </c>
      <c r="BJ871" s="1">
        <v>3.9810717055349621E-10</v>
      </c>
      <c r="BK871" s="1">
        <v>2.5370052958246823E-5</v>
      </c>
      <c r="BL871" s="1">
        <v>2.5370052313011505E-8</v>
      </c>
      <c r="BM871" s="1">
        <v>0.99999997456704881</v>
      </c>
      <c r="BN871" s="1">
        <v>1.9994926457641378</v>
      </c>
      <c r="BO871" s="1">
        <v>25.0063435371585</v>
      </c>
    </row>
    <row r="872" spans="1:67" ht="15" customHeight="1" x14ac:dyDescent="0.3">
      <c r="A872" s="2">
        <v>8.7100000000000009</v>
      </c>
      <c r="B872" s="1">
        <f t="shared" si="348"/>
        <v>1.9498445997580341E-9</v>
      </c>
      <c r="C872" s="1">
        <f t="shared" si="349"/>
        <v>5.1798999783128142E-6</v>
      </c>
      <c r="D872" s="1">
        <f t="shared" si="350"/>
        <v>5.5149396198235051E-5</v>
      </c>
      <c r="E872" s="1">
        <f t="shared" si="351"/>
        <v>3.3241417673002941E-3</v>
      </c>
      <c r="F872" s="1">
        <f t="shared" si="352"/>
        <v>0.9963823543298268</v>
      </c>
      <c r="G872" s="1">
        <f t="shared" si="353"/>
        <v>0.9966928600957945</v>
      </c>
      <c r="H872" s="1">
        <f t="shared" si="361"/>
        <v>9.9669286009579441</v>
      </c>
      <c r="S872" s="2">
        <v>8.7100000000000009</v>
      </c>
      <c r="T872" s="1">
        <f t="shared" si="354"/>
        <v>1.9498445997580341E-9</v>
      </c>
      <c r="U872" s="1">
        <f t="shared" si="355"/>
        <v>5.1798999783128142E-6</v>
      </c>
      <c r="V872" s="1">
        <f t="shared" si="356"/>
        <v>9.9895399381646613E-2</v>
      </c>
      <c r="W872" s="1">
        <f t="shared" si="357"/>
        <v>3.4866872784464555E-5</v>
      </c>
      <c r="X872" s="1">
        <f t="shared" si="358"/>
        <v>7.4937824178465922E-4</v>
      </c>
      <c r="Y872" s="1">
        <f t="shared" si="359"/>
        <v>6.9758068025764551E-4</v>
      </c>
      <c r="Z872" s="1">
        <f t="shared" si="360"/>
        <v>3.4879034012882275E-2</v>
      </c>
      <c r="AB872"/>
      <c r="AC872"/>
      <c r="AD872"/>
      <c r="AE872"/>
      <c r="AF872"/>
      <c r="AG872"/>
      <c r="AH872"/>
      <c r="AI872"/>
      <c r="AJ872" s="25"/>
      <c r="AK872" s="2">
        <v>8.7100000000000009</v>
      </c>
      <c r="AL872" s="1">
        <f t="shared" si="362"/>
        <v>1.9498445997580341E-9</v>
      </c>
      <c r="AM872" s="1">
        <f t="shared" si="338"/>
        <v>5.1798999783128142E-6</v>
      </c>
      <c r="AN872" s="1">
        <f t="shared" si="339"/>
        <v>3.0490216247506644E-2</v>
      </c>
      <c r="AO872" s="1">
        <f t="shared" si="340"/>
        <v>0.96950977917932535</v>
      </c>
      <c r="AP872" s="1">
        <f t="shared" si="341"/>
        <v>1.9696666837541581</v>
      </c>
      <c r="AQ872" s="1">
        <f t="shared" si="342"/>
        <v>19.696666837541581</v>
      </c>
      <c r="AR872" s="25"/>
      <c r="AS872" s="2">
        <v>10.68</v>
      </c>
      <c r="AT872" s="1">
        <v>2.0892961308540373E-11</v>
      </c>
      <c r="AU872" s="1">
        <v>4.834163932458652E-4</v>
      </c>
      <c r="AV872" s="1">
        <v>3.3686972745721421E-4</v>
      </c>
      <c r="AW872" s="1">
        <v>0.99966313027200138</v>
      </c>
      <c r="AX872" s="1">
        <v>2.0140974719545315</v>
      </c>
      <c r="AY872" s="2">
        <v>20.140974719545312</v>
      </c>
      <c r="BA872" s="2">
        <v>8.7100000000000009</v>
      </c>
      <c r="BB872" s="1">
        <f t="shared" si="347"/>
        <v>1.9498445997580341E-9</v>
      </c>
      <c r="BC872" s="1">
        <f t="shared" si="343"/>
        <v>5.1798999783128142E-6</v>
      </c>
      <c r="BD872" s="1">
        <f t="shared" si="344"/>
        <v>5.1798999514678687E-9</v>
      </c>
      <c r="BE872" s="1">
        <f t="shared" si="345"/>
        <v>0.99999999481747814</v>
      </c>
      <c r="BF872" s="1">
        <f t="shared" si="346"/>
        <v>1.9998964384933633</v>
      </c>
      <c r="BG872" s="1">
        <f>(dpSAWB_Cb*dpSAWB_Vb) /(dpSAWB_Ca * BF872)</f>
        <v>25.001294585867587</v>
      </c>
      <c r="BI872" s="1">
        <v>9.41</v>
      </c>
      <c r="BJ872" s="1">
        <v>3.8904514499427963E-10</v>
      </c>
      <c r="BK872" s="1">
        <v>2.5960997405965588E-5</v>
      </c>
      <c r="BL872" s="1">
        <v>2.5960996730282342E-8</v>
      </c>
      <c r="BM872" s="1">
        <v>0.99999997397314</v>
      </c>
      <c r="BN872" s="1">
        <v>1.9994808291300181</v>
      </c>
      <c r="BO872" s="1">
        <v>25.00649132092714</v>
      </c>
    </row>
    <row r="873" spans="1:67" ht="15" customHeight="1" x14ac:dyDescent="0.3">
      <c r="A873" s="2">
        <v>8.7200000000000006</v>
      </c>
      <c r="B873" s="1">
        <f t="shared" si="348"/>
        <v>1.9054607179632436E-9</v>
      </c>
      <c r="C873" s="1">
        <f t="shared" si="349"/>
        <v>5.3005553485227133E-6</v>
      </c>
      <c r="D873" s="1">
        <f t="shared" si="350"/>
        <v>5.3659455554462184E-5</v>
      </c>
      <c r="E873" s="1">
        <f t="shared" si="351"/>
        <v>3.324390090740923E-3</v>
      </c>
      <c r="F873" s="1">
        <f t="shared" si="352"/>
        <v>0.99646441085135185</v>
      </c>
      <c r="G873" s="1">
        <f t="shared" si="353"/>
        <v>0.99678215934250969</v>
      </c>
      <c r="H873" s="1">
        <f t="shared" si="361"/>
        <v>9.9678215934250964</v>
      </c>
      <c r="S873" s="2">
        <v>8.7200000000000006</v>
      </c>
      <c r="T873" s="1">
        <f t="shared" si="354"/>
        <v>1.9054607179632436E-9</v>
      </c>
      <c r="U873" s="1">
        <f t="shared" si="355"/>
        <v>5.3005553485227133E-6</v>
      </c>
      <c r="V873" s="1">
        <f t="shared" si="356"/>
        <v>9.9898135353863243E-2</v>
      </c>
      <c r="W873" s="1">
        <f t="shared" si="357"/>
        <v>3.3954882045586493E-5</v>
      </c>
      <c r="X873" s="1">
        <f t="shared" si="358"/>
        <v>7.3233280252905713E-4</v>
      </c>
      <c r="Y873" s="1">
        <f t="shared" si="359"/>
        <v>6.7932830603674693E-4</v>
      </c>
      <c r="Z873" s="1">
        <f t="shared" si="360"/>
        <v>3.3966415301837347E-2</v>
      </c>
      <c r="AB873"/>
      <c r="AC873"/>
      <c r="AD873"/>
      <c r="AE873"/>
      <c r="AF873"/>
      <c r="AG873"/>
      <c r="AH873"/>
      <c r="AI873"/>
      <c r="AJ873" s="25"/>
      <c r="AK873" s="2">
        <v>8.7200000000000006</v>
      </c>
      <c r="AL873" s="1">
        <f t="shared" si="362"/>
        <v>1.9054607179632436E-9</v>
      </c>
      <c r="AM873" s="1">
        <f t="shared" si="338"/>
        <v>5.3005553485227133E-6</v>
      </c>
      <c r="AN873" s="1">
        <f t="shared" si="339"/>
        <v>2.9816868358795177E-2</v>
      </c>
      <c r="AO873" s="1">
        <f t="shared" si="340"/>
        <v>0.97018312727083011</v>
      </c>
      <c r="AP873" s="1">
        <f t="shared" si="341"/>
        <v>1.970343653783045</v>
      </c>
      <c r="AQ873" s="1">
        <f t="shared" si="342"/>
        <v>19.703436537830452</v>
      </c>
      <c r="AR873" s="25"/>
      <c r="AS873" s="2">
        <v>10.69</v>
      </c>
      <c r="AT873" s="1">
        <v>2.0417379446695275E-11</v>
      </c>
      <c r="AU873" s="1">
        <v>4.9467660756213102E-4</v>
      </c>
      <c r="AV873" s="1">
        <v>3.2920416065195576E-4</v>
      </c>
      <c r="AW873" s="1">
        <v>0.99967079583883089</v>
      </c>
      <c r="AX873" s="1">
        <v>2.0144396638164936</v>
      </c>
      <c r="AY873" s="2">
        <v>20.144396638164935</v>
      </c>
      <c r="BA873" s="2">
        <v>8.7200000000000006</v>
      </c>
      <c r="BB873" s="1">
        <f t="shared" si="347"/>
        <v>1.9054607179632436E-9</v>
      </c>
      <c r="BC873" s="1">
        <f t="shared" si="343"/>
        <v>5.3005553485227133E-6</v>
      </c>
      <c r="BD873" s="1">
        <f t="shared" si="344"/>
        <v>5.3005553204122726E-9</v>
      </c>
      <c r="BE873" s="1">
        <f t="shared" si="345"/>
        <v>0.99999999469669909</v>
      </c>
      <c r="BF873" s="1">
        <f t="shared" si="346"/>
        <v>1.9998940245038328</v>
      </c>
      <c r="BG873" s="1">
        <f>(dpSAWB_Cb*dpSAWB_Vb) /(dpSAWB_Ca * BF873)</f>
        <v>25.001324763898342</v>
      </c>
      <c r="BI873" s="1">
        <v>9.42</v>
      </c>
      <c r="BJ873" s="1">
        <v>3.801893963205603E-10</v>
      </c>
      <c r="BK873" s="1">
        <v>2.6565706718143418E-5</v>
      </c>
      <c r="BL873" s="1">
        <v>2.6565706010574498E-8</v>
      </c>
      <c r="BM873" s="1">
        <v>0.99999997336532664</v>
      </c>
      <c r="BN873" s="1">
        <v>1.999468737331616</v>
      </c>
      <c r="BO873" s="1">
        <v>25.006642547823638</v>
      </c>
    </row>
    <row r="874" spans="1:67" ht="15" customHeight="1" x14ac:dyDescent="0.3">
      <c r="A874" s="2">
        <v>8.73</v>
      </c>
      <c r="B874" s="1">
        <f t="shared" si="348"/>
        <v>1.8620871366628641E-9</v>
      </c>
      <c r="C874" s="1">
        <f t="shared" si="349"/>
        <v>5.4240211433395622E-6</v>
      </c>
      <c r="D874" s="1">
        <f t="shared" si="350"/>
        <v>5.2197691535980533E-5</v>
      </c>
      <c r="E874" s="1">
        <f t="shared" si="351"/>
        <v>3.3246337180773368E-3</v>
      </c>
      <c r="F874" s="1">
        <f t="shared" si="352"/>
        <v>0.99654461259692706</v>
      </c>
      <c r="G874" s="1">
        <f t="shared" si="353"/>
        <v>0.99686977241438068</v>
      </c>
      <c r="H874" s="1">
        <f t="shared" si="361"/>
        <v>9.9686977241438068</v>
      </c>
      <c r="S874" s="2">
        <v>8.73</v>
      </c>
      <c r="T874" s="1">
        <f t="shared" si="354"/>
        <v>1.8620871366628641E-9</v>
      </c>
      <c r="U874" s="1">
        <f t="shared" si="355"/>
        <v>5.4240211433395622E-6</v>
      </c>
      <c r="V874" s="1">
        <f t="shared" si="356"/>
        <v>9.9900817509337991E-2</v>
      </c>
      <c r="W874" s="1">
        <f t="shared" si="357"/>
        <v>3.3060830220669893E-5</v>
      </c>
      <c r="X874" s="1">
        <f t="shared" si="358"/>
        <v>7.1567480300698113E-4</v>
      </c>
      <c r="Y874" s="1">
        <f t="shared" si="359"/>
        <v>6.6143528040847339E-4</v>
      </c>
      <c r="Z874" s="1">
        <f t="shared" si="360"/>
        <v>3.3071764020423666E-2</v>
      </c>
      <c r="AB874"/>
      <c r="AC874"/>
      <c r="AD874"/>
      <c r="AE874"/>
      <c r="AF874"/>
      <c r="AG874"/>
      <c r="AH874"/>
      <c r="AI874"/>
      <c r="AJ874" s="25"/>
      <c r="AK874" s="2">
        <v>8.73</v>
      </c>
      <c r="AL874" s="1">
        <f t="shared" si="362"/>
        <v>1.8620871366628641E-9</v>
      </c>
      <c r="AM874" s="1">
        <f t="shared" si="338"/>
        <v>5.4240211433395622E-6</v>
      </c>
      <c r="AN874" s="1">
        <f t="shared" si="339"/>
        <v>2.9157943505683275E-2</v>
      </c>
      <c r="AO874" s="1">
        <f t="shared" si="340"/>
        <v>0.97084205231780651</v>
      </c>
      <c r="AP874" s="1">
        <f t="shared" si="341"/>
        <v>1.9710062849983259</v>
      </c>
      <c r="AQ874" s="1">
        <f t="shared" si="342"/>
        <v>19.710062849983256</v>
      </c>
      <c r="AR874" s="25"/>
      <c r="AS874" s="2">
        <v>10.7</v>
      </c>
      <c r="AT874" s="1">
        <v>1.995262314968878E-11</v>
      </c>
      <c r="AU874" s="1">
        <v>5.0619910596354538E-4</v>
      </c>
      <c r="AV874" s="1">
        <v>3.2171296987143093E-4</v>
      </c>
      <c r="AW874" s="1">
        <v>0.99967828702963479</v>
      </c>
      <c r="AX874" s="1">
        <v>2.0147893958229859</v>
      </c>
      <c r="AY874" s="2">
        <v>20.147893958229858</v>
      </c>
      <c r="BA874" s="2">
        <v>8.73</v>
      </c>
      <c r="BB874" s="1">
        <f t="shared" si="347"/>
        <v>1.8620871366628641E-9</v>
      </c>
      <c r="BC874" s="1">
        <f t="shared" si="343"/>
        <v>5.4240211433395622E-6</v>
      </c>
      <c r="BD874" s="1">
        <f t="shared" si="344"/>
        <v>5.4240211139039627E-9</v>
      </c>
      <c r="BE874" s="1">
        <f t="shared" si="345"/>
        <v>0.99999999457310396</v>
      </c>
      <c r="BF874" s="1">
        <f t="shared" si="346"/>
        <v>1.9998915543291533</v>
      </c>
      <c r="BG874" s="1">
        <f>(dpSAWB_Cb*dpSAWB_Vb) /(dpSAWB_Ca * BF874)</f>
        <v>25.001355644392465</v>
      </c>
      <c r="BI874" s="1">
        <v>9.43</v>
      </c>
      <c r="BJ874" s="1">
        <v>3.7153522909717169E-10</v>
      </c>
      <c r="BK874" s="1">
        <v>2.7184501519661909E-5</v>
      </c>
      <c r="BL874" s="1">
        <v>2.7184500778701603E-8</v>
      </c>
      <c r="BM874" s="1">
        <v>0.99999997274328167</v>
      </c>
      <c r="BN874" s="1">
        <v>1.9994563639627392</v>
      </c>
      <c r="BO874" s="1">
        <v>25.006797298093858</v>
      </c>
    </row>
    <row r="875" spans="1:67" ht="15" customHeight="1" x14ac:dyDescent="0.3">
      <c r="A875" s="2">
        <v>8.74</v>
      </c>
      <c r="B875" s="1">
        <f t="shared" si="348"/>
        <v>1.8197008586099804E-9</v>
      </c>
      <c r="C875" s="1">
        <f t="shared" si="349"/>
        <v>5.5503628259620172E-6</v>
      </c>
      <c r="D875" s="1">
        <f t="shared" si="350"/>
        <v>5.0763341470607211E-5</v>
      </c>
      <c r="E875" s="1">
        <f t="shared" si="351"/>
        <v>3.324872776421565E-3</v>
      </c>
      <c r="F875" s="1">
        <f t="shared" si="352"/>
        <v>0.9966230012016889</v>
      </c>
      <c r="G875" s="1">
        <f t="shared" si="353"/>
        <v>0.9969557448773867</v>
      </c>
      <c r="H875" s="1">
        <f t="shared" si="361"/>
        <v>9.9695574487738661</v>
      </c>
      <c r="S875" s="2">
        <v>8.74</v>
      </c>
      <c r="T875" s="1">
        <f t="shared" si="354"/>
        <v>1.8197008586099804E-9</v>
      </c>
      <c r="U875" s="1">
        <f t="shared" si="355"/>
        <v>5.5503628259620172E-6</v>
      </c>
      <c r="V875" s="1">
        <f t="shared" si="356"/>
        <v>9.9903447261569606E-2</v>
      </c>
      <c r="W875" s="1">
        <f t="shared" si="357"/>
        <v>3.2184246143464899E-5</v>
      </c>
      <c r="X875" s="1">
        <f t="shared" si="358"/>
        <v>6.9939544927324231E-4</v>
      </c>
      <c r="Y875" s="1">
        <f t="shared" si="359"/>
        <v>6.4389215470526679E-4</v>
      </c>
      <c r="Z875" s="1">
        <f t="shared" si="360"/>
        <v>3.2194607735263336E-2</v>
      </c>
      <c r="AB875"/>
      <c r="AC875"/>
      <c r="AD875"/>
      <c r="AE875"/>
      <c r="AF875"/>
      <c r="AG875"/>
      <c r="AH875"/>
      <c r="AI875"/>
      <c r="AJ875" s="25"/>
      <c r="AK875" s="2">
        <v>8.74</v>
      </c>
      <c r="AL875" s="1">
        <f t="shared" si="362"/>
        <v>1.8197008586099804E-9</v>
      </c>
      <c r="AM875" s="1">
        <f t="shared" si="338"/>
        <v>5.5503628259620172E-6</v>
      </c>
      <c r="AN875" s="1">
        <f t="shared" si="339"/>
        <v>2.851315231606448E-2</v>
      </c>
      <c r="AO875" s="1">
        <f t="shared" si="340"/>
        <v>0.97148684369275029</v>
      </c>
      <c r="AP875" s="1">
        <f t="shared" si="341"/>
        <v>1.9716548687371498</v>
      </c>
      <c r="AQ875" s="1">
        <f t="shared" si="342"/>
        <v>19.716548687371496</v>
      </c>
      <c r="AR875" s="25"/>
      <c r="AS875" s="2">
        <v>10.71</v>
      </c>
      <c r="AT875" s="1">
        <v>1.9498445997580369E-11</v>
      </c>
      <c r="AU875" s="1">
        <v>5.1798999783128066E-4</v>
      </c>
      <c r="AV875" s="1">
        <v>3.1439219094216175E-4</v>
      </c>
      <c r="AW875" s="1">
        <v>0.99968560780858629</v>
      </c>
      <c r="AX875" s="1">
        <v>2.0151468480034089</v>
      </c>
      <c r="AY875" s="2">
        <v>20.151468480034087</v>
      </c>
      <c r="BA875" s="2">
        <v>8.74</v>
      </c>
      <c r="BB875" s="1">
        <f t="shared" si="347"/>
        <v>1.8197008586099804E-9</v>
      </c>
      <c r="BC875" s="1">
        <f t="shared" si="343"/>
        <v>5.5503628259620172E-6</v>
      </c>
      <c r="BD875" s="1">
        <f t="shared" si="344"/>
        <v>5.5503627951387802E-9</v>
      </c>
      <c r="BE875" s="1">
        <f t="shared" si="345"/>
        <v>0.99999999444662668</v>
      </c>
      <c r="BF875" s="1">
        <f t="shared" si="346"/>
        <v>1.9998890266598159</v>
      </c>
      <c r="BG875" s="1">
        <f>(dpSAWB_Cb*dpSAWB_Vb) /(dpSAWB_Ca * BF875)</f>
        <v>25.001387243725834</v>
      </c>
      <c r="BI875" s="1">
        <v>9.44</v>
      </c>
      <c r="BJ875" s="1">
        <v>3.6307805477010058E-10</v>
      </c>
      <c r="BK875" s="1">
        <v>2.7817709903715539E-5</v>
      </c>
      <c r="BL875" s="1">
        <v>2.7817709127786965E-8</v>
      </c>
      <c r="BM875" s="1">
        <v>0.99999997210666969</v>
      </c>
      <c r="BN875" s="1">
        <v>1.9994437024681422</v>
      </c>
      <c r="BO875" s="1">
        <v>25.00695565385476</v>
      </c>
    </row>
    <row r="876" spans="1:67" ht="15" customHeight="1" x14ac:dyDescent="0.3">
      <c r="A876" s="2">
        <v>8.75</v>
      </c>
      <c r="B876" s="1">
        <f t="shared" si="348"/>
        <v>1.7782794100389197E-9</v>
      </c>
      <c r="C876" s="1">
        <f t="shared" si="349"/>
        <v>5.6796473844225353E-6</v>
      </c>
      <c r="D876" s="1">
        <f t="shared" si="350"/>
        <v>4.9355656667576765E-5</v>
      </c>
      <c r="E876" s="1">
        <f t="shared" si="351"/>
        <v>3.3251073905554039E-3</v>
      </c>
      <c r="F876" s="1">
        <f t="shared" si="352"/>
        <v>0.99669961737915969</v>
      </c>
      <c r="G876" s="1">
        <f t="shared" si="353"/>
        <v>0.99704012146743171</v>
      </c>
      <c r="H876" s="1">
        <f t="shared" si="361"/>
        <v>9.9704012146743164</v>
      </c>
      <c r="S876" s="2">
        <v>8.75</v>
      </c>
      <c r="T876" s="1">
        <f t="shared" si="354"/>
        <v>1.7782794100389197E-9</v>
      </c>
      <c r="U876" s="1">
        <f t="shared" si="355"/>
        <v>5.6796473844225353E-6</v>
      </c>
      <c r="V876" s="1">
        <f t="shared" si="356"/>
        <v>9.990602599665889E-2</v>
      </c>
      <c r="W876" s="1">
        <f t="shared" si="357"/>
        <v>3.13246677803686E-5</v>
      </c>
      <c r="X876" s="1">
        <f t="shared" si="358"/>
        <v>6.8348614642218847E-4</v>
      </c>
      <c r="Y876" s="1">
        <f t="shared" si="359"/>
        <v>6.2668966406265343E-4</v>
      </c>
      <c r="Z876" s="1">
        <f t="shared" si="360"/>
        <v>3.1334483203132674E-2</v>
      </c>
      <c r="AB876"/>
      <c r="AC876"/>
      <c r="AD876"/>
      <c r="AE876"/>
      <c r="AF876"/>
      <c r="AG876"/>
      <c r="AH876"/>
      <c r="AI876"/>
      <c r="AJ876" s="25"/>
      <c r="AK876" s="2">
        <v>8.75</v>
      </c>
      <c r="AL876" s="1">
        <f t="shared" si="362"/>
        <v>1.7782794100389197E-9</v>
      </c>
      <c r="AM876" s="1">
        <f t="shared" si="338"/>
        <v>5.6796473844225353E-6</v>
      </c>
      <c r="AN876" s="1">
        <f t="shared" si="339"/>
        <v>2.7882210365439957E-2</v>
      </c>
      <c r="AO876" s="1">
        <f t="shared" si="340"/>
        <v>0.97211778582053232</v>
      </c>
      <c r="AP876" s="1">
        <f t="shared" si="341"/>
        <v>1.9722896914347039</v>
      </c>
      <c r="AQ876" s="1">
        <f t="shared" si="342"/>
        <v>19.722896914347039</v>
      </c>
      <c r="AR876" s="25"/>
      <c r="AS876" s="2">
        <v>10.72</v>
      </c>
      <c r="AT876" s="1">
        <v>1.9054607179632392E-11</v>
      </c>
      <c r="AU876" s="1">
        <v>5.3005553485227248E-4</v>
      </c>
      <c r="AV876" s="1">
        <v>3.0723794969647855E-4</v>
      </c>
      <c r="AW876" s="1">
        <v>0.99969276204985313</v>
      </c>
      <c r="AX876" s="1">
        <v>2.0155122042291942</v>
      </c>
      <c r="AY876" s="2">
        <v>20.155122042291939</v>
      </c>
      <c r="BA876" s="2">
        <v>8.75</v>
      </c>
      <c r="BB876" s="1">
        <f t="shared" si="347"/>
        <v>1.7782794100389197E-9</v>
      </c>
      <c r="BC876" s="1">
        <f t="shared" si="343"/>
        <v>5.6796473844225353E-6</v>
      </c>
      <c r="BD876" s="1">
        <f t="shared" si="344"/>
        <v>5.6796473521462362E-9</v>
      </c>
      <c r="BE876" s="1">
        <f t="shared" si="345"/>
        <v>0.99999999431720021</v>
      </c>
      <c r="BF876" s="1">
        <f t="shared" si="346"/>
        <v>1.9998864401558372</v>
      </c>
      <c r="BG876" s="1">
        <f>(dpSAWB_Cb*dpSAWB_Vb) /(dpSAWB_Ca * BF876)</f>
        <v>25.0014195786556</v>
      </c>
      <c r="BI876" s="1">
        <v>9.4499999999999993</v>
      </c>
      <c r="BJ876" s="1">
        <v>3.5481338923357471E-10</v>
      </c>
      <c r="BK876" s="1">
        <v>2.8465667605771042E-5</v>
      </c>
      <c r="BL876" s="1">
        <v>2.8465666793222775E-8</v>
      </c>
      <c r="BM876" s="1">
        <v>0.99999997145514818</v>
      </c>
      <c r="BN876" s="1">
        <v>1.9994307461400611</v>
      </c>
      <c r="BO876" s="1">
        <v>25.007117699138089</v>
      </c>
    </row>
    <row r="877" spans="1:67" ht="15" customHeight="1" x14ac:dyDescent="0.3">
      <c r="A877" s="2">
        <v>8.76</v>
      </c>
      <c r="B877" s="1">
        <f t="shared" si="348"/>
        <v>1.7378008287493727E-9</v>
      </c>
      <c r="C877" s="1">
        <f t="shared" si="349"/>
        <v>5.8119433671052935E-6</v>
      </c>
      <c r="D877" s="1">
        <f t="shared" si="350"/>
        <v>4.7973902045325475E-5</v>
      </c>
      <c r="E877" s="1">
        <f t="shared" si="351"/>
        <v>3.3253376829924458E-3</v>
      </c>
      <c r="F877" s="1">
        <f t="shared" si="352"/>
        <v>0.99677450094106279</v>
      </c>
      <c r="G877" s="1">
        <f t="shared" si="353"/>
        <v>0.99712294611229435</v>
      </c>
      <c r="H877" s="1">
        <f t="shared" si="361"/>
        <v>9.9712294611229435</v>
      </c>
      <c r="S877" s="2">
        <v>8.76</v>
      </c>
      <c r="T877" s="1">
        <f t="shared" si="354"/>
        <v>1.7378008287493727E-9</v>
      </c>
      <c r="U877" s="1">
        <f t="shared" si="355"/>
        <v>5.8119433671052935E-6</v>
      </c>
      <c r="V877" s="1">
        <f t="shared" si="356"/>
        <v>9.9908555074026295E-2</v>
      </c>
      <c r="W877" s="1">
        <f t="shared" si="357"/>
        <v>3.0481641991236144E-5</v>
      </c>
      <c r="X877" s="1">
        <f t="shared" si="358"/>
        <v>6.6793849410798389E-4</v>
      </c>
      <c r="Y877" s="1">
        <f t="shared" si="359"/>
        <v>6.0981872258453662E-4</v>
      </c>
      <c r="Z877" s="1">
        <f t="shared" si="360"/>
        <v>3.049093612922683E-2</v>
      </c>
      <c r="AB877"/>
      <c r="AC877"/>
      <c r="AD877"/>
      <c r="AE877"/>
      <c r="AF877"/>
      <c r="AG877"/>
      <c r="AH877"/>
      <c r="AI877"/>
      <c r="AJ877" s="25"/>
      <c r="AK877" s="2">
        <v>8.76</v>
      </c>
      <c r="AL877" s="1">
        <f t="shared" si="362"/>
        <v>1.7378008287493727E-9</v>
      </c>
      <c r="AM877" s="1">
        <f t="shared" si="338"/>
        <v>5.8119433671052935E-6</v>
      </c>
      <c r="AN877" s="1">
        <f t="shared" si="339"/>
        <v>2.7264838130903871E-2</v>
      </c>
      <c r="AO877" s="1">
        <f t="shared" si="340"/>
        <v>0.9727351582244147</v>
      </c>
      <c r="AP877" s="1">
        <f t="shared" si="341"/>
        <v>1.972911034671293</v>
      </c>
      <c r="AQ877" s="1">
        <f t="shared" si="342"/>
        <v>19.729110346712929</v>
      </c>
      <c r="AR877" s="25"/>
      <c r="AS877" s="2">
        <v>10.73</v>
      </c>
      <c r="AT877" s="1">
        <v>1.8620871366628599E-11</v>
      </c>
      <c r="AU877" s="1">
        <v>5.4240211433395744E-4</v>
      </c>
      <c r="AV877" s="1">
        <v>3.0024645993406251E-4</v>
      </c>
      <c r="AW877" s="1">
        <v>0.9996997535396358</v>
      </c>
      <c r="AX877" s="1">
        <v>2.0158856522996076</v>
      </c>
      <c r="AY877" s="2">
        <v>20.158856522996075</v>
      </c>
      <c r="BA877" s="2">
        <v>8.76</v>
      </c>
      <c r="BB877" s="1">
        <f t="shared" si="347"/>
        <v>1.7378008287493727E-9</v>
      </c>
      <c r="BC877" s="1">
        <f t="shared" si="343"/>
        <v>5.8119433671052935E-6</v>
      </c>
      <c r="BD877" s="1">
        <f t="shared" si="344"/>
        <v>5.811943333307422E-9</v>
      </c>
      <c r="BE877" s="1">
        <f t="shared" si="345"/>
        <v>0.99999999418475571</v>
      </c>
      <c r="BF877" s="1">
        <f t="shared" si="346"/>
        <v>1.9998837934460492</v>
      </c>
      <c r="BG877" s="1">
        <f>(dpSAWB_Cb*dpSAWB_Vb) /(dpSAWB_Ca * BF877)</f>
        <v>25.001452666329058</v>
      </c>
      <c r="BI877" s="1">
        <v>9.4600000000000009</v>
      </c>
      <c r="BJ877" s="1">
        <v>3.4673685045252974E-10</v>
      </c>
      <c r="BK877" s="1">
        <v>2.9128718181578877E-5</v>
      </c>
      <c r="BL877" s="1">
        <v>2.9128717330681416E-8</v>
      </c>
      <c r="BM877" s="1">
        <v>0.99999997078836578</v>
      </c>
      <c r="BN877" s="1">
        <v>1.9994174881146671</v>
      </c>
      <c r="BO877" s="1">
        <v>25.007283519935122</v>
      </c>
    </row>
    <row r="878" spans="1:67" ht="15" customHeight="1" x14ac:dyDescent="0.3">
      <c r="A878" s="2">
        <v>8.77</v>
      </c>
      <c r="B878" s="1">
        <f t="shared" si="348"/>
        <v>1.6982436524617417E-9</v>
      </c>
      <c r="C878" s="1">
        <f t="shared" si="349"/>
        <v>5.9473209190914575E-6</v>
      </c>
      <c r="D878" s="1">
        <f t="shared" si="350"/>
        <v>4.6617355765344428E-5</v>
      </c>
      <c r="E878" s="1">
        <f t="shared" si="351"/>
        <v>3.325563774039109E-3</v>
      </c>
      <c r="F878" s="1">
        <f t="shared" si="352"/>
        <v>0.99684769081673974</v>
      </c>
      <c r="G878" s="1">
        <f t="shared" si="353"/>
        <v>0.99720426195323086</v>
      </c>
      <c r="H878" s="1">
        <f t="shared" si="361"/>
        <v>9.9720426195323082</v>
      </c>
      <c r="S878" s="2">
        <v>8.77</v>
      </c>
      <c r="T878" s="1">
        <f t="shared" si="354"/>
        <v>1.6982436524617417E-9</v>
      </c>
      <c r="U878" s="1">
        <f t="shared" si="355"/>
        <v>5.9473209190914575E-6</v>
      </c>
      <c r="V878" s="1">
        <f t="shared" si="356"/>
        <v>9.9911035827116051E-2</v>
      </c>
      <c r="W878" s="1">
        <f t="shared" si="357"/>
        <v>2.9654724294647615E-5</v>
      </c>
      <c r="X878" s="1">
        <f t="shared" si="358"/>
        <v>6.5274428216456723E-4</v>
      </c>
      <c r="Y878" s="1">
        <f t="shared" si="359"/>
        <v>5.9327041859990985E-4</v>
      </c>
      <c r="Z878" s="1">
        <f t="shared" si="360"/>
        <v>2.9663520929995493E-2</v>
      </c>
      <c r="AB878"/>
      <c r="AC878"/>
      <c r="AD878"/>
      <c r="AE878"/>
      <c r="AF878"/>
      <c r="AG878"/>
      <c r="AH878"/>
      <c r="AI878"/>
      <c r="AJ878" s="25"/>
      <c r="AK878" s="2">
        <v>8.77</v>
      </c>
      <c r="AL878" s="1">
        <f t="shared" si="362"/>
        <v>1.6982436524617417E-9</v>
      </c>
      <c r="AM878" s="1">
        <f t="shared" si="338"/>
        <v>5.9473209190914575E-6</v>
      </c>
      <c r="AN878" s="1">
        <f t="shared" si="339"/>
        <v>2.6660760943625451E-2</v>
      </c>
      <c r="AO878" s="1">
        <f t="shared" si="340"/>
        <v>0.97333923557356927</v>
      </c>
      <c r="AP878" s="1">
        <f t="shared" si="341"/>
        <v>1.9735191752209498</v>
      </c>
      <c r="AQ878" s="1">
        <f t="shared" si="342"/>
        <v>19.735191752209495</v>
      </c>
      <c r="AR878" s="25"/>
      <c r="AS878" s="2">
        <v>10.74</v>
      </c>
      <c r="AT878" s="1">
        <v>1.8197008586099764E-11</v>
      </c>
      <c r="AU878" s="1">
        <v>5.5503628259620291E-4</v>
      </c>
      <c r="AV878" s="1">
        <v>2.9341402142943644E-4</v>
      </c>
      <c r="AW878" s="1">
        <v>0.99970658597815987</v>
      </c>
      <c r="AX878" s="1">
        <v>2.0162673840290943</v>
      </c>
      <c r="AY878" s="2">
        <v>20.162673840290942</v>
      </c>
      <c r="BA878" s="2">
        <v>8.77</v>
      </c>
      <c r="BB878" s="1">
        <f t="shared" si="347"/>
        <v>1.6982436524617417E-9</v>
      </c>
      <c r="BC878" s="1">
        <f t="shared" si="343"/>
        <v>5.9473209190914575E-6</v>
      </c>
      <c r="BD878" s="1">
        <f t="shared" si="344"/>
        <v>5.9473208837002737E-9</v>
      </c>
      <c r="BE878" s="1">
        <f t="shared" si="345"/>
        <v>0.99999999404922268</v>
      </c>
      <c r="BF878" s="1">
        <f t="shared" si="346"/>
        <v>1.9998810851273723</v>
      </c>
      <c r="BG878" s="1">
        <f>(dpSAWB_Cb*dpSAWB_Vb) /(dpSAWB_Ca * BF878)</f>
        <v>25.001486524292769</v>
      </c>
      <c r="BI878" s="1">
        <v>9.4700000000000006</v>
      </c>
      <c r="BJ878" s="1">
        <v>3.3884415613920192E-10</v>
      </c>
      <c r="BK878" s="1">
        <v>2.980721318933055E-5</v>
      </c>
      <c r="BL878" s="1">
        <v>2.9807212298272619E-8</v>
      </c>
      <c r="BM878" s="1">
        <v>0.99999997010596309</v>
      </c>
      <c r="BN878" s="1">
        <v>1.9994039213684394</v>
      </c>
      <c r="BO878" s="1">
        <v>25.007453204242399</v>
      </c>
    </row>
    <row r="879" spans="1:67" ht="15" customHeight="1" x14ac:dyDescent="0.3">
      <c r="A879" s="2">
        <v>8.7799999999999994</v>
      </c>
      <c r="B879" s="1">
        <f t="shared" si="348"/>
        <v>1.6595869074375584E-9</v>
      </c>
      <c r="C879" s="1">
        <f t="shared" si="349"/>
        <v>6.0858518193510209E-6</v>
      </c>
      <c r="D879" s="1">
        <f t="shared" si="350"/>
        <v>4.5285308872011387E-5</v>
      </c>
      <c r="E879" s="1">
        <f t="shared" si="351"/>
        <v>3.3257857818546647E-3</v>
      </c>
      <c r="F879" s="1">
        <f t="shared" si="352"/>
        <v>0.99691922507217445</v>
      </c>
      <c r="G879" s="1">
        <f t="shared" si="353"/>
        <v>0.99728411136623574</v>
      </c>
      <c r="H879" s="1">
        <f t="shared" si="361"/>
        <v>9.9728411136623567</v>
      </c>
      <c r="S879" s="2">
        <v>8.7799999999999994</v>
      </c>
      <c r="T879" s="1">
        <f t="shared" si="354"/>
        <v>1.6595869074375584E-9</v>
      </c>
      <c r="U879" s="1">
        <f t="shared" si="355"/>
        <v>6.0858518193510209E-6</v>
      </c>
      <c r="V879" s="1">
        <f t="shared" si="356"/>
        <v>9.9913469564087448E-2</v>
      </c>
      <c r="W879" s="1">
        <f t="shared" si="357"/>
        <v>2.8843478637518442E-5</v>
      </c>
      <c r="X879" s="1">
        <f t="shared" si="358"/>
        <v>6.3789548632313192E-4</v>
      </c>
      <c r="Y879" s="1">
        <f t="shared" si="359"/>
        <v>5.7703601000864643E-4</v>
      </c>
      <c r="Z879" s="1">
        <f t="shared" si="360"/>
        <v>2.8851800500432321E-2</v>
      </c>
      <c r="AB879"/>
      <c r="AC879"/>
      <c r="AD879"/>
      <c r="AE879"/>
      <c r="AF879"/>
      <c r="AG879"/>
      <c r="AH879"/>
      <c r="AI879"/>
      <c r="AJ879" s="25"/>
      <c r="AK879" s="2">
        <v>8.7799999999999994</v>
      </c>
      <c r="AL879" s="1">
        <f t="shared" si="362"/>
        <v>1.6595869074375584E-9</v>
      </c>
      <c r="AM879" s="1">
        <f t="shared" si="338"/>
        <v>6.0858518193510209E-6</v>
      </c>
      <c r="AN879" s="1">
        <f t="shared" si="339"/>
        <v>2.606970893994974E-2</v>
      </c>
      <c r="AO879" s="1">
        <f t="shared" si="340"/>
        <v>0.97393028773197732</v>
      </c>
      <c r="AP879" s="1">
        <f t="shared" si="341"/>
        <v>1.9741143851014487</v>
      </c>
      <c r="AQ879" s="1">
        <f t="shared" si="342"/>
        <v>19.741143851014485</v>
      </c>
      <c r="AR879" s="25"/>
      <c r="AS879" s="2">
        <v>10.75</v>
      </c>
      <c r="AT879" s="1">
        <v>1.7782794100389159E-11</v>
      </c>
      <c r="AU879" s="1">
        <v>5.6796473844225473E-4</v>
      </c>
      <c r="AV879" s="1">
        <v>2.8673701798436141E-4</v>
      </c>
      <c r="AW879" s="1">
        <v>0.99971326298162344</v>
      </c>
      <c r="AX879" s="1">
        <v>2.0166575953361954</v>
      </c>
      <c r="AY879" s="2">
        <v>20.166575953361953</v>
      </c>
      <c r="BA879" s="2">
        <v>8.7799999999999994</v>
      </c>
      <c r="BB879" s="1">
        <f t="shared" si="347"/>
        <v>1.6595869074375584E-9</v>
      </c>
      <c r="BC879" s="1">
        <f t="shared" si="343"/>
        <v>6.0858518193510209E-6</v>
      </c>
      <c r="BD879" s="1">
        <f t="shared" si="344"/>
        <v>6.0858517822914012E-9</v>
      </c>
      <c r="BE879" s="1">
        <f t="shared" si="345"/>
        <v>0.99999999391052885</v>
      </c>
      <c r="BF879" s="1">
        <f t="shared" si="346"/>
        <v>1.999878313764073</v>
      </c>
      <c r="BG879" s="1">
        <f>(dpSAWB_Cb*dpSAWB_Vb) /(dpSAWB_Ca * BF879)</f>
        <v>25.001521170501842</v>
      </c>
      <c r="BI879" s="1">
        <v>9.48</v>
      </c>
      <c r="BJ879" s="1">
        <v>3.3113112148259045E-10</v>
      </c>
      <c r="BK879" s="1">
        <v>3.0501512376060422E-5</v>
      </c>
      <c r="BL879" s="1">
        <v>3.0501511442945097E-8</v>
      </c>
      <c r="BM879" s="1">
        <v>0.99999996940757208</v>
      </c>
      <c r="BN879" s="1">
        <v>1.9993900387144556</v>
      </c>
      <c r="BO879" s="1">
        <v>25.007626842108511</v>
      </c>
    </row>
    <row r="880" spans="1:67" ht="15" customHeight="1" x14ac:dyDescent="0.3">
      <c r="A880" s="2">
        <v>8.7899999999999991</v>
      </c>
      <c r="B880" s="1">
        <f t="shared" si="348"/>
        <v>1.6218100973589279E-9</v>
      </c>
      <c r="C880" s="1">
        <f t="shared" si="349"/>
        <v>6.2276095188009775E-6</v>
      </c>
      <c r="D880" s="1">
        <f t="shared" si="350"/>
        <v>4.3977064938271532E-5</v>
      </c>
      <c r="E880" s="1">
        <f t="shared" si="351"/>
        <v>3.3260038225102887E-3</v>
      </c>
      <c r="F880" s="1">
        <f t="shared" si="352"/>
        <v>0.99698914092863045</v>
      </c>
      <c r="G880" s="1">
        <f t="shared" si="353"/>
        <v>0.9973625359829672</v>
      </c>
      <c r="H880" s="1">
        <f t="shared" si="361"/>
        <v>9.973625359829672</v>
      </c>
      <c r="S880" s="2">
        <v>8.7899999999999991</v>
      </c>
      <c r="T880" s="1">
        <f t="shared" si="354"/>
        <v>1.6218100973589279E-9</v>
      </c>
      <c r="U880" s="1">
        <f t="shared" si="355"/>
        <v>6.2276095188009775E-6</v>
      </c>
      <c r="V880" s="1">
        <f t="shared" si="356"/>
        <v>9.9915857568493166E-2</v>
      </c>
      <c r="W880" s="1">
        <f t="shared" si="357"/>
        <v>2.8047477168941774E-5</v>
      </c>
      <c r="X880" s="1">
        <f t="shared" si="358"/>
        <v>6.2338426402499896E-4</v>
      </c>
      <c r="Y880" s="1">
        <f t="shared" si="359"/>
        <v>5.6110691971403563E-4</v>
      </c>
      <c r="Z880" s="1">
        <f t="shared" si="360"/>
        <v>2.8055345985701783E-2</v>
      </c>
      <c r="AB880"/>
      <c r="AC880"/>
      <c r="AD880"/>
      <c r="AE880"/>
      <c r="AF880"/>
      <c r="AG880"/>
      <c r="AH880"/>
      <c r="AI880"/>
      <c r="AJ880" s="25"/>
      <c r="AK880" s="2">
        <v>8.7899999999999991</v>
      </c>
      <c r="AL880" s="1">
        <f t="shared" si="362"/>
        <v>1.6218100973589279E-9</v>
      </c>
      <c r="AM880" s="1">
        <f t="shared" si="338"/>
        <v>6.2276095188009775E-6</v>
      </c>
      <c r="AN880" s="1">
        <f t="shared" si="339"/>
        <v>2.5491417011233659E-2</v>
      </c>
      <c r="AO880" s="1">
        <f t="shared" si="340"/>
        <v>0.97450857980859429</v>
      </c>
      <c r="AP880" s="1">
        <f t="shared" si="341"/>
        <v>1.9746969316256104</v>
      </c>
      <c r="AQ880" s="1">
        <f t="shared" si="342"/>
        <v>19.746969316256102</v>
      </c>
      <c r="AR880" s="25"/>
      <c r="AS880" s="2">
        <v>10.76</v>
      </c>
      <c r="AT880" s="1">
        <v>1.7378008287493749E-11</v>
      </c>
      <c r="AU880" s="1">
        <v>5.8119433671052865E-4</v>
      </c>
      <c r="AV880" s="1">
        <v>2.8021191552414531E-4</v>
      </c>
      <c r="AW880" s="1">
        <v>0.99971978808410134</v>
      </c>
      <c r="AX880" s="1">
        <v>2.017056486334051</v>
      </c>
      <c r="AY880" s="2">
        <v>20.170564863340509</v>
      </c>
      <c r="BA880" s="2">
        <v>8.7899999999999991</v>
      </c>
      <c r="BB880" s="1">
        <f t="shared" si="347"/>
        <v>1.6218100973589279E-9</v>
      </c>
      <c r="BC880" s="1">
        <f t="shared" si="343"/>
        <v>6.2276095188009775E-6</v>
      </c>
      <c r="BD880" s="1">
        <f t="shared" si="344"/>
        <v>6.2276094799942547E-9</v>
      </c>
      <c r="BE880" s="1">
        <f t="shared" si="345"/>
        <v>0.9999999937686006</v>
      </c>
      <c r="BF880" s="1">
        <f t="shared" si="346"/>
        <v>1.9998754778870023</v>
      </c>
      <c r="BG880" s="1">
        <f>(dpSAWB_Cb*dpSAWB_Vb) /(dpSAWB_Ca * BF880)</f>
        <v>25.001556623329485</v>
      </c>
      <c r="BI880" s="1">
        <v>9.49</v>
      </c>
      <c r="BJ880" s="1">
        <v>3.2359365692962771E-10</v>
      </c>
      <c r="BK880" s="1">
        <v>3.1211983868387318E-5</v>
      </c>
      <c r="BL880" s="1">
        <v>3.1211982891227986E-8</v>
      </c>
      <c r="BM880" s="1">
        <v>0.99999996869281593</v>
      </c>
      <c r="BN880" s="1">
        <v>1.9993758327985938</v>
      </c>
      <c r="BO880" s="1">
        <v>25.007804525682054</v>
      </c>
    </row>
    <row r="881" spans="1:67" ht="15" customHeight="1" x14ac:dyDescent="0.3">
      <c r="A881" s="2">
        <v>8.8000000000000007</v>
      </c>
      <c r="B881" s="1">
        <f t="shared" si="348"/>
        <v>1.584893192461106E-9</v>
      </c>
      <c r="C881" s="1">
        <f t="shared" si="349"/>
        <v>6.3726691792499815E-6</v>
      </c>
      <c r="D881" s="1">
        <f t="shared" si="350"/>
        <v>4.2691939716989338E-5</v>
      </c>
      <c r="E881" s="1">
        <f t="shared" si="351"/>
        <v>3.3262180100471681E-3</v>
      </c>
      <c r="F881" s="1">
        <f t="shared" si="352"/>
        <v>0.99705747478090989</v>
      </c>
      <c r="G881" s="1">
        <f t="shared" si="353"/>
        <v>0.99743957671134753</v>
      </c>
      <c r="H881" s="1">
        <f t="shared" si="361"/>
        <v>9.9743957671134744</v>
      </c>
      <c r="S881" s="2">
        <v>8.8000000000000007</v>
      </c>
      <c r="T881" s="1">
        <f t="shared" si="354"/>
        <v>1.584893192461106E-9</v>
      </c>
      <c r="U881" s="1">
        <f t="shared" si="355"/>
        <v>6.3726691792499815E-6</v>
      </c>
      <c r="V881" s="1">
        <f t="shared" si="356"/>
        <v>9.991820109994555E-2</v>
      </c>
      <c r="W881" s="1">
        <f t="shared" si="357"/>
        <v>2.7266300018153919E-5</v>
      </c>
      <c r="X881" s="1">
        <f t="shared" si="358"/>
        <v>6.0920295032780927E-4</v>
      </c>
      <c r="Y881" s="1">
        <f t="shared" si="359"/>
        <v>5.4547473113979411E-4</v>
      </c>
      <c r="Z881" s="1">
        <f t="shared" si="360"/>
        <v>2.7273736556989708E-2</v>
      </c>
      <c r="AB881"/>
      <c r="AC881"/>
      <c r="AD881"/>
      <c r="AE881"/>
      <c r="AF881"/>
      <c r="AG881"/>
      <c r="AH881"/>
      <c r="AI881"/>
      <c r="AJ881" s="25"/>
      <c r="AK881" s="2">
        <v>8.8000000000000007</v>
      </c>
      <c r="AL881" s="1">
        <f t="shared" si="362"/>
        <v>1.584893192461106E-9</v>
      </c>
      <c r="AM881" s="1">
        <f t="shared" si="338"/>
        <v>6.3726691792499815E-6</v>
      </c>
      <c r="AN881" s="1">
        <f t="shared" si="339"/>
        <v>2.4925624752529078E-2</v>
      </c>
      <c r="AO881" s="1">
        <f t="shared" si="340"/>
        <v>0.97507437220866677</v>
      </c>
      <c r="AP881" s="1">
        <f t="shared" si="341"/>
        <v>1.9752670774537864</v>
      </c>
      <c r="AQ881" s="1">
        <f t="shared" si="342"/>
        <v>19.752670774537862</v>
      </c>
      <c r="AR881" s="25"/>
      <c r="AS881" s="2">
        <v>10.77</v>
      </c>
      <c r="AT881" s="1">
        <v>1.6982436524617441E-11</v>
      </c>
      <c r="AU881" s="1">
        <v>5.9473209190914484E-4</v>
      </c>
      <c r="AV881" s="1">
        <v>2.7383526023687409E-4</v>
      </c>
      <c r="AW881" s="1">
        <v>0.99972616473940545</v>
      </c>
      <c r="AX881" s="1">
        <v>2.0174642614225204</v>
      </c>
      <c r="AY881" s="2">
        <v>20.174642614225203</v>
      </c>
      <c r="BA881" s="2">
        <v>8.8000000000000007</v>
      </c>
      <c r="BB881" s="1">
        <f t="shared" si="347"/>
        <v>1.584893192461106E-9</v>
      </c>
      <c r="BC881" s="1">
        <f t="shared" si="343"/>
        <v>6.3726691792499815E-6</v>
      </c>
      <c r="BD881" s="1">
        <f t="shared" si="344"/>
        <v>6.3726691386137784E-9</v>
      </c>
      <c r="BE881" s="1">
        <f t="shared" si="345"/>
        <v>0.99999999362336223</v>
      </c>
      <c r="BF881" s="1">
        <f t="shared" si="346"/>
        <v>1.999872575992818</v>
      </c>
      <c r="BG881" s="1">
        <f>(dpSAWB_Cb*dpSAWB_Vb) /(dpSAWB_Ca * BF881)</f>
        <v>25.001592901576725</v>
      </c>
      <c r="BI881" s="1">
        <v>9.5</v>
      </c>
      <c r="BJ881" s="1">
        <v>3.1622776601683744E-10</v>
      </c>
      <c r="BK881" s="1">
        <v>3.193900436770068E-5</v>
      </c>
      <c r="BL881" s="1">
        <v>3.1939003344416775E-8</v>
      </c>
      <c r="BM881" s="1">
        <v>0.99999996796130874</v>
      </c>
      <c r="BN881" s="1">
        <v>1.9993612960956462</v>
      </c>
      <c r="BO881" s="1">
        <v>25.007986349260648</v>
      </c>
    </row>
    <row r="882" spans="1:67" ht="15" customHeight="1" x14ac:dyDescent="0.3">
      <c r="A882" s="2">
        <v>8.81</v>
      </c>
      <c r="B882" s="1">
        <f t="shared" si="348"/>
        <v>1.5488166189124741E-9</v>
      </c>
      <c r="C882" s="1">
        <f t="shared" si="349"/>
        <v>6.5211077132500505E-6</v>
      </c>
      <c r="D882" s="1">
        <f t="shared" si="350"/>
        <v>4.1429260797823949E-5</v>
      </c>
      <c r="E882" s="1">
        <f t="shared" si="351"/>
        <v>3.3264284565336965E-3</v>
      </c>
      <c r="F882" s="1">
        <f t="shared" si="352"/>
        <v>0.99712426221523931</v>
      </c>
      <c r="G882" s="1">
        <f t="shared" si="353"/>
        <v>0.99751527375584637</v>
      </c>
      <c r="H882" s="1">
        <f t="shared" si="361"/>
        <v>9.9751527375584637</v>
      </c>
      <c r="S882" s="2">
        <v>8.81</v>
      </c>
      <c r="T882" s="1">
        <f t="shared" si="354"/>
        <v>1.5488166189124741E-9</v>
      </c>
      <c r="U882" s="1">
        <f t="shared" si="355"/>
        <v>6.5211077132500505E-6</v>
      </c>
      <c r="V882" s="1">
        <f t="shared" si="356"/>
        <v>9.9920501394770461E-2</v>
      </c>
      <c r="W882" s="1">
        <f t="shared" si="357"/>
        <v>2.6499535076515286E-5</v>
      </c>
      <c r="X882" s="1">
        <f t="shared" si="358"/>
        <v>5.9534405390300699E-4</v>
      </c>
      <c r="Y882" s="1">
        <f t="shared" si="359"/>
        <v>5.3013118382931612E-4</v>
      </c>
      <c r="Z882" s="1">
        <f t="shared" si="360"/>
        <v>2.6506559191465804E-2</v>
      </c>
      <c r="AB882"/>
      <c r="AC882"/>
      <c r="AD882"/>
      <c r="AE882"/>
      <c r="AF882"/>
      <c r="AG882"/>
      <c r="AH882"/>
      <c r="AI882"/>
      <c r="AJ882" s="25"/>
      <c r="AK882" s="2">
        <v>8.81</v>
      </c>
      <c r="AL882" s="1">
        <f t="shared" si="362"/>
        <v>1.5488166189124741E-9</v>
      </c>
      <c r="AM882" s="1">
        <f t="shared" si="338"/>
        <v>6.5211077132500505E-6</v>
      </c>
      <c r="AN882" s="1">
        <f t="shared" si="339"/>
        <v>2.4372076410220132E-2</v>
      </c>
      <c r="AO882" s="1">
        <f t="shared" si="340"/>
        <v>0.97562792068609694</v>
      </c>
      <c r="AP882" s="1">
        <f t="shared" si="341"/>
        <v>1.9758250806474182</v>
      </c>
      <c r="AQ882" s="1">
        <f t="shared" si="342"/>
        <v>19.758250806474184</v>
      </c>
      <c r="AR882" s="25"/>
      <c r="AS882" s="2">
        <v>10.78</v>
      </c>
      <c r="AT882" s="1">
        <v>1.6595869074375605E-11</v>
      </c>
      <c r="AU882" s="1">
        <v>6.0858518193510134E-4</v>
      </c>
      <c r="AV882" s="1">
        <v>2.6760367675462412E-4</v>
      </c>
      <c r="AW882" s="1">
        <v>0.99973239632290378</v>
      </c>
      <c r="AX882" s="1">
        <v>2.0178811293819252</v>
      </c>
      <c r="AY882" s="2">
        <v>20.178811293819251</v>
      </c>
      <c r="BA882" s="2">
        <v>8.81</v>
      </c>
      <c r="BB882" s="1">
        <f t="shared" si="347"/>
        <v>1.5488166189124741E-9</v>
      </c>
      <c r="BC882" s="1">
        <f t="shared" si="343"/>
        <v>6.5211077132500505E-6</v>
      </c>
      <c r="BD882" s="1">
        <f t="shared" si="344"/>
        <v>6.5211076706981059E-9</v>
      </c>
      <c r="BE882" s="1">
        <f t="shared" si="345"/>
        <v>0.99999999347473678</v>
      </c>
      <c r="BF882" s="1">
        <f t="shared" si="346"/>
        <v>1.9998696065431878</v>
      </c>
      <c r="BG882" s="1">
        <f>(dpSAWB_Cb*dpSAWB_Vb) /(dpSAWB_Ca * BF882)</f>
        <v>25.001630024482417</v>
      </c>
      <c r="BI882" s="1">
        <v>9.51</v>
      </c>
      <c r="BJ882" s="1">
        <v>3.090295432513586E-10</v>
      </c>
      <c r="BK882" s="1">
        <v>3.2682959349892498E-5</v>
      </c>
      <c r="BL882" s="1">
        <v>3.2682958278305058E-8</v>
      </c>
      <c r="BM882" s="1">
        <v>0.99999996721265572</v>
      </c>
      <c r="BN882" s="1">
        <v>1.9993464209053478</v>
      </c>
      <c r="BO882" s="1">
        <v>25.0081724093411</v>
      </c>
    </row>
    <row r="883" spans="1:67" ht="15" customHeight="1" x14ac:dyDescent="0.3">
      <c r="A883" s="2">
        <v>8.82</v>
      </c>
      <c r="B883" s="1">
        <f t="shared" si="348"/>
        <v>1.5135612484362064E-9</v>
      </c>
      <c r="C883" s="1">
        <f t="shared" si="349"/>
        <v>6.6730038248767263E-6</v>
      </c>
      <c r="D883" s="1">
        <f t="shared" si="350"/>
        <v>4.0188367269536583E-5</v>
      </c>
      <c r="E883" s="1">
        <f t="shared" si="351"/>
        <v>3.3266352721217436E-3</v>
      </c>
      <c r="F883" s="1">
        <f t="shared" si="352"/>
        <v>0.99718953802678978</v>
      </c>
      <c r="G883" s="1">
        <f t="shared" si="353"/>
        <v>0.99758966663745186</v>
      </c>
      <c r="H883" s="1">
        <f t="shared" si="361"/>
        <v>9.9758966663745188</v>
      </c>
      <c r="S883" s="2">
        <v>8.82</v>
      </c>
      <c r="T883" s="1">
        <f t="shared" si="354"/>
        <v>1.5135612484362064E-9</v>
      </c>
      <c r="U883" s="1">
        <f t="shared" si="355"/>
        <v>6.6730038248767263E-6</v>
      </c>
      <c r="V883" s="1">
        <f t="shared" si="356"/>
        <v>9.9922759666649791E-2</v>
      </c>
      <c r="W883" s="1">
        <f t="shared" si="357"/>
        <v>2.5746777783399918E-5</v>
      </c>
      <c r="X883" s="1">
        <f t="shared" si="358"/>
        <v>5.8180025312259596E-4</v>
      </c>
      <c r="Y883" s="1">
        <f t="shared" si="359"/>
        <v>5.1506816912493599E-4</v>
      </c>
      <c r="Z883" s="1">
        <f t="shared" si="360"/>
        <v>2.5753408456246803E-2</v>
      </c>
      <c r="AB883"/>
      <c r="AC883"/>
      <c r="AD883"/>
      <c r="AE883"/>
      <c r="AF883"/>
      <c r="AG883"/>
      <c r="AH883"/>
      <c r="AI883"/>
      <c r="AJ883" s="25"/>
      <c r="AK883" s="2">
        <v>8.82</v>
      </c>
      <c r="AL883" s="1">
        <f t="shared" si="362"/>
        <v>1.5135612484362064E-9</v>
      </c>
      <c r="AM883" s="1">
        <f t="shared" si="338"/>
        <v>6.6730038248767263E-6</v>
      </c>
      <c r="AN883" s="1">
        <f t="shared" si="339"/>
        <v>2.383052082871584E-2</v>
      </c>
      <c r="AO883" s="1">
        <f t="shared" si="340"/>
        <v>0.97616947639674934</v>
      </c>
      <c r="AP883" s="1">
        <f t="shared" si="341"/>
        <v>1.9763711947235665</v>
      </c>
      <c r="AQ883" s="1">
        <f t="shared" si="342"/>
        <v>19.763711947235663</v>
      </c>
      <c r="AR883" s="25"/>
      <c r="AS883" s="2">
        <v>10.79</v>
      </c>
      <c r="AT883" s="1">
        <v>1.6218100973589298E-11</v>
      </c>
      <c r="AU883" s="1">
        <v>6.2276095188009697E-4</v>
      </c>
      <c r="AV883" s="1">
        <v>2.6151386637569569E-4</v>
      </c>
      <c r="AW883" s="1">
        <v>0.99973848613329808</v>
      </c>
      <c r="AX883" s="1">
        <v>2.0183073034684571</v>
      </c>
      <c r="AY883" s="2">
        <v>20.183073034684568</v>
      </c>
      <c r="BA883" s="2">
        <v>8.82</v>
      </c>
      <c r="BB883" s="1">
        <f t="shared" si="347"/>
        <v>1.5135612484362064E-9</v>
      </c>
      <c r="BC883" s="1">
        <f t="shared" si="343"/>
        <v>6.6730038248767263E-6</v>
      </c>
      <c r="BD883" s="1">
        <f t="shared" si="344"/>
        <v>6.6730037803187089E-9</v>
      </c>
      <c r="BE883" s="1">
        <f t="shared" si="345"/>
        <v>0.99999999332264466</v>
      </c>
      <c r="BF883" s="1">
        <f t="shared" si="346"/>
        <v>1.9998665679639733</v>
      </c>
      <c r="BG883" s="1">
        <f>(dpSAWB_Cb*dpSAWB_Vb) /(dpSAWB_Ca * BF883)</f>
        <v>25.001668011733432</v>
      </c>
      <c r="BI883" s="1">
        <v>9.52</v>
      </c>
      <c r="BJ883" s="1">
        <v>3.0199517204020115E-10</v>
      </c>
      <c r="BK883" s="1">
        <v>3.3444243269741747E-5</v>
      </c>
      <c r="BL883" s="1">
        <v>3.3444242147568733E-8</v>
      </c>
      <c r="BM883" s="1">
        <v>0.99999996644645217</v>
      </c>
      <c r="BN883" s="1">
        <v>1.9993311993483034</v>
      </c>
      <c r="BO883" s="1">
        <v>25.008362804670814</v>
      </c>
    </row>
    <row r="884" spans="1:67" ht="15" customHeight="1" x14ac:dyDescent="0.3">
      <c r="A884" s="2">
        <v>8.83</v>
      </c>
      <c r="B884" s="1">
        <f t="shared" si="348"/>
        <v>1.479108388168206E-9</v>
      </c>
      <c r="C884" s="1">
        <f t="shared" si="349"/>
        <v>6.8284380514590222E-6</v>
      </c>
      <c r="D884" s="1">
        <f t="shared" si="350"/>
        <v>3.8968609387533324E-5</v>
      </c>
      <c r="E884" s="1">
        <f t="shared" si="351"/>
        <v>3.3268385651020779E-3</v>
      </c>
      <c r="F884" s="1">
        <f t="shared" si="352"/>
        <v>0.99725333623683676</v>
      </c>
      <c r="G884" s="1">
        <f t="shared" si="353"/>
        <v>0.99766279421334159</v>
      </c>
      <c r="H884" s="1">
        <f t="shared" si="361"/>
        <v>9.9766279421334154</v>
      </c>
      <c r="S884" s="2">
        <v>8.83</v>
      </c>
      <c r="T884" s="1">
        <f t="shared" si="354"/>
        <v>1.479108388168206E-9</v>
      </c>
      <c r="U884" s="1">
        <f t="shared" si="355"/>
        <v>6.8284380514590222E-6</v>
      </c>
      <c r="V884" s="1">
        <f t="shared" si="356"/>
        <v>9.9924977107252344E-2</v>
      </c>
      <c r="W884" s="1">
        <f t="shared" si="357"/>
        <v>2.5007630915890444E-5</v>
      </c>
      <c r="X884" s="1">
        <f t="shared" si="358"/>
        <v>5.6856439223324623E-4</v>
      </c>
      <c r="Y884" s="1">
        <f t="shared" si="359"/>
        <v>5.0027772592506261E-4</v>
      </c>
      <c r="Z884" s="1">
        <f t="shared" si="360"/>
        <v>2.5013886296253129E-2</v>
      </c>
      <c r="AB884"/>
      <c r="AC884"/>
      <c r="AD884"/>
      <c r="AE884"/>
      <c r="AF884"/>
      <c r="AG884"/>
      <c r="AH884"/>
      <c r="AI884"/>
      <c r="AJ884" s="25"/>
      <c r="AK884" s="2">
        <v>8.83</v>
      </c>
      <c r="AL884" s="1">
        <f t="shared" si="362"/>
        <v>1.479108388168206E-9</v>
      </c>
      <c r="AM884" s="1">
        <f t="shared" si="338"/>
        <v>6.8284380514590222E-6</v>
      </c>
      <c r="AN884" s="1">
        <f t="shared" si="339"/>
        <v>2.3300711396296699E-2</v>
      </c>
      <c r="AO884" s="1">
        <f t="shared" si="340"/>
        <v>0.97669928595260502</v>
      </c>
      <c r="AP884" s="1">
        <f t="shared" si="341"/>
        <v>1.9769056687103139</v>
      </c>
      <c r="AQ884" s="1">
        <f t="shared" si="342"/>
        <v>19.769056687103138</v>
      </c>
      <c r="AR884" s="25"/>
      <c r="AS884" s="2">
        <v>10.8</v>
      </c>
      <c r="AT884" s="1">
        <v>1.5848931924611082E-11</v>
      </c>
      <c r="AU884" s="1">
        <v>6.3726691792499724E-4</v>
      </c>
      <c r="AV884" s="1">
        <v>2.5556260532696518E-4</v>
      </c>
      <c r="AW884" s="1">
        <v>0.99974443739436147</v>
      </c>
      <c r="AX884" s="1">
        <v>2.0187430015112451</v>
      </c>
      <c r="AY884" s="2">
        <v>20.187430015112451</v>
      </c>
      <c r="BA884" s="2">
        <v>8.83</v>
      </c>
      <c r="BB884" s="1">
        <f t="shared" si="347"/>
        <v>1.479108388168206E-9</v>
      </c>
      <c r="BC884" s="1">
        <f t="shared" si="343"/>
        <v>6.8284380514590222E-6</v>
      </c>
      <c r="BD884" s="1">
        <f t="shared" si="344"/>
        <v>6.8284380048003415E-9</v>
      </c>
      <c r="BE884" s="1">
        <f t="shared" si="345"/>
        <v>0.99999999316700539</v>
      </c>
      <c r="BF884" s="1">
        <f t="shared" si="346"/>
        <v>1.9998634586443986</v>
      </c>
      <c r="BG884" s="1">
        <f>(dpSAWB_Cb*dpSAWB_Vb) /(dpSAWB_Ca * BF884)</f>
        <v>25.001706883475109</v>
      </c>
      <c r="BI884" s="1">
        <v>9.5299999999999994</v>
      </c>
      <c r="BJ884" s="1">
        <v>2.9512092266663821E-10</v>
      </c>
      <c r="BK884" s="1">
        <v>3.4223259770059495E-5</v>
      </c>
      <c r="BL884" s="1">
        <v>3.4223258594910935E-8</v>
      </c>
      <c r="BM884" s="1">
        <v>0.99999996566228433</v>
      </c>
      <c r="BN884" s="1">
        <v>1.9993156233618319</v>
      </c>
      <c r="BO884" s="1">
        <v>25.008557636300282</v>
      </c>
    </row>
    <row r="885" spans="1:67" ht="15" customHeight="1" x14ac:dyDescent="0.3">
      <c r="A885" s="2">
        <v>8.84</v>
      </c>
      <c r="B885" s="1">
        <f t="shared" si="348"/>
        <v>1.4454397707459262E-9</v>
      </c>
      <c r="C885" s="1">
        <f t="shared" si="349"/>
        <v>6.987492806281264E-6</v>
      </c>
      <c r="D885" s="1">
        <f t="shared" si="350"/>
        <v>3.7769348246535914E-5</v>
      </c>
      <c r="E885" s="1">
        <f t="shared" si="351"/>
        <v>3.3270384419589101E-3</v>
      </c>
      <c r="F885" s="1">
        <f t="shared" si="352"/>
        <v>0.99731569010956767</v>
      </c>
      <c r="G885" s="1">
        <f t="shared" si="353"/>
        <v>0.99773469469625675</v>
      </c>
      <c r="H885" s="1">
        <f t="shared" si="361"/>
        <v>9.9773469469625677</v>
      </c>
      <c r="S885" s="2">
        <v>8.84</v>
      </c>
      <c r="T885" s="1">
        <f t="shared" si="354"/>
        <v>1.4454397707459262E-9</v>
      </c>
      <c r="U885" s="1">
        <f t="shared" si="355"/>
        <v>6.987492806281264E-6</v>
      </c>
      <c r="V885" s="1">
        <f t="shared" si="356"/>
        <v>9.992715488685347E-2</v>
      </c>
      <c r="W885" s="1">
        <f t="shared" si="357"/>
        <v>2.4281704382175949E-5</v>
      </c>
      <c r="X885" s="1">
        <f t="shared" si="358"/>
        <v>5.55629477615839E-4</v>
      </c>
      <c r="Y885" s="1">
        <f t="shared" si="359"/>
        <v>4.8575203651705641E-4</v>
      </c>
      <c r="Z885" s="1">
        <f t="shared" si="360"/>
        <v>2.4287601825852823E-2</v>
      </c>
      <c r="AB885"/>
      <c r="AC885"/>
      <c r="AD885"/>
      <c r="AE885"/>
      <c r="AF885"/>
      <c r="AG885"/>
      <c r="AH885"/>
      <c r="AI885"/>
      <c r="AJ885" s="25"/>
      <c r="AK885" s="2">
        <v>8.84</v>
      </c>
      <c r="AL885" s="1">
        <f t="shared" si="362"/>
        <v>1.4454397707459262E-9</v>
      </c>
      <c r="AM885" s="1">
        <f t="shared" si="338"/>
        <v>6.987492806281264E-6</v>
      </c>
      <c r="AN885" s="1">
        <f t="shared" si="339"/>
        <v>2.2782405990208424E-2</v>
      </c>
      <c r="AO885" s="1">
        <f t="shared" si="340"/>
        <v>0.97721759147666876</v>
      </c>
      <c r="AP885" s="1">
        <f t="shared" si="341"/>
        <v>1.9774287472029528</v>
      </c>
      <c r="AQ885" s="1">
        <f t="shared" si="342"/>
        <v>19.774287472029528</v>
      </c>
      <c r="AR885" s="25"/>
      <c r="AS885" s="2">
        <v>10.81</v>
      </c>
      <c r="AT885" s="1">
        <v>1.5488166189124763E-11</v>
      </c>
      <c r="AU885" s="1">
        <v>6.521107713250041E-4</v>
      </c>
      <c r="AV885" s="1">
        <v>2.4974674306545749E-4</v>
      </c>
      <c r="AW885" s="1">
        <v>0.99975025325663691</v>
      </c>
      <c r="AX885" s="1">
        <v>2.0191884460111278</v>
      </c>
      <c r="AY885" s="2">
        <v>20.191884460111275</v>
      </c>
      <c r="BA885" s="2">
        <v>8.84</v>
      </c>
      <c r="BB885" s="1">
        <f t="shared" si="347"/>
        <v>1.4454397707459262E-9</v>
      </c>
      <c r="BC885" s="1">
        <f t="shared" si="343"/>
        <v>6.987492806281264E-6</v>
      </c>
      <c r="BD885" s="1">
        <f t="shared" si="344"/>
        <v>6.9874927574228681E-9</v>
      </c>
      <c r="BE885" s="1">
        <f t="shared" si="345"/>
        <v>0.9999999930077359</v>
      </c>
      <c r="BF885" s="1">
        <f t="shared" si="346"/>
        <v>1.9998602769361942</v>
      </c>
      <c r="BG885" s="1">
        <f>(dpSAWB_Cb*dpSAWB_Vb) /(dpSAWB_Ca * BF885)</f>
        <v>25.001746660321938</v>
      </c>
      <c r="BI885" s="1">
        <v>9.5399999999999991</v>
      </c>
      <c r="BJ885" s="1">
        <v>2.8840315031266024E-10</v>
      </c>
      <c r="BK885" s="1">
        <v>3.5020421895705736E-5</v>
      </c>
      <c r="BL885" s="1">
        <v>3.5020420665078584E-8</v>
      </c>
      <c r="BM885" s="1">
        <v>0.99999996485972809</v>
      </c>
      <c r="BN885" s="1">
        <v>1.9992996846957027</v>
      </c>
      <c r="BO885" s="1">
        <v>25.008757007636948</v>
      </c>
    </row>
    <row r="886" spans="1:67" ht="15" customHeight="1" x14ac:dyDescent="0.3">
      <c r="A886" s="2">
        <v>8.85</v>
      </c>
      <c r="B886" s="1">
        <f t="shared" si="348"/>
        <v>1.4125375446227532E-9</v>
      </c>
      <c r="C886" s="1">
        <f t="shared" si="349"/>
        <v>7.1502524222797982E-6</v>
      </c>
      <c r="D886" s="1">
        <f t="shared" si="350"/>
        <v>3.6589955458240275E-5</v>
      </c>
      <c r="E886" s="1">
        <f t="shared" si="351"/>
        <v>3.3272350074236268E-3</v>
      </c>
      <c r="F886" s="1">
        <f t="shared" si="352"/>
        <v>0.99737663216854267</v>
      </c>
      <c r="G886" s="1">
        <f t="shared" si="353"/>
        <v>0.99780540567359211</v>
      </c>
      <c r="H886" s="1">
        <f t="shared" si="361"/>
        <v>9.9780540567359211</v>
      </c>
      <c r="S886" s="2">
        <v>8.85</v>
      </c>
      <c r="T886" s="1">
        <f t="shared" si="354"/>
        <v>1.4125375446227532E-9</v>
      </c>
      <c r="U886" s="1">
        <f t="shared" si="355"/>
        <v>7.1502524222797982E-6</v>
      </c>
      <c r="V886" s="1">
        <f t="shared" si="356"/>
        <v>9.9929294154944365E-2</v>
      </c>
      <c r="W886" s="1">
        <f t="shared" si="357"/>
        <v>2.3568615018550151E-5</v>
      </c>
      <c r="X886" s="1">
        <f t="shared" si="358"/>
        <v>5.4298867412855441E-4</v>
      </c>
      <c r="Y886" s="1">
        <f t="shared" si="359"/>
        <v>4.7148342248372446E-4</v>
      </c>
      <c r="Z886" s="1">
        <f t="shared" si="360"/>
        <v>2.3574171124186222E-2</v>
      </c>
      <c r="AB886"/>
      <c r="AC886"/>
      <c r="AD886"/>
      <c r="AE886"/>
      <c r="AF886"/>
      <c r="AG886"/>
      <c r="AH886"/>
      <c r="AI886"/>
      <c r="AJ886" s="25"/>
      <c r="AK886" s="2">
        <v>8.85</v>
      </c>
      <c r="AL886" s="1">
        <f t="shared" si="362"/>
        <v>1.4125375446227532E-9</v>
      </c>
      <c r="AM886" s="1">
        <f t="shared" si="338"/>
        <v>7.1502524222797982E-6</v>
      </c>
      <c r="AN886" s="1">
        <f t="shared" si="339"/>
        <v>2.2275366921090382E-2</v>
      </c>
      <c r="AO886" s="1">
        <f t="shared" si="340"/>
        <v>0.97772463065854098</v>
      </c>
      <c r="AP886" s="1">
        <f t="shared" si="341"/>
        <v>1.9779406704208657</v>
      </c>
      <c r="AQ886" s="1">
        <f t="shared" si="342"/>
        <v>19.779406704208657</v>
      </c>
      <c r="AR886" s="25"/>
      <c r="AS886" s="2">
        <v>10.82</v>
      </c>
      <c r="AT886" s="1">
        <v>1.5135612484362034E-11</v>
      </c>
      <c r="AU886" s="1">
        <v>6.6730038248767403E-4</v>
      </c>
      <c r="AV886" s="1">
        <v>2.4406320061824975E-4</v>
      </c>
      <c r="AW886" s="1">
        <v>0.99975593679909769</v>
      </c>
      <c r="AX886" s="1">
        <v>2.0196438642411323</v>
      </c>
      <c r="AY886" s="2">
        <v>20.196438642411323</v>
      </c>
      <c r="BA886" s="2">
        <v>8.85</v>
      </c>
      <c r="BB886" s="1">
        <f t="shared" si="347"/>
        <v>1.4125375446227532E-9</v>
      </c>
      <c r="BC886" s="1">
        <f t="shared" si="343"/>
        <v>7.1502524222797982E-6</v>
      </c>
      <c r="BD886" s="1">
        <f t="shared" si="344"/>
        <v>7.1502523711179638E-9</v>
      </c>
      <c r="BE886" s="1">
        <f t="shared" si="345"/>
        <v>0.9999999928447515</v>
      </c>
      <c r="BF886" s="1">
        <f t="shared" si="346"/>
        <v>1.9998570211527251</v>
      </c>
      <c r="BG886" s="1">
        <f>(dpSAWB_Cb*dpSAWB_Vb) /(dpSAWB_Ca * BF886)</f>
        <v>25.001787363368511</v>
      </c>
      <c r="BI886" s="1">
        <v>9.5500000000000007</v>
      </c>
      <c r="BJ886" s="1">
        <v>2.8183829312644407E-10</v>
      </c>
      <c r="BK886" s="1">
        <v>3.5836152312591285E-5</v>
      </c>
      <c r="BL886" s="1">
        <v>3.583615102386409E-8</v>
      </c>
      <c r="BM886" s="1">
        <v>0.99999996403834934</v>
      </c>
      <c r="BN886" s="1">
        <v>1.9992833749077836</v>
      </c>
      <c r="BO886" s="1">
        <v>25.008961024500209</v>
      </c>
    </row>
    <row r="887" spans="1:67" ht="15" customHeight="1" x14ac:dyDescent="0.3">
      <c r="A887" s="2">
        <v>8.86</v>
      </c>
      <c r="B887" s="1">
        <f t="shared" si="348"/>
        <v>1.380384264602884E-9</v>
      </c>
      <c r="C887" s="1">
        <f t="shared" si="349"/>
        <v>7.3168031967574034E-6</v>
      </c>
      <c r="D887" s="1">
        <f t="shared" si="350"/>
        <v>3.5429812833800799E-5</v>
      </c>
      <c r="E887" s="1">
        <f t="shared" si="351"/>
        <v>3.3274283645276996E-3</v>
      </c>
      <c r="F887" s="1">
        <f t="shared" si="352"/>
        <v>0.99743619421281426</v>
      </c>
      <c r="G887" s="1">
        <f t="shared" si="353"/>
        <v>0.9978749641262048</v>
      </c>
      <c r="H887" s="1">
        <f t="shared" si="361"/>
        <v>9.9787496412620467</v>
      </c>
      <c r="S887" s="2">
        <v>8.86</v>
      </c>
      <c r="T887" s="1">
        <f t="shared" si="354"/>
        <v>1.380384264602884E-9</v>
      </c>
      <c r="U887" s="1">
        <f t="shared" si="355"/>
        <v>7.3168031967574034E-6</v>
      </c>
      <c r="V887" s="1">
        <f t="shared" si="356"/>
        <v>9.9931396040830262E-2</v>
      </c>
      <c r="W887" s="1">
        <f t="shared" si="357"/>
        <v>2.2867986389911631E-5</v>
      </c>
      <c r="X887" s="1">
        <f t="shared" si="358"/>
        <v>5.3063530153169491E-4</v>
      </c>
      <c r="Y887" s="1">
        <f t="shared" si="359"/>
        <v>4.5746434068139833E-4</v>
      </c>
      <c r="Z887" s="1">
        <f t="shared" si="360"/>
        <v>2.2873217034069915E-2</v>
      </c>
      <c r="AB887"/>
      <c r="AC887"/>
      <c r="AD887"/>
      <c r="AE887"/>
      <c r="AF887"/>
      <c r="AG887"/>
      <c r="AH887"/>
      <c r="AI887"/>
      <c r="AJ887" s="25"/>
      <c r="AK887" s="2">
        <v>8.86</v>
      </c>
      <c r="AL887" s="1">
        <f t="shared" si="362"/>
        <v>1.380384264602884E-9</v>
      </c>
      <c r="AM887" s="1">
        <f t="shared" si="338"/>
        <v>7.3168031967574034E-6</v>
      </c>
      <c r="AN887" s="1">
        <f t="shared" si="339"/>
        <v>2.1779360876824548E-2</v>
      </c>
      <c r="AO887" s="1">
        <f t="shared" si="340"/>
        <v>0.9782206368105687</v>
      </c>
      <c r="AP887" s="1">
        <f t="shared" si="341"/>
        <v>1.9784416742650157</v>
      </c>
      <c r="AQ887" s="1">
        <f t="shared" si="342"/>
        <v>19.784416742650158</v>
      </c>
      <c r="AR887" s="25"/>
      <c r="AS887" s="2">
        <v>10.83</v>
      </c>
      <c r="AT887" s="1">
        <v>1.4791083881682027E-11</v>
      </c>
      <c r="AU887" s="1">
        <v>6.8284380514590365E-4</v>
      </c>
      <c r="AV887" s="1">
        <v>2.3850896895986443E-4</v>
      </c>
      <c r="AW887" s="1">
        <v>0.99976149103076872</v>
      </c>
      <c r="AX887" s="1">
        <v>2.0201094883486808</v>
      </c>
      <c r="AY887" s="2">
        <v>20.201094883486807</v>
      </c>
      <c r="BA887" s="2">
        <v>8.86</v>
      </c>
      <c r="BB887" s="1">
        <f t="shared" si="347"/>
        <v>1.380384264602884E-9</v>
      </c>
      <c r="BC887" s="1">
        <f t="shared" si="343"/>
        <v>7.3168031967574034E-6</v>
      </c>
      <c r="BD887" s="1">
        <f t="shared" si="344"/>
        <v>7.3168031431835152E-9</v>
      </c>
      <c r="BE887" s="1">
        <f t="shared" si="345"/>
        <v>0.99999999267796513</v>
      </c>
      <c r="BF887" s="1">
        <f t="shared" si="346"/>
        <v>1.9998536895680969</v>
      </c>
      <c r="BG887" s="1">
        <f>(dpSAWB_Cb*dpSAWB_Vb) /(dpSAWB_Ca * BF887)</f>
        <v>25.001829014200716</v>
      </c>
      <c r="BI887" s="1">
        <v>9.56</v>
      </c>
      <c r="BJ887" s="1">
        <v>2.7542287033381539E-10</v>
      </c>
      <c r="BK887" s="1">
        <v>3.6670883531780398E-5</v>
      </c>
      <c r="BL887" s="1">
        <v>3.6670882182207673E-8</v>
      </c>
      <c r="BM887" s="1">
        <v>0.99999996319770357</v>
      </c>
      <c r="BN887" s="1">
        <v>1.99926668535958</v>
      </c>
      <c r="BO887" s="1">
        <v>25.009169795177776</v>
      </c>
    </row>
    <row r="888" spans="1:67" ht="15" customHeight="1" x14ac:dyDescent="0.3">
      <c r="A888" s="2">
        <v>8.8699999999999992</v>
      </c>
      <c r="B888" s="1">
        <f t="shared" si="348"/>
        <v>1.3489628825916529E-9</v>
      </c>
      <c r="C888" s="1">
        <f t="shared" si="349"/>
        <v>7.4872334371392701E-6</v>
      </c>
      <c r="D888" s="1">
        <f t="shared" si="350"/>
        <v>3.4288312071052682E-5</v>
      </c>
      <c r="E888" s="1">
        <f t="shared" si="351"/>
        <v>3.3276186146548241E-3</v>
      </c>
      <c r="F888" s="1">
        <f t="shared" si="352"/>
        <v>0.99749440733271433</v>
      </c>
      <c r="G888" s="1">
        <f t="shared" si="353"/>
        <v>0.99794340644695223</v>
      </c>
      <c r="H888" s="1">
        <f t="shared" si="361"/>
        <v>9.9794340644695225</v>
      </c>
      <c r="S888" s="2">
        <v>8.8699999999999992</v>
      </c>
      <c r="T888" s="1">
        <f t="shared" si="354"/>
        <v>1.3489628825916529E-9</v>
      </c>
      <c r="U888" s="1">
        <f t="shared" si="355"/>
        <v>7.4872334371392701E-6</v>
      </c>
      <c r="V888" s="1">
        <f t="shared" si="356"/>
        <v>9.9933461654218986E-2</v>
      </c>
      <c r="W888" s="1">
        <f t="shared" si="357"/>
        <v>2.2179448593667532E-5</v>
      </c>
      <c r="X888" s="1">
        <f t="shared" si="358"/>
        <v>5.1856283099244323E-4</v>
      </c>
      <c r="Y888" s="1">
        <f t="shared" si="359"/>
        <v>4.4368737928755629E-4</v>
      </c>
      <c r="Z888" s="1">
        <f t="shared" si="360"/>
        <v>2.2184368964377813E-2</v>
      </c>
      <c r="AB888"/>
      <c r="AC888"/>
      <c r="AD888"/>
      <c r="AE888"/>
      <c r="AF888"/>
      <c r="AG888"/>
      <c r="AH888"/>
      <c r="AI888"/>
      <c r="AJ888" s="25"/>
      <c r="AK888" s="2">
        <v>8.8699999999999992</v>
      </c>
      <c r="AL888" s="1">
        <f t="shared" si="362"/>
        <v>1.3489628825916529E-9</v>
      </c>
      <c r="AM888" s="1">
        <f t="shared" si="338"/>
        <v>7.4872334371392701E-6</v>
      </c>
      <c r="AN888" s="1">
        <f t="shared" si="339"/>
        <v>2.1294158865885027E-2</v>
      </c>
      <c r="AO888" s="1">
        <f t="shared" si="340"/>
        <v>0.97870583892449725</v>
      </c>
      <c r="AP888" s="1">
        <f t="shared" si="341"/>
        <v>1.9789319903759688</v>
      </c>
      <c r="AQ888" s="1">
        <f t="shared" si="342"/>
        <v>19.789319903759687</v>
      </c>
      <c r="AR888" s="25"/>
      <c r="AS888" s="2">
        <v>10.84</v>
      </c>
      <c r="AT888" s="1">
        <v>1.4454397707459232E-11</v>
      </c>
      <c r="AU888" s="1">
        <v>6.9874928062812786E-4</v>
      </c>
      <c r="AV888" s="1">
        <v>2.3308110742630085E-4</v>
      </c>
      <c r="AW888" s="1">
        <v>0.99976691889231462</v>
      </c>
      <c r="AX888" s="1">
        <v>2.0205855554595558</v>
      </c>
      <c r="AY888" s="2">
        <v>20.205855554595555</v>
      </c>
      <c r="BA888" s="2">
        <v>8.8699999999999992</v>
      </c>
      <c r="BB888" s="1">
        <f t="shared" si="347"/>
        <v>1.3489628825916529E-9</v>
      </c>
      <c r="BC888" s="1">
        <f t="shared" si="343"/>
        <v>7.4872334371392701E-6</v>
      </c>
      <c r="BD888" s="1">
        <f t="shared" si="344"/>
        <v>7.4872333810395888E-9</v>
      </c>
      <c r="BE888" s="1">
        <f t="shared" si="345"/>
        <v>0.99999999250728855</v>
      </c>
      <c r="BF888" s="1">
        <f t="shared" si="346"/>
        <v>1.9998502804162428</v>
      </c>
      <c r="BG888" s="1">
        <f>(dpSAWB_Cb*dpSAWB_Vb) /(dpSAWB_Ca * BF888)</f>
        <v>25.001871634907161</v>
      </c>
      <c r="BI888" s="1">
        <v>9.57</v>
      </c>
      <c r="BJ888" s="1">
        <v>2.6915348039269034E-10</v>
      </c>
      <c r="BK888" s="1">
        <v>3.7525058138814595E-5</v>
      </c>
      <c r="BL888" s="1">
        <v>3.7525056725520927E-8</v>
      </c>
      <c r="BM888" s="1">
        <v>0.99999996233733557</v>
      </c>
      <c r="BN888" s="1">
        <v>1.9992496072116761</v>
      </c>
      <c r="BO888" s="1">
        <v>25.009383430483332</v>
      </c>
    </row>
    <row r="889" spans="1:67" ht="15" customHeight="1" x14ac:dyDescent="0.3">
      <c r="A889" s="2">
        <v>8.8800000000000008</v>
      </c>
      <c r="B889" s="1">
        <f t="shared" si="348"/>
        <v>1.3182567385564018E-9</v>
      </c>
      <c r="C889" s="1">
        <f t="shared" si="349"/>
        <v>7.6616335077947864E-6</v>
      </c>
      <c r="D889" s="1">
        <f t="shared" si="350"/>
        <v>3.316485444630359E-5</v>
      </c>
      <c r="E889" s="1">
        <f t="shared" si="351"/>
        <v>3.3278058575922824E-3</v>
      </c>
      <c r="F889" s="1">
        <f t="shared" si="352"/>
        <v>0.99755130192531061</v>
      </c>
      <c r="G889" s="1">
        <f t="shared" si="353"/>
        <v>0.99801076845896686</v>
      </c>
      <c r="H889" s="1">
        <f t="shared" si="361"/>
        <v>9.9801076845896688</v>
      </c>
      <c r="S889" s="2">
        <v>8.8800000000000008</v>
      </c>
      <c r="T889" s="1">
        <f t="shared" si="354"/>
        <v>1.3182567385564018E-9</v>
      </c>
      <c r="U889" s="1">
        <f t="shared" si="355"/>
        <v>7.6616335077947864E-6</v>
      </c>
      <c r="V889" s="1">
        <f t="shared" si="356"/>
        <v>9.993549208579916E-2</v>
      </c>
      <c r="W889" s="1">
        <f t="shared" si="357"/>
        <v>2.1502638066944108E-5</v>
      </c>
      <c r="X889" s="1">
        <f t="shared" si="358"/>
        <v>5.0676488166779979E-4</v>
      </c>
      <c r="Y889" s="1">
        <f t="shared" si="359"/>
        <v>4.301452539159938E-4</v>
      </c>
      <c r="Z889" s="1">
        <f t="shared" si="360"/>
        <v>2.1507262695799691E-2</v>
      </c>
      <c r="AB889"/>
      <c r="AC889"/>
      <c r="AD889"/>
      <c r="AE889"/>
      <c r="AF889"/>
      <c r="AG889"/>
      <c r="AH889"/>
      <c r="AI889"/>
      <c r="AJ889" s="25"/>
      <c r="AK889" s="2">
        <v>8.8800000000000008</v>
      </c>
      <c r="AL889" s="1">
        <f t="shared" si="362"/>
        <v>1.3182567385564018E-9</v>
      </c>
      <c r="AM889" s="1">
        <f t="shared" si="338"/>
        <v>7.6616335077947864E-6</v>
      </c>
      <c r="AN889" s="1">
        <f t="shared" si="339"/>
        <v>2.081953616026486E-2</v>
      </c>
      <c r="AO889" s="1">
        <f t="shared" si="340"/>
        <v>0.97918046172854334</v>
      </c>
      <c r="AP889" s="1">
        <f t="shared" si="341"/>
        <v>1.9794118461923691</v>
      </c>
      <c r="AQ889" s="1">
        <f t="shared" si="342"/>
        <v>19.794118461923688</v>
      </c>
      <c r="AR889" s="25"/>
      <c r="AS889" s="2">
        <v>10.85</v>
      </c>
      <c r="AT889" s="1">
        <v>1.4125375446227501E-11</v>
      </c>
      <c r="AU889" s="1">
        <v>7.1502524222798137E-4</v>
      </c>
      <c r="AV889" s="1">
        <v>2.2777674216488723E-4</v>
      </c>
      <c r="AW889" s="1">
        <v>0.99977222325758763</v>
      </c>
      <c r="AX889" s="1">
        <v>2.0210723077836223</v>
      </c>
      <c r="AY889" s="2">
        <v>20.210723077836221</v>
      </c>
      <c r="BA889" s="2">
        <v>8.8800000000000008</v>
      </c>
      <c r="BB889" s="1">
        <f t="shared" si="347"/>
        <v>1.3182567385564018E-9</v>
      </c>
      <c r="BC889" s="1">
        <f t="shared" si="343"/>
        <v>7.6616335077947864E-6</v>
      </c>
      <c r="BD889" s="1">
        <f t="shared" si="344"/>
        <v>7.6616334490502072E-9</v>
      </c>
      <c r="BE889" s="1">
        <f t="shared" si="345"/>
        <v>0.99999999233263015</v>
      </c>
      <c r="BF889" s="1">
        <f t="shared" si="346"/>
        <v>1.9998467918899849</v>
      </c>
      <c r="BG889" s="1">
        <f>(dpSAWB_Cb*dpSAWB_Vb) /(dpSAWB_Ca * BF889)</f>
        <v>25.001915248090956</v>
      </c>
      <c r="BI889" s="1">
        <v>9.58</v>
      </c>
      <c r="BJ889" s="1">
        <v>2.6302679918953798E-10</v>
      </c>
      <c r="BK889" s="1">
        <v>3.8399129028376711E-5</v>
      </c>
      <c r="BL889" s="1">
        <v>3.8399127548350611E-8</v>
      </c>
      <c r="BM889" s="1">
        <v>0.9999999614567795</v>
      </c>
      <c r="BN889" s="1">
        <v>1.9992321314190686</v>
      </c>
      <c r="BO889" s="1">
        <v>25.009602043815523</v>
      </c>
    </row>
    <row r="890" spans="1:67" ht="15" customHeight="1" x14ac:dyDescent="0.3">
      <c r="A890" s="2">
        <v>8.89</v>
      </c>
      <c r="B890" s="1">
        <f t="shared" si="348"/>
        <v>1.2882495516931289E-9</v>
      </c>
      <c r="C890" s="1">
        <f t="shared" si="349"/>
        <v>7.8400958779498169E-6</v>
      </c>
      <c r="D890" s="1">
        <f t="shared" si="350"/>
        <v>3.2058850510517093E-5</v>
      </c>
      <c r="E890" s="1">
        <f t="shared" si="351"/>
        <v>3.3279901915815803E-3</v>
      </c>
      <c r="F890" s="1">
        <f t="shared" si="352"/>
        <v>0.99760690770954508</v>
      </c>
      <c r="G890" s="1">
        <f t="shared" si="353"/>
        <v>0.99807708543367524</v>
      </c>
      <c r="H890" s="1">
        <f t="shared" si="361"/>
        <v>9.9807708543367522</v>
      </c>
      <c r="S890" s="2">
        <v>8.89</v>
      </c>
      <c r="T890" s="1">
        <f t="shared" si="354"/>
        <v>1.2882495516931289E-9</v>
      </c>
      <c r="U890" s="1">
        <f t="shared" si="355"/>
        <v>7.8400958779498169E-6</v>
      </c>
      <c r="V890" s="1">
        <f t="shared" si="356"/>
        <v>9.9937488407808972E-2</v>
      </c>
      <c r="W890" s="1">
        <f t="shared" si="357"/>
        <v>2.0837197397009417E-5</v>
      </c>
      <c r="X890" s="1">
        <f t="shared" si="358"/>
        <v>4.9523521736399118E-4</v>
      </c>
      <c r="Y890" s="1">
        <f t="shared" si="359"/>
        <v>4.1683080379758717E-4</v>
      </c>
      <c r="Z890" s="1">
        <f t="shared" si="360"/>
        <v>2.0841540189879357E-2</v>
      </c>
      <c r="AB890"/>
      <c r="AC890"/>
      <c r="AD890"/>
      <c r="AE890"/>
      <c r="AF890"/>
      <c r="AG890"/>
      <c r="AH890"/>
      <c r="AI890"/>
      <c r="AJ890" s="25"/>
      <c r="AK890" s="2">
        <v>8.89</v>
      </c>
      <c r="AL890" s="1">
        <f t="shared" si="362"/>
        <v>1.2882495516931289E-9</v>
      </c>
      <c r="AM890" s="1">
        <f t="shared" si="338"/>
        <v>7.8400958779498169E-6</v>
      </c>
      <c r="AN890" s="1">
        <f t="shared" si="339"/>
        <v>2.0355272238053234E-2</v>
      </c>
      <c r="AO890" s="1">
        <f t="shared" si="340"/>
        <v>0.97964472574481831</v>
      </c>
      <c r="AP890" s="1">
        <f t="shared" si="341"/>
        <v>1.9798814650097973</v>
      </c>
      <c r="AQ890" s="1">
        <f t="shared" si="342"/>
        <v>19.798814650097974</v>
      </c>
      <c r="AR890" s="25"/>
      <c r="AS890" s="2">
        <v>10.86</v>
      </c>
      <c r="AT890" s="1">
        <v>1.380384264602886E-11</v>
      </c>
      <c r="AU890" s="1">
        <v>7.3168031967573929E-4</v>
      </c>
      <c r="AV890" s="1">
        <v>2.2259306461915317E-4</v>
      </c>
      <c r="AW890" s="1">
        <v>0.9997774069351445</v>
      </c>
      <c r="AX890" s="1">
        <v>2.0215699927223381</v>
      </c>
      <c r="AY890" s="2">
        <v>20.21569992722338</v>
      </c>
      <c r="BA890" s="2">
        <v>8.89</v>
      </c>
      <c r="BB890" s="1">
        <f t="shared" si="347"/>
        <v>1.2882495516931289E-9</v>
      </c>
      <c r="BC890" s="1">
        <f t="shared" si="343"/>
        <v>7.8400958779498169E-6</v>
      </c>
      <c r="BD890" s="1">
        <f t="shared" si="344"/>
        <v>7.840095816435619E-9</v>
      </c>
      <c r="BE890" s="1">
        <f t="shared" si="345"/>
        <v>0.99999999215389745</v>
      </c>
      <c r="BF890" s="1">
        <f t="shared" si="346"/>
        <v>1.9998432221400804</v>
      </c>
      <c r="BG890" s="1">
        <f>(dpSAWB_Cb*dpSAWB_Vb) /(dpSAWB_Ca * BF890)</f>
        <v>25.001959876881646</v>
      </c>
      <c r="BI890" s="1">
        <v>9.59</v>
      </c>
      <c r="BJ890" s="1">
        <v>2.5703957827688617E-10</v>
      </c>
      <c r="BK890" s="1">
        <v>3.9293559644422369E-5</v>
      </c>
      <c r="BL890" s="1">
        <v>3.9293558094509844E-8</v>
      </c>
      <c r="BM890" s="1">
        <v>0.99999996055555818</v>
      </c>
      <c r="BN890" s="1">
        <v>1.9992142487263904</v>
      </c>
      <c r="BO890" s="1">
        <v>25.009825751218386</v>
      </c>
    </row>
    <row r="891" spans="1:67" ht="15" customHeight="1" x14ac:dyDescent="0.3">
      <c r="A891" s="2">
        <v>8.9</v>
      </c>
      <c r="B891" s="1">
        <f t="shared" si="348"/>
        <v>1.2589254117941623E-9</v>
      </c>
      <c r="C891" s="1">
        <f t="shared" si="349"/>
        <v>8.0227151707152736E-6</v>
      </c>
      <c r="D891" s="1">
        <f t="shared" si="350"/>
        <v>3.0969719789877103E-5</v>
      </c>
      <c r="E891" s="1">
        <f t="shared" si="351"/>
        <v>3.3281717133683535E-3</v>
      </c>
      <c r="F891" s="1">
        <f t="shared" si="352"/>
        <v>0.99766125374105208</v>
      </c>
      <c r="G891" s="1">
        <f t="shared" si="353"/>
        <v>0.99814239210856603</v>
      </c>
      <c r="H891" s="1">
        <f t="shared" si="361"/>
        <v>9.9814239210856606</v>
      </c>
      <c r="S891" s="2">
        <v>8.9</v>
      </c>
      <c r="T891" s="1">
        <f t="shared" si="354"/>
        <v>1.2589254117941623E-9</v>
      </c>
      <c r="U891" s="1">
        <f t="shared" si="355"/>
        <v>8.0227151707152736E-6</v>
      </c>
      <c r="V891" s="1">
        <f t="shared" si="356"/>
        <v>9.9939451674595559E-2</v>
      </c>
      <c r="W891" s="1">
        <f t="shared" si="357"/>
        <v>2.0182775134812914E-5</v>
      </c>
      <c r="X891" s="1">
        <f t="shared" si="358"/>
        <v>4.8396774327064238E-4</v>
      </c>
      <c r="Y891" s="1">
        <f t="shared" si="359"/>
        <v>4.0373698802468732E-4</v>
      </c>
      <c r="Z891" s="1">
        <f t="shared" si="360"/>
        <v>2.0186849401234365E-2</v>
      </c>
      <c r="AB891"/>
      <c r="AC891"/>
      <c r="AD891"/>
      <c r="AE891"/>
      <c r="AF891"/>
      <c r="AG891"/>
      <c r="AH891"/>
      <c r="AI891"/>
      <c r="AJ891" s="25"/>
      <c r="AK891" s="2">
        <v>8.9</v>
      </c>
      <c r="AL891" s="1">
        <f t="shared" si="362"/>
        <v>1.2589254117941623E-9</v>
      </c>
      <c r="AM891" s="1">
        <f t="shared" si="338"/>
        <v>8.0227151707152736E-6</v>
      </c>
      <c r="AN891" s="1">
        <f t="shared" si="339"/>
        <v>1.9901150725731412E-2</v>
      </c>
      <c r="AO891" s="1">
        <f t="shared" si="340"/>
        <v>0.9800988473470329</v>
      </c>
      <c r="AP891" s="1">
        <f t="shared" si="341"/>
        <v>1.9803410660399423</v>
      </c>
      <c r="AQ891" s="1">
        <f t="shared" si="342"/>
        <v>19.803410660399422</v>
      </c>
      <c r="AR891" s="25"/>
      <c r="AS891" s="2">
        <v>10.87</v>
      </c>
      <c r="AT891" s="1">
        <v>1.3489628825916547E-11</v>
      </c>
      <c r="AU891" s="1">
        <v>7.4872334371392599E-4</v>
      </c>
      <c r="AV891" s="1">
        <v>2.1752733004793006E-4</v>
      </c>
      <c r="AW891" s="1">
        <v>0.99978247266972642</v>
      </c>
      <c r="AX891" s="1">
        <v>2.0220788629780651</v>
      </c>
      <c r="AY891" s="2">
        <v>20.22078862978065</v>
      </c>
      <c r="BA891" s="2">
        <v>8.9</v>
      </c>
      <c r="BB891" s="1">
        <f t="shared" si="347"/>
        <v>1.2589254117941623E-9</v>
      </c>
      <c r="BC891" s="1">
        <f t="shared" si="343"/>
        <v>8.0227151707152736E-6</v>
      </c>
      <c r="BD891" s="1">
        <f t="shared" si="344"/>
        <v>8.0227151063008534E-9</v>
      </c>
      <c r="BE891" s="1">
        <f t="shared" si="345"/>
        <v>0.99999999197099498</v>
      </c>
      <c r="BF891" s="1">
        <f t="shared" si="346"/>
        <v>1.9998395692742392</v>
      </c>
      <c r="BG891" s="1">
        <f>(dpSAWB_Cb*dpSAWB_Vb) /(dpSAWB_Ca * BF891)</f>
        <v>25.002005544947522</v>
      </c>
      <c r="BI891" s="1">
        <v>9.6</v>
      </c>
      <c r="BJ891" s="1">
        <v>2.5118864315095784E-10</v>
      </c>
      <c r="BK891" s="1">
        <v>4.0208824225903246E-5</v>
      </c>
      <c r="BL891" s="1">
        <v>4.0208822602800978E-8</v>
      </c>
      <c r="BM891" s="1">
        <v>0.99999995963318267</v>
      </c>
      <c r="BN891" s="1">
        <v>1.9991959496630258</v>
      </c>
      <c r="BO891" s="1">
        <v>25.010054671443157</v>
      </c>
    </row>
    <row r="892" spans="1:67" ht="15" customHeight="1" x14ac:dyDescent="0.3">
      <c r="A892" s="2">
        <v>8.91</v>
      </c>
      <c r="B892" s="1">
        <f t="shared" si="348"/>
        <v>1.230268770812377E-9</v>
      </c>
      <c r="C892" s="1">
        <f t="shared" si="349"/>
        <v>8.2095882132574316E-6</v>
      </c>
      <c r="D892" s="1">
        <f t="shared" si="350"/>
        <v>2.9896890490495344E-5</v>
      </c>
      <c r="E892" s="1">
        <f t="shared" si="351"/>
        <v>3.3283505182515843E-3</v>
      </c>
      <c r="F892" s="1">
        <f t="shared" si="352"/>
        <v>0.99771436842666972</v>
      </c>
      <c r="G892" s="1">
        <f t="shared" si="353"/>
        <v>0.99820672270471955</v>
      </c>
      <c r="H892" s="1">
        <f t="shared" si="361"/>
        <v>9.9820672270471942</v>
      </c>
      <c r="S892" s="2">
        <v>8.91</v>
      </c>
      <c r="T892" s="1">
        <f t="shared" si="354"/>
        <v>1.230268770812377E-9</v>
      </c>
      <c r="U892" s="1">
        <f t="shared" si="355"/>
        <v>8.2095882132574316E-6</v>
      </c>
      <c r="V892" s="1">
        <f t="shared" si="356"/>
        <v>9.9941382923165331E-2</v>
      </c>
      <c r="W892" s="1">
        <f t="shared" si="357"/>
        <v>1.9539025611551481E-5</v>
      </c>
      <c r="X892" s="1">
        <f t="shared" si="358"/>
        <v>4.7295650276810332E-4</v>
      </c>
      <c r="Y892" s="1">
        <f t="shared" si="359"/>
        <v>3.9085688185728031E-4</v>
      </c>
      <c r="Z892" s="1">
        <f t="shared" si="360"/>
        <v>1.9542844092864012E-2</v>
      </c>
      <c r="AB892"/>
      <c r="AC892"/>
      <c r="AD892"/>
      <c r="AE892"/>
      <c r="AF892"/>
      <c r="AG892"/>
      <c r="AH892"/>
      <c r="AI892"/>
      <c r="AJ892" s="25"/>
      <c r="AK892" s="2">
        <v>8.91</v>
      </c>
      <c r="AL892" s="1">
        <f t="shared" si="362"/>
        <v>1.230268770812377E-9</v>
      </c>
      <c r="AM892" s="1">
        <f t="shared" si="338"/>
        <v>8.2095882132574316E-6</v>
      </c>
      <c r="AN892" s="1">
        <f t="shared" si="339"/>
        <v>1.9456959340254279E-2</v>
      </c>
      <c r="AO892" s="1">
        <f t="shared" si="340"/>
        <v>0.98054303881841576</v>
      </c>
      <c r="AP892" s="1">
        <f t="shared" si="341"/>
        <v>1.9807908644700229</v>
      </c>
      <c r="AQ892" s="1">
        <f t="shared" si="342"/>
        <v>19.807908644700227</v>
      </c>
      <c r="AR892" s="25"/>
      <c r="AS892" s="2">
        <v>10.88</v>
      </c>
      <c r="AT892" s="1">
        <v>1.3182567385564036E-11</v>
      </c>
      <c r="AU892" s="1">
        <v>7.6616335077947756E-4</v>
      </c>
      <c r="AV892" s="1">
        <v>2.125768560779248E-4</v>
      </c>
      <c r="AW892" s="1">
        <v>0.99978742314370661</v>
      </c>
      <c r="AX892" s="1">
        <v>2.022599176665191</v>
      </c>
      <c r="AY892" s="2">
        <v>20.225991766651909</v>
      </c>
      <c r="BA892" s="2">
        <v>8.91</v>
      </c>
      <c r="BB892" s="1">
        <f t="shared" si="347"/>
        <v>1.230268770812377E-9</v>
      </c>
      <c r="BC892" s="1">
        <f t="shared" si="343"/>
        <v>8.2095882132574316E-6</v>
      </c>
      <c r="BD892" s="1">
        <f t="shared" si="344"/>
        <v>8.2095881458060212E-9</v>
      </c>
      <c r="BE892" s="1">
        <f t="shared" si="345"/>
        <v>0.99999999178382548</v>
      </c>
      <c r="BF892" s="1">
        <f t="shared" si="346"/>
        <v>1.9998358313561242</v>
      </c>
      <c r="BG892" s="1">
        <f>(dpSAWB_Cb*dpSAWB_Vb) /(dpSAWB_Ca * BF892)</f>
        <v>25.00205227650817</v>
      </c>
      <c r="BI892" s="1">
        <v>9.61</v>
      </c>
      <c r="BJ892" s="1">
        <v>2.4547089156850289E-10</v>
      </c>
      <c r="BK892" s="1">
        <v>4.1145408058215405E-5</v>
      </c>
      <c r="BL892" s="1">
        <v>4.114540635846374E-8</v>
      </c>
      <c r="BM892" s="1">
        <v>0.99999995868915281</v>
      </c>
      <c r="BN892" s="1">
        <v>1.9991772245381161</v>
      </c>
      <c r="BO892" s="1">
        <v>25.010288926011473</v>
      </c>
    </row>
    <row r="893" spans="1:67" ht="15" customHeight="1" x14ac:dyDescent="0.3">
      <c r="A893" s="2">
        <v>8.92</v>
      </c>
      <c r="B893" s="1">
        <f t="shared" si="348"/>
        <v>1.2022644346174128E-9</v>
      </c>
      <c r="C893" s="1">
        <f t="shared" si="349"/>
        <v>8.4008140881369775E-6</v>
      </c>
      <c r="D893" s="1">
        <f t="shared" si="350"/>
        <v>2.8839799207127747E-5</v>
      </c>
      <c r="E893" s="1">
        <f t="shared" si="351"/>
        <v>3.3285267001321459E-3</v>
      </c>
      <c r="F893" s="1">
        <f t="shared" si="352"/>
        <v>0.99776627953864616</v>
      </c>
      <c r="G893" s="1">
        <f t="shared" si="353"/>
        <v>0.99827011094410267</v>
      </c>
      <c r="H893" s="1">
        <f t="shared" si="361"/>
        <v>9.9827011094410256</v>
      </c>
      <c r="S893" s="2">
        <v>8.92</v>
      </c>
      <c r="T893" s="1">
        <f t="shared" si="354"/>
        <v>1.2022644346174128E-9</v>
      </c>
      <c r="U893" s="1">
        <f t="shared" si="355"/>
        <v>8.4008140881369775E-6</v>
      </c>
      <c r="V893" s="1">
        <f t="shared" si="356"/>
        <v>9.9943283173725486E-2</v>
      </c>
      <c r="W893" s="1">
        <f t="shared" si="357"/>
        <v>1.8905608758169368E-5</v>
      </c>
      <c r="X893" s="1">
        <f t="shared" si="358"/>
        <v>4.6219567430629238E-4</v>
      </c>
      <c r="Y893" s="1">
        <f t="shared" si="359"/>
        <v>3.7818367308900877E-4</v>
      </c>
      <c r="Z893" s="1">
        <f t="shared" si="360"/>
        <v>1.8909183654450441E-2</v>
      </c>
      <c r="AB893"/>
      <c r="AC893"/>
      <c r="AD893"/>
      <c r="AE893"/>
      <c r="AF893"/>
      <c r="AG893"/>
      <c r="AH893"/>
      <c r="AI893"/>
      <c r="AJ893" s="25"/>
      <c r="AK893" s="2">
        <v>8.92</v>
      </c>
      <c r="AL893" s="1">
        <f t="shared" si="362"/>
        <v>1.2022644346174128E-9</v>
      </c>
      <c r="AM893" s="1">
        <f t="shared" si="338"/>
        <v>8.4008140881369775E-6</v>
      </c>
      <c r="AN893" s="1">
        <f t="shared" si="339"/>
        <v>1.9022489830978855E-2</v>
      </c>
      <c r="AO893" s="1">
        <f t="shared" si="340"/>
        <v>0.98097750840978548</v>
      </c>
      <c r="AP893" s="1">
        <f t="shared" si="341"/>
        <v>1.9812310715223962</v>
      </c>
      <c r="AQ893" s="1">
        <f t="shared" si="342"/>
        <v>19.812310715223962</v>
      </c>
      <c r="AR893" s="25"/>
      <c r="AS893" s="2">
        <v>10.89</v>
      </c>
      <c r="AT893" s="1">
        <v>1.2882495516931307E-11</v>
      </c>
      <c r="AU893" s="1">
        <v>7.8400958779498056E-4</v>
      </c>
      <c r="AV893" s="1">
        <v>2.0773902128900338E-4</v>
      </c>
      <c r="AW893" s="1">
        <v>0.99979226097850515</v>
      </c>
      <c r="AX893" s="1">
        <v>2.0231311974230848</v>
      </c>
      <c r="AY893" s="2">
        <v>20.231311974230845</v>
      </c>
      <c r="BA893" s="2">
        <v>8.92</v>
      </c>
      <c r="BB893" s="1">
        <f t="shared" si="347"/>
        <v>1.2022644346174128E-9</v>
      </c>
      <c r="BC893" s="1">
        <f t="shared" si="343"/>
        <v>8.4008140881369775E-6</v>
      </c>
      <c r="BD893" s="1">
        <f t="shared" si="344"/>
        <v>8.4008140175053624E-9</v>
      </c>
      <c r="BE893" s="1">
        <f t="shared" si="345"/>
        <v>0.99999999159228925</v>
      </c>
      <c r="BF893" s="1">
        <f t="shared" si="346"/>
        <v>1.9998320064043236</v>
      </c>
      <c r="BG893" s="1">
        <f>(dpSAWB_Cb*dpSAWB_Vb) /(dpSAWB_Ca * BF893)</f>
        <v>25.00210009634732</v>
      </c>
      <c r="BI893" s="1">
        <v>9.6199999999999992</v>
      </c>
      <c r="BJ893" s="1">
        <v>2.3988329190194892E-10</v>
      </c>
      <c r="BK893" s="1">
        <v>4.2103807730503895E-5</v>
      </c>
      <c r="BL893" s="1">
        <v>4.2103805950479379E-8</v>
      </c>
      <c r="BM893" s="1">
        <v>0.99999995772295636</v>
      </c>
      <c r="BN893" s="1">
        <v>1.9991580634354409</v>
      </c>
      <c r="BO893" s="1">
        <v>25.010528639280178</v>
      </c>
    </row>
    <row r="894" spans="1:67" ht="15" customHeight="1" x14ac:dyDescent="0.3">
      <c r="A894" s="2">
        <v>8.93</v>
      </c>
      <c r="B894" s="1">
        <f t="shared" si="348"/>
        <v>1.1748975549395295E-9</v>
      </c>
      <c r="C894" s="1">
        <f t="shared" si="349"/>
        <v>8.5964941858440024E-6</v>
      </c>
      <c r="D894" s="1">
        <f t="shared" si="350"/>
        <v>2.7797890635886315E-5</v>
      </c>
      <c r="E894" s="1">
        <f t="shared" si="351"/>
        <v>3.3287003515606855E-3</v>
      </c>
      <c r="F894" s="1">
        <f t="shared" si="352"/>
        <v>0.99781701422854685</v>
      </c>
      <c r="G894" s="1">
        <f t="shared" si="353"/>
        <v>0.99833259006663655</v>
      </c>
      <c r="H894" s="1">
        <f t="shared" si="361"/>
        <v>9.9833259006663653</v>
      </c>
      <c r="S894" s="2">
        <v>8.93</v>
      </c>
      <c r="T894" s="1">
        <f t="shared" si="354"/>
        <v>1.1748975549395295E-9</v>
      </c>
      <c r="U894" s="1">
        <f t="shared" si="355"/>
        <v>8.5964941858440024E-6</v>
      </c>
      <c r="V894" s="1">
        <f t="shared" si="356"/>
        <v>9.9945153430216899E-2</v>
      </c>
      <c r="W894" s="1">
        <f t="shared" si="357"/>
        <v>1.828218992770205E-5</v>
      </c>
      <c r="X894" s="1">
        <f t="shared" si="358"/>
        <v>4.5167956835348263E-4</v>
      </c>
      <c r="Y894" s="1">
        <f t="shared" si="359"/>
        <v>3.6571065847120854E-4</v>
      </c>
      <c r="Z894" s="1">
        <f t="shared" si="360"/>
        <v>1.8285532923560426E-2</v>
      </c>
      <c r="AB894"/>
      <c r="AC894"/>
      <c r="AD894"/>
      <c r="AE894"/>
      <c r="AF894"/>
      <c r="AG894"/>
      <c r="AH894"/>
      <c r="AI894"/>
      <c r="AJ894" s="25"/>
      <c r="AK894" s="2">
        <v>8.93</v>
      </c>
      <c r="AL894" s="1">
        <f t="shared" si="362"/>
        <v>1.1748975549395295E-9</v>
      </c>
      <c r="AM894" s="1">
        <f t="shared" si="338"/>
        <v>8.5964941858440024E-6</v>
      </c>
      <c r="AN894" s="1">
        <f t="shared" si="339"/>
        <v>1.8597537921498639E-2</v>
      </c>
      <c r="AO894" s="1">
        <f t="shared" si="340"/>
        <v>0.98140246039771661</v>
      </c>
      <c r="AP894" s="1">
        <f t="shared" si="341"/>
        <v>1.9816618945142983</v>
      </c>
      <c r="AQ894" s="1">
        <f t="shared" si="342"/>
        <v>19.816618945142981</v>
      </c>
      <c r="AR894" s="25"/>
      <c r="AS894" s="2">
        <v>10.9</v>
      </c>
      <c r="AT894" s="1">
        <v>1.2589254117941641E-11</v>
      </c>
      <c r="AU894" s="1">
        <v>8.0227151707152624E-4</v>
      </c>
      <c r="AV894" s="1">
        <v>2.0301126383145144E-4</v>
      </c>
      <c r="AW894" s="1">
        <v>0.999796988735972</v>
      </c>
      <c r="AX894" s="1">
        <v>2.0236751945308913</v>
      </c>
      <c r="AY894" s="2">
        <v>20.23675194530891</v>
      </c>
      <c r="BA894" s="2">
        <v>8.93</v>
      </c>
      <c r="BB894" s="1">
        <f t="shared" si="347"/>
        <v>1.1748975549395295E-9</v>
      </c>
      <c r="BC894" s="1">
        <f t="shared" si="343"/>
        <v>8.5964941858440024E-6</v>
      </c>
      <c r="BD894" s="1">
        <f t="shared" si="344"/>
        <v>8.5964941118822063E-9</v>
      </c>
      <c r="BE894" s="1">
        <f t="shared" si="345"/>
        <v>0.99999999139628404</v>
      </c>
      <c r="BF894" s="1">
        <f t="shared" si="346"/>
        <v>1.9998280923913005</v>
      </c>
      <c r="BG894" s="1">
        <f>(dpSAWB_Cb*dpSAWB_Vb) /(dpSAWB_Ca * BF894)</f>
        <v>25.002149029826032</v>
      </c>
      <c r="BI894" s="1">
        <v>9.6300000000000008</v>
      </c>
      <c r="BJ894" s="1">
        <v>2.3442288153199129E-10</v>
      </c>
      <c r="BK894" s="1">
        <v>4.3084531398961024E-5</v>
      </c>
      <c r="BL894" s="1">
        <v>4.308452953486862E-8</v>
      </c>
      <c r="BM894" s="1">
        <v>0.99999995673406816</v>
      </c>
      <c r="BN894" s="1">
        <v>1.9991384562081871</v>
      </c>
      <c r="BO894" s="1">
        <v>25.01077393850758</v>
      </c>
    </row>
    <row r="895" spans="1:67" ht="15" customHeight="1" x14ac:dyDescent="0.3">
      <c r="A895" s="2">
        <v>8.94</v>
      </c>
      <c r="B895" s="1">
        <f t="shared" si="348"/>
        <v>1.1481536214968828E-9</v>
      </c>
      <c r="C895" s="1">
        <f t="shared" si="349"/>
        <v>8.7967322585564133E-6</v>
      </c>
      <c r="D895" s="1">
        <f t="shared" si="350"/>
        <v>2.6770617290664954E-5</v>
      </c>
      <c r="E895" s="1">
        <f t="shared" si="351"/>
        <v>3.3288715637848892E-3</v>
      </c>
      <c r="F895" s="1">
        <f t="shared" si="352"/>
        <v>0.99786659904087005</v>
      </c>
      <c r="G895" s="1">
        <f t="shared" si="353"/>
        <v>0.99839419284704745</v>
      </c>
      <c r="H895" s="1">
        <f t="shared" si="361"/>
        <v>9.9839419284704736</v>
      </c>
      <c r="S895" s="2">
        <v>8.94</v>
      </c>
      <c r="T895" s="1">
        <f t="shared" si="354"/>
        <v>1.1481536214968828E-9</v>
      </c>
      <c r="U895" s="1">
        <f t="shared" si="355"/>
        <v>8.7967322585564133E-6</v>
      </c>
      <c r="V895" s="1">
        <f t="shared" si="356"/>
        <v>9.9946994680838869E-2</v>
      </c>
      <c r="W895" s="1">
        <f t="shared" si="357"/>
        <v>1.7668439720377075E-5</v>
      </c>
      <c r="X895" s="1">
        <f t="shared" si="358"/>
        <v>4.4140262441350931E-4</v>
      </c>
      <c r="Y895" s="1">
        <f t="shared" si="359"/>
        <v>3.5343124019316806E-4</v>
      </c>
      <c r="Z895" s="1">
        <f t="shared" si="360"/>
        <v>1.7671562009658401E-2</v>
      </c>
      <c r="AB895"/>
      <c r="AC895"/>
      <c r="AD895"/>
      <c r="AE895"/>
      <c r="AF895"/>
      <c r="AG895"/>
      <c r="AH895"/>
      <c r="AI895"/>
      <c r="AJ895" s="25"/>
      <c r="AK895" s="2">
        <v>8.94</v>
      </c>
      <c r="AL895" s="1">
        <f t="shared" si="362"/>
        <v>1.1481536214968828E-9</v>
      </c>
      <c r="AM895" s="1">
        <f t="shared" si="338"/>
        <v>8.7967322585564133E-6</v>
      </c>
      <c r="AN895" s="1">
        <f t="shared" si="339"/>
        <v>1.8181903251440503E-2</v>
      </c>
      <c r="AO895" s="1">
        <f t="shared" si="340"/>
        <v>0.98181809514274265</v>
      </c>
      <c r="AP895" s="1">
        <f t="shared" si="341"/>
        <v>1.982083536917653</v>
      </c>
      <c r="AQ895" s="1">
        <f t="shared" si="342"/>
        <v>19.820835369176532</v>
      </c>
      <c r="AR895" s="25"/>
      <c r="AS895" s="2">
        <v>10.91</v>
      </c>
      <c r="AT895" s="1">
        <v>1.2302687708123787E-11</v>
      </c>
      <c r="AU895" s="1">
        <v>8.2095882132574211E-4</v>
      </c>
      <c r="AV895" s="1">
        <v>1.9839108007450396E-4</v>
      </c>
      <c r="AW895" s="1">
        <v>0.99980160891973779</v>
      </c>
      <c r="AX895" s="1">
        <v>2.0242314430241812</v>
      </c>
      <c r="AY895" s="2">
        <v>20.242314430241812</v>
      </c>
      <c r="BA895" s="2">
        <v>8.94</v>
      </c>
      <c r="BB895" s="1">
        <f t="shared" si="347"/>
        <v>1.1481536214968828E-9</v>
      </c>
      <c r="BC895" s="1">
        <f t="shared" si="343"/>
        <v>8.7967322585564133E-6</v>
      </c>
      <c r="BD895" s="1">
        <f t="shared" si="344"/>
        <v>8.7967321811073916E-9</v>
      </c>
      <c r="BE895" s="1">
        <f t="shared" si="345"/>
        <v>0.99999999119570571</v>
      </c>
      <c r="BF895" s="1">
        <f t="shared" si="346"/>
        <v>1.9998240872423223</v>
      </c>
      <c r="BG895" s="1">
        <f>(dpSAWB_Cb*dpSAWB_Vb) /(dpSAWB_Ca * BF895)</f>
        <v>25.0021991028961</v>
      </c>
      <c r="BI895" s="1">
        <v>9.64</v>
      </c>
      <c r="BJ895" s="1">
        <v>2.2908676527677644E-10</v>
      </c>
      <c r="BK895" s="1">
        <v>4.4088099056256926E-5</v>
      </c>
      <c r="BL895" s="1">
        <v>4.4088097104121934E-8</v>
      </c>
      <c r="BM895" s="1">
        <v>0.99999995572195144</v>
      </c>
      <c r="BN895" s="1">
        <v>1.9991183924736</v>
      </c>
      <c r="BO895" s="1">
        <v>25.011024953921176</v>
      </c>
    </row>
    <row r="896" spans="1:67" ht="15" customHeight="1" x14ac:dyDescent="0.3">
      <c r="A896" s="2">
        <v>8.9499999999999993</v>
      </c>
      <c r="B896" s="1">
        <f t="shared" si="348"/>
        <v>1.1220184543019636E-9</v>
      </c>
      <c r="C896" s="1">
        <f t="shared" si="349"/>
        <v>9.0016344751508279E-6</v>
      </c>
      <c r="D896" s="1">
        <f t="shared" si="350"/>
        <v>2.5757439223266276E-5</v>
      </c>
      <c r="E896" s="1">
        <f t="shared" si="351"/>
        <v>3.329040426796122E-3</v>
      </c>
      <c r="F896" s="1">
        <f t="shared" si="352"/>
        <v>0.99791505992637475</v>
      </c>
      <c r="G896" s="1">
        <f t="shared" si="353"/>
        <v>0.99845495161150377</v>
      </c>
      <c r="H896" s="1">
        <f t="shared" si="361"/>
        <v>9.9845495161150364</v>
      </c>
      <c r="S896" s="2">
        <v>8.9499999999999993</v>
      </c>
      <c r="T896" s="1">
        <f t="shared" si="354"/>
        <v>1.1220184543019636E-9</v>
      </c>
      <c r="U896" s="1">
        <f t="shared" si="355"/>
        <v>9.0016344751508279E-6</v>
      </c>
      <c r="V896" s="1">
        <f t="shared" si="356"/>
        <v>9.9948807898565861E-2</v>
      </c>
      <c r="W896" s="1">
        <f t="shared" si="357"/>
        <v>1.7064033811382159E-5</v>
      </c>
      <c r="X896" s="1">
        <f t="shared" si="358"/>
        <v>4.3135940810985681E-4</v>
      </c>
      <c r="Y896" s="1">
        <f t="shared" si="359"/>
        <v>3.4133892241677572E-4</v>
      </c>
      <c r="Z896" s="1">
        <f t="shared" si="360"/>
        <v>1.7066946120838786E-2</v>
      </c>
      <c r="AB896"/>
      <c r="AC896"/>
      <c r="AD896"/>
      <c r="AE896"/>
      <c r="AF896"/>
      <c r="AG896"/>
      <c r="AH896"/>
      <c r="AI896"/>
      <c r="AJ896" s="25"/>
      <c r="AK896" s="2">
        <v>8.9499999999999993</v>
      </c>
      <c r="AL896" s="1">
        <f t="shared" si="362"/>
        <v>1.1220184543019636E-9</v>
      </c>
      <c r="AM896" s="1">
        <f t="shared" si="338"/>
        <v>9.0016344751508279E-6</v>
      </c>
      <c r="AN896" s="1">
        <f t="shared" si="339"/>
        <v>1.7775389318275492E-2</v>
      </c>
      <c r="AO896" s="1">
        <f t="shared" si="340"/>
        <v>0.9822246091475465</v>
      </c>
      <c r="AP896" s="1">
        <f t="shared" si="341"/>
        <v>1.9824961984189111</v>
      </c>
      <c r="AQ896" s="1">
        <f t="shared" si="342"/>
        <v>19.824961984189109</v>
      </c>
      <c r="AR896" s="25"/>
      <c r="AS896" s="2">
        <v>10.92</v>
      </c>
      <c r="AT896" s="1">
        <v>1.2022644346174101E-11</v>
      </c>
      <c r="AU896" s="1">
        <v>8.4008140881369959E-4</v>
      </c>
      <c r="AV896" s="1">
        <v>1.938760232854312E-4</v>
      </c>
      <c r="AW896" s="1">
        <v>0.99980612397653523</v>
      </c>
      <c r="AX896" s="1">
        <v>2.0248002238134677</v>
      </c>
      <c r="AY896" s="2">
        <v>20.248002238134674</v>
      </c>
      <c r="BA896" s="2">
        <v>8.9499999999999993</v>
      </c>
      <c r="BB896" s="1">
        <f t="shared" si="347"/>
        <v>1.1220184543019636E-9</v>
      </c>
      <c r="BC896" s="1">
        <f t="shared" si="343"/>
        <v>9.0016344751508279E-6</v>
      </c>
      <c r="BD896" s="1">
        <f t="shared" si="344"/>
        <v>9.0016343940501257E-9</v>
      </c>
      <c r="BE896" s="1">
        <f t="shared" si="345"/>
        <v>0.99999999099044712</v>
      </c>
      <c r="BF896" s="1">
        <f t="shared" si="346"/>
        <v>1.9998199888343582</v>
      </c>
      <c r="BG896" s="1">
        <f>(dpSAWB_Cb*dpSAWB_Vb) /(dpSAWB_Ca * BF896)</f>
        <v>25.002250342113875</v>
      </c>
      <c r="BI896" s="1">
        <v>9.65</v>
      </c>
      <c r="BJ896" s="1">
        <v>2.238721138568331E-10</v>
      </c>
      <c r="BK896" s="1">
        <v>4.5115042807247443E-5</v>
      </c>
      <c r="BL896" s="1">
        <v>4.5115040762906909E-8</v>
      </c>
      <c r="BM896" s="1">
        <v>0.99999995468605563</v>
      </c>
      <c r="BN896" s="1">
        <v>1.9990978616075004</v>
      </c>
      <c r="BO896" s="1">
        <v>25.011281818787175</v>
      </c>
    </row>
    <row r="897" spans="1:67" ht="15" customHeight="1" x14ac:dyDescent="0.3">
      <c r="A897" s="2">
        <v>8.9600000000000009</v>
      </c>
      <c r="B897" s="1">
        <f t="shared" si="348"/>
        <v>1.0964781961431814E-9</v>
      </c>
      <c r="C897" s="1">
        <f t="shared" si="349"/>
        <v>9.2113094774947178E-6</v>
      </c>
      <c r="D897" s="1">
        <f t="shared" si="350"/>
        <v>2.4757823747024365E-5</v>
      </c>
      <c r="E897" s="1">
        <f t="shared" si="351"/>
        <v>3.3292070293754958E-3</v>
      </c>
      <c r="F897" s="1">
        <f t="shared" si="352"/>
        <v>0.99796242225512732</v>
      </c>
      <c r="G897" s="1">
        <f t="shared" si="353"/>
        <v>0.99851489825405115</v>
      </c>
      <c r="H897" s="1">
        <f t="shared" si="361"/>
        <v>9.9851489825405118</v>
      </c>
      <c r="S897" s="2">
        <v>8.9600000000000009</v>
      </c>
      <c r="T897" s="1">
        <f t="shared" si="354"/>
        <v>1.0964781961431814E-9</v>
      </c>
      <c r="U897" s="1">
        <f t="shared" si="355"/>
        <v>9.2113094774947178E-6</v>
      </c>
      <c r="V897" s="1">
        <f t="shared" si="356"/>
        <v>9.9950594041656363E-2</v>
      </c>
      <c r="W897" s="1">
        <f t="shared" si="357"/>
        <v>1.6468652781215949E-5</v>
      </c>
      <c r="X897" s="1">
        <f t="shared" si="358"/>
        <v>4.2154460833516928E-4</v>
      </c>
      <c r="Y897" s="1">
        <f t="shared" si="359"/>
        <v>3.2942730786381753E-4</v>
      </c>
      <c r="Z897" s="1">
        <f t="shared" si="360"/>
        <v>1.6471365393190877E-2</v>
      </c>
      <c r="AB897"/>
      <c r="AC897"/>
      <c r="AD897"/>
      <c r="AE897"/>
      <c r="AF897"/>
      <c r="AG897"/>
      <c r="AH897"/>
      <c r="AI897"/>
      <c r="AJ897" s="25"/>
      <c r="AK897" s="2">
        <v>8.9600000000000009</v>
      </c>
      <c r="AL897" s="1">
        <f t="shared" si="362"/>
        <v>1.0964781961431814E-9</v>
      </c>
      <c r="AM897" s="1">
        <f t="shared" ref="AM897:AM960" si="363">Kw/AL897</f>
        <v>9.2113094774947178E-6</v>
      </c>
      <c r="AN897" s="1">
        <f t="shared" ref="AN897:AN960" si="364">(AL897*dpWASB_Ka1)/((AL897^2)+(AL897*dpWASB_Ka1)+(dpWASB_Ka1*dpWASB_Ka2))</f>
        <v>1.7377803419194204E-2</v>
      </c>
      <c r="AO897" s="1">
        <f t="shared" ref="AO897:AO960" si="365">(dpWASB_Ka1*dpWASB_Ka2)/((AL897^2)+(AL897*dpWASB_Ka1)+(dpWASB_Ka1*dpWASB_Ka2))</f>
        <v>0.98262219511508397</v>
      </c>
      <c r="AP897" s="1">
        <f t="shared" ref="AP897:AP960" si="366">(AN897+(2*AO897) - ((AL897-AM897)/dpWASB_Ca))/(1-((AL897-AM897)/dpWASB_Cb))</f>
        <v>1.9829000749788586</v>
      </c>
      <c r="AQ897" s="1">
        <f t="shared" ref="AQ897:AQ960" si="367">AP897*dpWASB_Ca*dpWASB_Va/dpWASB_Cb</f>
        <v>19.829000749788584</v>
      </c>
      <c r="AR897" s="25"/>
      <c r="AS897" s="2">
        <v>10.93</v>
      </c>
      <c r="AT897" s="1">
        <v>1.1748975549395269E-11</v>
      </c>
      <c r="AU897" s="1">
        <v>8.5964941858440204E-4</v>
      </c>
      <c r="AV897" s="1">
        <v>1.8946370233849976E-4</v>
      </c>
      <c r="AW897" s="1">
        <v>0.99981053629749028</v>
      </c>
      <c r="AX897" s="1">
        <v>2.0253818238046013</v>
      </c>
      <c r="AY897" s="2">
        <v>20.253818238046012</v>
      </c>
      <c r="BA897" s="2">
        <v>8.9600000000000009</v>
      </c>
      <c r="BB897" s="1">
        <f t="shared" si="347"/>
        <v>1.0964781961431814E-9</v>
      </c>
      <c r="BC897" s="1">
        <f t="shared" ref="BC897:BC960" si="368">Kw/BB897</f>
        <v>9.2113094774947178E-6</v>
      </c>
      <c r="BD897" s="1">
        <f t="shared" ref="BD897:BD960" si="369">(BB897*(Kw/dpSAWB_Kb1))/(BB897^2+(BB897*(Kw/dpSAWB_Kb1))+((Kw/dpSAWB_Kb1)*(Kw/dpSAWB_Kb2)))</f>
        <v>9.2113093925701181E-9</v>
      </c>
      <c r="BE897" s="1">
        <f t="shared" ref="BE897:BE960" si="370">BB897^2 / (BB897^2+(BB897*(Kw/dpSAWB_Kb1))+((Kw/dpSAWB_Kb1)*(Kw/dpSAWB_Kb2)))</f>
        <v>0.99999999078039892</v>
      </c>
      <c r="BF897" s="1">
        <f t="shared" ref="BF897:BF960" si="371">(BD897+(2*BE897)+((BB897-BC897)/dpSAWB_Cb))/(1-((BB897-BC897)/dpSAWB_Ca))</f>
        <v>1.9998157949949582</v>
      </c>
      <c r="BG897" s="1">
        <f>(dpSAWB_Cb*dpSAWB_Vb) /(dpSAWB_Ca * BF897)</f>
        <v>25.002302774654328</v>
      </c>
      <c r="BI897" s="1">
        <v>9.66</v>
      </c>
      <c r="BJ897" s="1">
        <v>2.1877616239495448E-10</v>
      </c>
      <c r="BK897" s="1">
        <v>4.6165907151102537E-5</v>
      </c>
      <c r="BL897" s="1">
        <v>4.6165905010196322E-8</v>
      </c>
      <c r="BM897" s="1">
        <v>0.99999995362581739</v>
      </c>
      <c r="BN897" s="1">
        <v>1.9990768527386851</v>
      </c>
      <c r="BO897" s="1">
        <v>25.011544669481442</v>
      </c>
    </row>
    <row r="898" spans="1:67" ht="15" customHeight="1" x14ac:dyDescent="0.3">
      <c r="A898" s="2">
        <v>8.9700000000000006</v>
      </c>
      <c r="B898" s="1">
        <f t="shared" si="348"/>
        <v>1.071519305237603E-9</v>
      </c>
      <c r="C898" s="1">
        <f t="shared" si="349"/>
        <v>9.4258684380496394E-6</v>
      </c>
      <c r="D898" s="1">
        <f t="shared" si="350"/>
        <v>2.3771245163907377E-5</v>
      </c>
      <c r="E898" s="1">
        <f t="shared" si="351"/>
        <v>3.3293714591393487E-3</v>
      </c>
      <c r="F898" s="1">
        <f t="shared" si="352"/>
        <v>0.99800871082927156</v>
      </c>
      <c r="G898" s="1">
        <f t="shared" si="353"/>
        <v>0.99857406425284789</v>
      </c>
      <c r="H898" s="1">
        <f t="shared" si="361"/>
        <v>9.9857406425284783</v>
      </c>
      <c r="S898" s="2">
        <v>8.9700000000000006</v>
      </c>
      <c r="T898" s="1">
        <f t="shared" si="354"/>
        <v>1.071519305237603E-9</v>
      </c>
      <c r="U898" s="1">
        <f t="shared" si="355"/>
        <v>9.4258684380496394E-6</v>
      </c>
      <c r="V898" s="1">
        <f t="shared" si="356"/>
        <v>9.9952354054154396E-2</v>
      </c>
      <c r="W898" s="1">
        <f t="shared" si="357"/>
        <v>1.5881981948536276E-5</v>
      </c>
      <c r="X898" s="1">
        <f t="shared" si="358"/>
        <v>4.1195303446473955E-4</v>
      </c>
      <c r="Y898" s="1">
        <f t="shared" si="359"/>
        <v>3.1769009445417894E-4</v>
      </c>
      <c r="Z898" s="1">
        <f t="shared" si="360"/>
        <v>1.5884504722708949E-2</v>
      </c>
      <c r="AB898"/>
      <c r="AC898"/>
      <c r="AD898"/>
      <c r="AE898"/>
      <c r="AF898"/>
      <c r="AG898"/>
      <c r="AH898"/>
      <c r="AI898"/>
      <c r="AJ898" s="25"/>
      <c r="AK898" s="2">
        <v>8.9700000000000006</v>
      </c>
      <c r="AL898" s="1">
        <f t="shared" si="362"/>
        <v>1.071519305237603E-9</v>
      </c>
      <c r="AM898" s="1">
        <f t="shared" si="363"/>
        <v>9.4258684380496394E-6</v>
      </c>
      <c r="AN898" s="1">
        <f t="shared" si="364"/>
        <v>1.6988956593093602E-2</v>
      </c>
      <c r="AO898" s="1">
        <f t="shared" si="365"/>
        <v>0.98301104200659917</v>
      </c>
      <c r="AP898" s="1">
        <f t="shared" si="366"/>
        <v>1.9832953588923548</v>
      </c>
      <c r="AQ898" s="1">
        <f t="shared" si="367"/>
        <v>19.832953588923548</v>
      </c>
      <c r="AR898" s="25"/>
      <c r="AS898" s="2">
        <v>10.94</v>
      </c>
      <c r="AT898" s="1">
        <v>1.1481536214968803E-11</v>
      </c>
      <c r="AU898" s="1">
        <v>8.796732258556433E-4</v>
      </c>
      <c r="AV898" s="1">
        <v>1.8515178045313527E-4</v>
      </c>
      <c r="AW898" s="1">
        <v>0.99981484821938338</v>
      </c>
      <c r="AX898" s="1">
        <v>2.025976536021044</v>
      </c>
      <c r="AY898" s="2">
        <v>20.259765360210437</v>
      </c>
      <c r="BA898" s="2">
        <v>8.9700000000000006</v>
      </c>
      <c r="BB898" s="1">
        <f t="shared" ref="BB898:BB961" si="372">10^-BA898</f>
        <v>1.071519305237603E-9</v>
      </c>
      <c r="BC898" s="1">
        <f t="shared" si="368"/>
        <v>9.4258684380496394E-6</v>
      </c>
      <c r="BD898" s="1">
        <f t="shared" si="369"/>
        <v>9.4258683491208027E-9</v>
      </c>
      <c r="BE898" s="1">
        <f t="shared" si="370"/>
        <v>0.99999999056544919</v>
      </c>
      <c r="BF898" s="1">
        <f t="shared" si="371"/>
        <v>1.9998115035010982</v>
      </c>
      <c r="BG898" s="1">
        <f>(dpSAWB_Cb*dpSAWB_Vb) /(dpSAWB_Ca * BF898)</f>
        <v>25.002356428325516</v>
      </c>
      <c r="BI898" s="1">
        <v>9.67</v>
      </c>
      <c r="BJ898" s="1">
        <v>2.1379620895022245E-10</v>
      </c>
      <c r="BK898" s="1">
        <v>4.724124927000718E-5</v>
      </c>
      <c r="BL898" s="1">
        <v>4.7241247027968646E-8</v>
      </c>
      <c r="BM898" s="1">
        <v>0.99999995254065954</v>
      </c>
      <c r="BN898" s="1">
        <v>1.9990553547431906</v>
      </c>
      <c r="BO898" s="1">
        <v>25.011813645562238</v>
      </c>
    </row>
    <row r="899" spans="1:67" ht="15" customHeight="1" x14ac:dyDescent="0.3">
      <c r="A899" s="2">
        <v>8.98</v>
      </c>
      <c r="B899" s="1">
        <f t="shared" ref="B899:B962" si="373">10^(-A899)</f>
        <v>1.0471285480508964E-9</v>
      </c>
      <c r="C899" s="1">
        <f t="shared" ref="C899:C962" si="374">Kw/B899</f>
        <v>9.6454251188165312E-6</v>
      </c>
      <c r="D899" s="1">
        <f t="shared" ref="D899:D962" si="375">((WASB_Ca*WASB_Va)-(WASB_Cb*H899))/(WASB_Va+H899)</f>
        <v>2.2797184494795403E-5</v>
      </c>
      <c r="E899" s="1">
        <f t="shared" ref="E899:E962" si="376">(WASB_Ca*H899)/(WASB_Va+H899)</f>
        <v>3.3295338025842013E-3</v>
      </c>
      <c r="F899" s="1">
        <f t="shared" ref="F899:F962" si="377">WASB_Ka/(B899+WASB_Ka)</f>
        <v>0.99805394989552898</v>
      </c>
      <c r="G899" s="1">
        <f t="shared" ref="G899:G962" si="378">(F899-((B899-C899)/WASB_Ca)) / (1 + ((B899-C899)/WASB_Cb))</f>
        <v>0.99863248068621335</v>
      </c>
      <c r="H899" s="1">
        <f t="shared" si="361"/>
        <v>9.9863248068621324</v>
      </c>
      <c r="S899" s="2">
        <v>8.98</v>
      </c>
      <c r="T899" s="1">
        <f t="shared" ref="T899:T962" si="379">10^-S899</f>
        <v>1.0471285480508964E-9</v>
      </c>
      <c r="U899" s="1">
        <f t="shared" ref="U899:U962" si="380">Kw/T899</f>
        <v>9.6454251188165312E-6</v>
      </c>
      <c r="V899" s="1">
        <f t="shared" ref="V899:V962" si="381">((SAWB_Cb*SAWB_Vb)-(SAWB_Ca*Z899))/(Z899+SAWB_Vb)</f>
        <v>9.9954088866383739E-2</v>
      </c>
      <c r="W899" s="1">
        <f t="shared" ref="W899:W962" si="382">(SAWB_Cb*Z899)/(Z899+SAWB_Vb)</f>
        <v>1.5303711205420544E-5</v>
      </c>
      <c r="X899" s="1">
        <f t="shared" ref="X899:X962" si="383">T899/(T899+SAWB_Ka)</f>
        <v>4.0257961363253782E-4</v>
      </c>
      <c r="Y899" s="1">
        <f t="shared" ref="Y899:Y962" si="384">(X899+((T899-U899)/SAWB_Cb))/(1-((T899-U899)/SAWB_Ca))</f>
        <v>3.0612107199320758E-4</v>
      </c>
      <c r="Z899" s="1">
        <f t="shared" ref="Z899:Z962" si="385">(Y899*SAWB_Cb*SAWB_Vb)/SAWB_Ca</f>
        <v>1.530605359966038E-2</v>
      </c>
      <c r="AB899"/>
      <c r="AC899"/>
      <c r="AD899"/>
      <c r="AE899"/>
      <c r="AF899"/>
      <c r="AG899"/>
      <c r="AH899"/>
      <c r="AI899"/>
      <c r="AJ899" s="25"/>
      <c r="AK899" s="2">
        <v>8.98</v>
      </c>
      <c r="AL899" s="1">
        <f t="shared" si="362"/>
        <v>1.0471285480508964E-9</v>
      </c>
      <c r="AM899" s="1">
        <f t="shared" si="363"/>
        <v>9.6454251188165312E-6</v>
      </c>
      <c r="AN899" s="1">
        <f t="shared" si="364"/>
        <v>1.6608663562718583E-2</v>
      </c>
      <c r="AO899" s="1">
        <f t="shared" si="365"/>
        <v>0.98339133509948096</v>
      </c>
      <c r="AP899" s="1">
        <f t="shared" si="366"/>
        <v>1.9836822388479536</v>
      </c>
      <c r="AQ899" s="1">
        <f t="shared" si="367"/>
        <v>19.836822388479536</v>
      </c>
      <c r="AR899" s="25"/>
      <c r="AS899" s="2">
        <v>10.95</v>
      </c>
      <c r="AT899" s="1">
        <v>1.1220184543019613E-11</v>
      </c>
      <c r="AU899" s="1">
        <v>9.0016344751508461E-4</v>
      </c>
      <c r="AV899" s="1">
        <v>1.80937973960632E-4</v>
      </c>
      <c r="AW899" s="1">
        <v>0.99981906202588322</v>
      </c>
      <c r="AX899" s="1">
        <v>2.0265846597280386</v>
      </c>
      <c r="AY899" s="2">
        <v>20.265846597280383</v>
      </c>
      <c r="BA899" s="2">
        <v>8.98</v>
      </c>
      <c r="BB899" s="1">
        <f t="shared" si="372"/>
        <v>1.0471285480508964E-9</v>
      </c>
      <c r="BC899" s="1">
        <f t="shared" si="368"/>
        <v>9.6454251188165312E-6</v>
      </c>
      <c r="BD899" s="1">
        <f t="shared" si="369"/>
        <v>9.6454250256946133E-9</v>
      </c>
      <c r="BE899" s="1">
        <f t="shared" si="370"/>
        <v>0.99999999034548326</v>
      </c>
      <c r="BF899" s="1">
        <f t="shared" si="371"/>
        <v>1.9998071120780063</v>
      </c>
      <c r="BG899" s="1">
        <f>(dpSAWB_Cb*dpSAWB_Vb) /(dpSAWB_Ca * BF899)</f>
        <v>25.002411331583289</v>
      </c>
      <c r="BI899" s="1">
        <v>9.68</v>
      </c>
      <c r="BJ899" s="1">
        <v>2.0892961308540397E-10</v>
      </c>
      <c r="BK899" s="1">
        <v>4.8341639324586466E-5</v>
      </c>
      <c r="BL899" s="1">
        <v>4.8341636976632615E-8</v>
      </c>
      <c r="BM899" s="1">
        <v>0.99999995142999121</v>
      </c>
      <c r="BN899" s="1">
        <v>1.9990333562384304</v>
      </c>
      <c r="BO899" s="1">
        <v>25.012088889844595</v>
      </c>
    </row>
    <row r="900" spans="1:67" ht="15" customHeight="1" x14ac:dyDescent="0.3">
      <c r="A900" s="2">
        <v>8.99</v>
      </c>
      <c r="B900" s="1">
        <f t="shared" si="373"/>
        <v>1.0232929922807512E-9</v>
      </c>
      <c r="C900" s="1">
        <f t="shared" si="374"/>
        <v>9.8700959316537158E-6</v>
      </c>
      <c r="D900" s="1">
        <f t="shared" si="375"/>
        <v>2.1835129213001325E-5</v>
      </c>
      <c r="E900" s="1">
        <f t="shared" si="376"/>
        <v>3.329694145131166E-3</v>
      </c>
      <c r="F900" s="1">
        <f t="shared" si="377"/>
        <v>0.99809816315743227</v>
      </c>
      <c r="G900" s="1">
        <f t="shared" si="378"/>
        <v>0.99869017824849182</v>
      </c>
      <c r="H900" s="1">
        <f t="shared" ref="H900:H963" si="386">G900*(WASB_Va * WASB_Ca)/WASB_Cb</f>
        <v>9.9869017824849173</v>
      </c>
      <c r="S900" s="2">
        <v>8.99</v>
      </c>
      <c r="T900" s="1">
        <f t="shared" si="379"/>
        <v>1.0232929922807512E-9</v>
      </c>
      <c r="U900" s="1">
        <f t="shared" si="380"/>
        <v>9.8700959316537158E-6</v>
      </c>
      <c r="V900" s="1">
        <f t="shared" si="381"/>
        <v>9.9955799395435127E-2</v>
      </c>
      <c r="W900" s="1">
        <f t="shared" si="382"/>
        <v>1.4733534854957329E-5</v>
      </c>
      <c r="X900" s="1">
        <f t="shared" si="383"/>
        <v>3.9341938806842819E-4</v>
      </c>
      <c r="Y900" s="1">
        <f t="shared" si="384"/>
        <v>2.9471411890657817E-4</v>
      </c>
      <c r="Z900" s="1">
        <f t="shared" si="385"/>
        <v>1.4735705945328907E-2</v>
      </c>
      <c r="AB900"/>
      <c r="AC900"/>
      <c r="AD900"/>
      <c r="AE900"/>
      <c r="AF900"/>
      <c r="AG900"/>
      <c r="AH900"/>
      <c r="AI900"/>
      <c r="AJ900" s="25"/>
      <c r="AK900" s="2">
        <v>8.99</v>
      </c>
      <c r="AL900" s="1">
        <f t="shared" ref="AL900:AL963" si="387">10^(-AK900)</f>
        <v>1.0232929922807512E-9</v>
      </c>
      <c r="AM900" s="1">
        <f t="shared" si="363"/>
        <v>9.8700959316537158E-6</v>
      </c>
      <c r="AN900" s="1">
        <f t="shared" si="364"/>
        <v>1.6236742677001086E-2</v>
      </c>
      <c r="AO900" s="1">
        <f t="shared" si="365"/>
        <v>0.9837632560449262</v>
      </c>
      <c r="AP900" s="1">
        <f t="shared" si="366"/>
        <v>1.9840608999873715</v>
      </c>
      <c r="AQ900" s="1">
        <f t="shared" si="367"/>
        <v>19.840608999873712</v>
      </c>
      <c r="AR900" s="25"/>
      <c r="AS900" s="2">
        <v>10.96</v>
      </c>
      <c r="AT900" s="1">
        <v>1.0964781961431789E-11</v>
      </c>
      <c r="AU900" s="1">
        <v>9.2113094774947388E-4</v>
      </c>
      <c r="AV900" s="1">
        <v>1.7682005109876528E-4</v>
      </c>
      <c r="AW900" s="1">
        <v>0.99982317994875214</v>
      </c>
      <c r="AX900" s="1">
        <v>2.0272065005586812</v>
      </c>
      <c r="AY900" s="2">
        <v>20.272065005586811</v>
      </c>
      <c r="BA900" s="2">
        <v>8.99</v>
      </c>
      <c r="BB900" s="1">
        <f t="shared" si="372"/>
        <v>1.0232929922807512E-9</v>
      </c>
      <c r="BC900" s="1">
        <f t="shared" si="368"/>
        <v>9.8700959316537158E-6</v>
      </c>
      <c r="BD900" s="1">
        <f t="shared" si="369"/>
        <v>9.8700958341409591E-9</v>
      </c>
      <c r="BE900" s="1">
        <f t="shared" si="370"/>
        <v>0.99999999012038399</v>
      </c>
      <c r="BF900" s="1">
        <f t="shared" si="371"/>
        <v>1.9998026183979574</v>
      </c>
      <c r="BG900" s="1">
        <f>(dpSAWB_Cb*dpSAWB_Vb) /(dpSAWB_Ca * BF900)</f>
        <v>25.002467513546421</v>
      </c>
      <c r="BI900" s="1">
        <v>9.69</v>
      </c>
      <c r="BJ900" s="1">
        <v>2.0417379446695298E-10</v>
      </c>
      <c r="BK900" s="1">
        <v>4.9467660756213049E-5</v>
      </c>
      <c r="BL900" s="1">
        <v>4.946765829733428E-8</v>
      </c>
      <c r="BM900" s="1">
        <v>0.99999995029320699</v>
      </c>
      <c r="BN900" s="1">
        <v>1.9990108455771911</v>
      </c>
      <c r="BO900" s="1">
        <v>25.012370548476479</v>
      </c>
    </row>
    <row r="901" spans="1:67" ht="15" customHeight="1" x14ac:dyDescent="0.3">
      <c r="A901" s="2">
        <v>9</v>
      </c>
      <c r="B901" s="1">
        <f t="shared" si="373"/>
        <v>1.0000000000000001E-9</v>
      </c>
      <c r="C901" s="1">
        <f t="shared" si="374"/>
        <v>1.0099999999999998E-5</v>
      </c>
      <c r="D901" s="1">
        <f t="shared" si="375"/>
        <v>2.088457298080279E-5</v>
      </c>
      <c r="E901" s="1">
        <f t="shared" si="376"/>
        <v>3.3298525711698661E-3</v>
      </c>
      <c r="F901" s="1">
        <f t="shared" si="377"/>
        <v>0.99814137378729972</v>
      </c>
      <c r="G901" s="1">
        <f t="shared" si="378"/>
        <v>0.99874718726574163</v>
      </c>
      <c r="H901" s="1">
        <f t="shared" si="386"/>
        <v>9.9874718726574159</v>
      </c>
      <c r="S901" s="2">
        <v>9</v>
      </c>
      <c r="T901" s="1">
        <f t="shared" si="379"/>
        <v>1.0000000000000001E-9</v>
      </c>
      <c r="U901" s="1">
        <f t="shared" si="380"/>
        <v>1.0099999999999998E-5</v>
      </c>
      <c r="V901" s="1">
        <f t="shared" si="381"/>
        <v>9.9957486545646748E-2</v>
      </c>
      <c r="W901" s="1">
        <f t="shared" si="382"/>
        <v>1.4171151451085916E-5</v>
      </c>
      <c r="X901" s="1">
        <f t="shared" si="383"/>
        <v>3.8446751249519417E-4</v>
      </c>
      <c r="Y901" s="1">
        <f t="shared" si="384"/>
        <v>2.8346319902095962E-4</v>
      </c>
      <c r="Z901" s="1">
        <f t="shared" si="385"/>
        <v>1.4173159951047981E-2</v>
      </c>
      <c r="AB901"/>
      <c r="AC901"/>
      <c r="AD901"/>
      <c r="AE901"/>
      <c r="AF901"/>
      <c r="AG901"/>
      <c r="AH901"/>
      <c r="AI901"/>
      <c r="AJ901" s="25"/>
      <c r="AK901" s="2">
        <v>9</v>
      </c>
      <c r="AL901" s="1">
        <f t="shared" si="387"/>
        <v>1.0000000000000001E-9</v>
      </c>
      <c r="AM901" s="1">
        <f t="shared" si="363"/>
        <v>1.0099999999999998E-5</v>
      </c>
      <c r="AN901" s="1">
        <f t="shared" si="364"/>
        <v>1.5873015853634903E-2</v>
      </c>
      <c r="AO901" s="1">
        <f t="shared" si="365"/>
        <v>0.98412698292536382</v>
      </c>
      <c r="AP901" s="1">
        <f t="shared" si="366"/>
        <v>1.9844315239647574</v>
      </c>
      <c r="AQ901" s="1">
        <f t="shared" si="367"/>
        <v>19.844315239647575</v>
      </c>
      <c r="AR901" s="25"/>
      <c r="AS901" s="2">
        <v>10.97</v>
      </c>
      <c r="AT901" s="1">
        <v>1.0715193052376007E-11</v>
      </c>
      <c r="AU901" s="1">
        <v>9.4258684380496593E-4</v>
      </c>
      <c r="AV901" s="1">
        <v>1.7279583083368476E-4</v>
      </c>
      <c r="AW901" s="1">
        <v>0.99982720416902393</v>
      </c>
      <c r="AX901" s="1">
        <v>2.0278423706418844</v>
      </c>
      <c r="AY901" s="2">
        <v>20.278423706418842</v>
      </c>
      <c r="BA901" s="2">
        <v>9</v>
      </c>
      <c r="BB901" s="1">
        <f t="shared" si="372"/>
        <v>1.0000000000000001E-9</v>
      </c>
      <c r="BC901" s="1">
        <f t="shared" si="368"/>
        <v>1.0099999999999998E-5</v>
      </c>
      <c r="BD901" s="1">
        <f t="shared" si="369"/>
        <v>1.0099999897889314E-8</v>
      </c>
      <c r="BE901" s="1">
        <f t="shared" si="370"/>
        <v>0.99999998989003136</v>
      </c>
      <c r="BF901" s="1">
        <f t="shared" si="371"/>
        <v>1.9997980200790388</v>
      </c>
      <c r="BG901" s="1">
        <f>(dpSAWB_Cb*dpSAWB_Vb) /(dpSAWB_Ca * BF901)</f>
        <v>25.002525004012071</v>
      </c>
      <c r="BI901" s="1">
        <v>9.6999999999999993</v>
      </c>
      <c r="BJ901" s="1">
        <v>1.9952623149688802E-10</v>
      </c>
      <c r="BK901" s="1">
        <v>5.0619910596354482E-5</v>
      </c>
      <c r="BL901" s="1">
        <v>5.0619908021303788E-8</v>
      </c>
      <c r="BM901" s="1">
        <v>0.99999994912968726</v>
      </c>
      <c r="BN901" s="1">
        <v>1.9989878108414938</v>
      </c>
      <c r="BO901" s="1">
        <v>25.012658771016721</v>
      </c>
    </row>
    <row r="902" spans="1:67" ht="15" customHeight="1" x14ac:dyDescent="0.3">
      <c r="A902" s="2">
        <v>9.01</v>
      </c>
      <c r="B902" s="1">
        <f t="shared" si="373"/>
        <v>9.7723722095580808E-10</v>
      </c>
      <c r="C902" s="1">
        <f t="shared" si="374"/>
        <v>1.0335259222035644E-5</v>
      </c>
      <c r="D902" s="1">
        <f t="shared" si="375"/>
        <v>1.9945015388858979E-5</v>
      </c>
      <c r="E902" s="1">
        <f t="shared" si="376"/>
        <v>3.3300091641018568E-3</v>
      </c>
      <c r="F902" s="1">
        <f t="shared" si="377"/>
        <v>0.99818360443795384</v>
      </c>
      <c r="G902" s="1">
        <f t="shared" si="378"/>
        <v>0.99880353771125596</v>
      </c>
      <c r="H902" s="1">
        <f t="shared" si="386"/>
        <v>9.9880353771125598</v>
      </c>
      <c r="S902" s="2">
        <v>9.01</v>
      </c>
      <c r="T902" s="1">
        <f t="shared" si="379"/>
        <v>9.7723722095580808E-10</v>
      </c>
      <c r="U902" s="1">
        <f t="shared" si="380"/>
        <v>1.0335259222035644E-5</v>
      </c>
      <c r="V902" s="1">
        <f t="shared" si="381"/>
        <v>9.9959151209078195E-2</v>
      </c>
      <c r="W902" s="1">
        <f t="shared" si="382"/>
        <v>1.3616263640602959E-5</v>
      </c>
      <c r="X902" s="1">
        <f t="shared" si="383"/>
        <v>3.757192515840502E-4</v>
      </c>
      <c r="Y902" s="1">
        <f t="shared" si="384"/>
        <v>2.7236235838883511E-4</v>
      </c>
      <c r="Z902" s="1">
        <f t="shared" si="385"/>
        <v>1.3618117919441756E-2</v>
      </c>
      <c r="AB902"/>
      <c r="AC902"/>
      <c r="AD902"/>
      <c r="AE902"/>
      <c r="AF902"/>
      <c r="AG902"/>
      <c r="AH902"/>
      <c r="AI902"/>
      <c r="AJ902" s="25"/>
      <c r="AK902" s="2">
        <v>9.01</v>
      </c>
      <c r="AL902" s="1">
        <f t="shared" si="387"/>
        <v>9.7723722095580808E-10</v>
      </c>
      <c r="AM902" s="1">
        <f t="shared" si="363"/>
        <v>1.0335259222035644E-5</v>
      </c>
      <c r="AN902" s="1">
        <f t="shared" si="364"/>
        <v>1.5517308521922804E-2</v>
      </c>
      <c r="AO902" s="1">
        <f t="shared" si="365"/>
        <v>0.98448269031160851</v>
      </c>
      <c r="AP902" s="1">
        <f t="shared" si="366"/>
        <v>1.9847942890057362</v>
      </c>
      <c r="AQ902" s="1">
        <f t="shared" si="367"/>
        <v>19.847942890057361</v>
      </c>
      <c r="AR902" s="25"/>
      <c r="AS902" s="2">
        <v>10.98</v>
      </c>
      <c r="AT902" s="1">
        <v>1.0471285480508978E-11</v>
      </c>
      <c r="AU902" s="1">
        <v>9.6454251188165185E-4</v>
      </c>
      <c r="AV902" s="1">
        <v>1.6886318170846351E-4</v>
      </c>
      <c r="AW902" s="1">
        <v>0.9998311368181555</v>
      </c>
      <c r="AX902" s="1">
        <v>2.0284925887322558</v>
      </c>
      <c r="AY902" s="2">
        <v>20.284925887322558</v>
      </c>
      <c r="BA902" s="2">
        <v>9.01</v>
      </c>
      <c r="BB902" s="1">
        <f t="shared" si="372"/>
        <v>9.7723722095580808E-10</v>
      </c>
      <c r="BC902" s="1">
        <f t="shared" si="368"/>
        <v>1.0335259222035644E-5</v>
      </c>
      <c r="BD902" s="1">
        <f t="shared" si="369"/>
        <v>1.0335259115110176E-8</v>
      </c>
      <c r="BE902" s="1">
        <f t="shared" si="370"/>
        <v>0.99999998965430226</v>
      </c>
      <c r="BF902" s="1">
        <f t="shared" si="371"/>
        <v>1.9997933146838889</v>
      </c>
      <c r="BG902" s="1">
        <f>(dpSAWB_Cb*dpSAWB_Vb) /(dpSAWB_Ca * BF902)</f>
        <v>25.002583833471608</v>
      </c>
      <c r="BI902" s="1">
        <v>9.7100000000000009</v>
      </c>
      <c r="BJ902" s="1">
        <v>1.949844599758039E-10</v>
      </c>
      <c r="BK902" s="1">
        <v>5.1798999783128012E-5</v>
      </c>
      <c r="BL902" s="1">
        <v>5.1798997086409764E-8</v>
      </c>
      <c r="BM902" s="1">
        <v>0.99999994793879687</v>
      </c>
      <c r="BN902" s="1">
        <v>1.9989642398363101</v>
      </c>
      <c r="BO902" s="1">
        <v>25.012953710514783</v>
      </c>
    </row>
    <row r="903" spans="1:67" ht="15" customHeight="1" x14ac:dyDescent="0.3">
      <c r="A903" s="2">
        <v>9.02</v>
      </c>
      <c r="B903" s="1">
        <f t="shared" si="373"/>
        <v>9.5499258602143329E-10</v>
      </c>
      <c r="C903" s="1">
        <f t="shared" si="374"/>
        <v>1.0575998335314114E-5</v>
      </c>
      <c r="D903" s="1">
        <f t="shared" si="375"/>
        <v>1.901596169845858E-5</v>
      </c>
      <c r="E903" s="1">
        <f t="shared" si="376"/>
        <v>3.3301640063835899E-3</v>
      </c>
      <c r="F903" s="1">
        <f t="shared" si="377"/>
        <v>0.99822487725419029</v>
      </c>
      <c r="G903" s="1">
        <f t="shared" si="378"/>
        <v>0.99885925922092222</v>
      </c>
      <c r="H903" s="1">
        <f t="shared" si="386"/>
        <v>9.9885925922092209</v>
      </c>
      <c r="S903" s="2">
        <v>9.02</v>
      </c>
      <c r="T903" s="1">
        <f t="shared" si="379"/>
        <v>9.5499258602143329E-10</v>
      </c>
      <c r="U903" s="1">
        <f t="shared" si="380"/>
        <v>1.0575998335314114E-5</v>
      </c>
      <c r="V903" s="1">
        <f t="shared" si="381"/>
        <v>9.9960794265978231E-2</v>
      </c>
      <c r="W903" s="1">
        <f t="shared" si="382"/>
        <v>1.306857800725785E-5</v>
      </c>
      <c r="X903" s="1">
        <f t="shared" si="383"/>
        <v>3.6716997746736246E-4</v>
      </c>
      <c r="Y903" s="1">
        <f t="shared" si="384"/>
        <v>2.6140572215587236E-4</v>
      </c>
      <c r="Z903" s="1">
        <f t="shared" si="385"/>
        <v>1.3070286107793616E-2</v>
      </c>
      <c r="AB903"/>
      <c r="AC903"/>
      <c r="AD903"/>
      <c r="AE903"/>
      <c r="AF903"/>
      <c r="AG903"/>
      <c r="AH903"/>
      <c r="AI903"/>
      <c r="AJ903" s="25"/>
      <c r="AK903" s="2">
        <v>9.02</v>
      </c>
      <c r="AL903" s="1">
        <f t="shared" si="387"/>
        <v>9.5499258602143329E-10</v>
      </c>
      <c r="AM903" s="1">
        <f t="shared" si="363"/>
        <v>1.0575998335314114E-5</v>
      </c>
      <c r="AN903" s="1">
        <f t="shared" si="364"/>
        <v>1.5169449565931211E-2</v>
      </c>
      <c r="AO903" s="1">
        <f t="shared" si="365"/>
        <v>0.98483054931970626</v>
      </c>
      <c r="AP903" s="1">
        <f t="shared" si="366"/>
        <v>1.9851493699661884</v>
      </c>
      <c r="AQ903" s="1">
        <f t="shared" si="367"/>
        <v>19.851493699661884</v>
      </c>
      <c r="AR903" s="25"/>
      <c r="AS903" s="2">
        <v>10.99</v>
      </c>
      <c r="AT903" s="1">
        <v>1.0232929922807526E-11</v>
      </c>
      <c r="AU903" s="1">
        <v>9.8700959316537018E-4</v>
      </c>
      <c r="AV903" s="1">
        <v>1.6502002071771505E-4</v>
      </c>
      <c r="AW903" s="1">
        <v>0.99983497997915238</v>
      </c>
      <c r="AX903" s="1">
        <v>2.0291574803418801</v>
      </c>
      <c r="AY903" s="2">
        <v>20.291574803418801</v>
      </c>
      <c r="BA903" s="2">
        <v>9.02</v>
      </c>
      <c r="BB903" s="1">
        <f t="shared" si="372"/>
        <v>9.5499258602143329E-10</v>
      </c>
      <c r="BC903" s="1">
        <f t="shared" si="368"/>
        <v>1.0575998335314114E-5</v>
      </c>
      <c r="BD903" s="1">
        <f t="shared" si="369"/>
        <v>1.0575998223346772E-8</v>
      </c>
      <c r="BE903" s="1">
        <f t="shared" si="370"/>
        <v>0.99999998941307111</v>
      </c>
      <c r="BF903" s="1">
        <f t="shared" si="371"/>
        <v>1.9997884997184092</v>
      </c>
      <c r="BG903" s="1">
        <f>(dpSAWB_Cb*dpSAWB_Vb) /(dpSAWB_Ca * BF903)</f>
        <v>25.00264403312676</v>
      </c>
      <c r="BI903" s="1">
        <v>9.7200000000000006</v>
      </c>
      <c r="BJ903" s="1">
        <v>1.9054607179632416E-10</v>
      </c>
      <c r="BK903" s="1">
        <v>5.3005553485227185E-5</v>
      </c>
      <c r="BL903" s="1">
        <v>5.3005550661085247E-8</v>
      </c>
      <c r="BM903" s="1">
        <v>0.99999994671988601</v>
      </c>
      <c r="BN903" s="1">
        <v>1.998940120083138</v>
      </c>
      <c r="BO903" s="1">
        <v>25.013255523592395</v>
      </c>
    </row>
    <row r="904" spans="1:67" ht="15" customHeight="1" x14ac:dyDescent="0.3">
      <c r="A904" s="2">
        <v>9.0299999999999994</v>
      </c>
      <c r="B904" s="1">
        <f t="shared" si="373"/>
        <v>9.3325430079699202E-10</v>
      </c>
      <c r="C904" s="1">
        <f t="shared" si="374"/>
        <v>1.0822344982899812E-5</v>
      </c>
      <c r="D904" s="1">
        <f t="shared" si="375"/>
        <v>1.8096922586395281E-5</v>
      </c>
      <c r="E904" s="1">
        <f t="shared" si="376"/>
        <v>3.3303171795689341E-3</v>
      </c>
      <c r="F904" s="1">
        <f t="shared" si="377"/>
        <v>0.9982652138840008</v>
      </c>
      <c r="G904" s="1">
        <f t="shared" si="378"/>
        <v>0.99891438110842667</v>
      </c>
      <c r="H904" s="1">
        <f t="shared" si="386"/>
        <v>9.9891438110842667</v>
      </c>
      <c r="S904" s="2">
        <v>9.0299999999999994</v>
      </c>
      <c r="T904" s="1">
        <f t="shared" si="379"/>
        <v>9.3325430079699202E-10</v>
      </c>
      <c r="U904" s="1">
        <f t="shared" si="380"/>
        <v>1.0822344982899812E-5</v>
      </c>
      <c r="V904" s="1">
        <f t="shared" si="381"/>
        <v>9.9962416585246433E-2</v>
      </c>
      <c r="W904" s="1">
        <f t="shared" si="382"/>
        <v>1.2527804917855372E-5</v>
      </c>
      <c r="X904" s="1">
        <f t="shared" si="383"/>
        <v>3.5881516730727357E-4</v>
      </c>
      <c r="Y904" s="1">
        <f t="shared" si="384"/>
        <v>2.5058749146918726E-4</v>
      </c>
      <c r="Z904" s="1">
        <f t="shared" si="385"/>
        <v>1.2529374573459363E-2</v>
      </c>
      <c r="AB904"/>
      <c r="AC904"/>
      <c r="AD904"/>
      <c r="AE904"/>
      <c r="AF904"/>
      <c r="AG904"/>
      <c r="AH904"/>
      <c r="AI904"/>
      <c r="AJ904" s="25"/>
      <c r="AK904" s="2">
        <v>9.0299999999999994</v>
      </c>
      <c r="AL904" s="1">
        <f t="shared" si="387"/>
        <v>9.3325430079699202E-10</v>
      </c>
      <c r="AM904" s="1">
        <f t="shared" si="363"/>
        <v>1.0822344982899812E-5</v>
      </c>
      <c r="AN904" s="1">
        <f t="shared" si="364"/>
        <v>1.4829271267982936E-2</v>
      </c>
      <c r="AO904" s="1">
        <f t="shared" si="365"/>
        <v>0.98517072766744151</v>
      </c>
      <c r="AP904" s="1">
        <f t="shared" si="366"/>
        <v>1.9854969383907342</v>
      </c>
      <c r="AQ904" s="1">
        <f t="shared" si="367"/>
        <v>19.854969383907342</v>
      </c>
      <c r="AR904" s="25"/>
      <c r="AS904" s="2">
        <v>11</v>
      </c>
      <c r="AT904" s="1">
        <v>9.9999999999999994E-12</v>
      </c>
      <c r="AU904" s="1">
        <v>1.01E-3</v>
      </c>
      <c r="AV904" s="1">
        <v>1.6126431220768843E-4</v>
      </c>
      <c r="AW904" s="1">
        <v>0.99983873568766835</v>
      </c>
      <c r="AX904" s="1">
        <v>2.0298373778740011</v>
      </c>
      <c r="AY904" s="2">
        <v>20.298373778740011</v>
      </c>
      <c r="BA904" s="2">
        <v>9.0299999999999994</v>
      </c>
      <c r="BB904" s="1">
        <f t="shared" si="372"/>
        <v>9.3325430079699202E-10</v>
      </c>
      <c r="BC904" s="1">
        <f t="shared" si="368"/>
        <v>1.0822344982899812E-5</v>
      </c>
      <c r="BD904" s="1">
        <f t="shared" si="369"/>
        <v>1.0822344865652791E-8</v>
      </c>
      <c r="BE904" s="1">
        <f t="shared" si="370"/>
        <v>0.99999998916620947</v>
      </c>
      <c r="BF904" s="1">
        <f t="shared" si="371"/>
        <v>1.99978357263044</v>
      </c>
      <c r="BG904" s="1">
        <f>(dpSAWB_Cb*dpSAWB_Vb) /(dpSAWB_Ca * BF904)</f>
        <v>25.002705634906221</v>
      </c>
      <c r="BI904" s="1">
        <v>9.73</v>
      </c>
      <c r="BJ904" s="1">
        <v>1.862087136662862E-10</v>
      </c>
      <c r="BK904" s="1">
        <v>5.4240211433395683E-5</v>
      </c>
      <c r="BL904" s="1">
        <v>5.4240208475801079E-8</v>
      </c>
      <c r="BM904" s="1">
        <v>0.99999994547228843</v>
      </c>
      <c r="BN904" s="1">
        <v>1.9989154388134225</v>
      </c>
      <c r="BO904" s="1">
        <v>25.013564370527114</v>
      </c>
    </row>
    <row r="905" spans="1:67" ht="15" customHeight="1" x14ac:dyDescent="0.3">
      <c r="A905" s="2">
        <v>9.0399999999999991</v>
      </c>
      <c r="B905" s="1">
        <f t="shared" si="373"/>
        <v>9.1201083935591081E-10</v>
      </c>
      <c r="C905" s="1">
        <f t="shared" si="374"/>
        <v>1.1074429781046155E-5</v>
      </c>
      <c r="D905" s="1">
        <f t="shared" si="375"/>
        <v>1.7187413892437857E-5</v>
      </c>
      <c r="E905" s="1">
        <f t="shared" si="376"/>
        <v>3.3304687643512603E-3</v>
      </c>
      <c r="F905" s="1">
        <f t="shared" si="377"/>
        <v>0.99830463548955684</v>
      </c>
      <c r="G905" s="1">
        <f t="shared" si="378"/>
        <v>0.99896893238031315</v>
      </c>
      <c r="H905" s="1">
        <f t="shared" si="386"/>
        <v>9.9896893238031303</v>
      </c>
      <c r="S905" s="2">
        <v>9.0399999999999991</v>
      </c>
      <c r="T905" s="1">
        <f t="shared" si="379"/>
        <v>9.1201083935591081E-10</v>
      </c>
      <c r="U905" s="1">
        <f t="shared" si="380"/>
        <v>1.1074429781046155E-5</v>
      </c>
      <c r="V905" s="1">
        <f t="shared" si="381"/>
        <v>9.9964019024889134E-2</v>
      </c>
      <c r="W905" s="1">
        <f t="shared" si="382"/>
        <v>1.1993658370289515E-5</v>
      </c>
      <c r="X905" s="1">
        <f t="shared" si="383"/>
        <v>3.5065040091901851E-4</v>
      </c>
      <c r="Y905" s="1">
        <f t="shared" si="384"/>
        <v>2.3990194042494852E-4</v>
      </c>
      <c r="Z905" s="1">
        <f t="shared" si="385"/>
        <v>1.1995097021247427E-2</v>
      </c>
      <c r="AB905"/>
      <c r="AC905"/>
      <c r="AD905"/>
      <c r="AE905"/>
      <c r="AF905"/>
      <c r="AG905"/>
      <c r="AH905"/>
      <c r="AI905"/>
      <c r="AJ905" s="25"/>
      <c r="AK905" s="2">
        <v>9.0399999999999991</v>
      </c>
      <c r="AL905" s="1">
        <f t="shared" si="387"/>
        <v>9.1201083935591081E-10</v>
      </c>
      <c r="AM905" s="1">
        <f t="shared" si="363"/>
        <v>1.1074429781046155E-5</v>
      </c>
      <c r="AN905" s="1">
        <f t="shared" si="364"/>
        <v>1.4496609252519138E-2</v>
      </c>
      <c r="AO905" s="1">
        <f t="shared" si="365"/>
        <v>0.9855033897304758</v>
      </c>
      <c r="AP905" s="1">
        <f t="shared" si="366"/>
        <v>1.9858371625708964</v>
      </c>
      <c r="AQ905" s="1">
        <f t="shared" si="367"/>
        <v>19.858371625708962</v>
      </c>
      <c r="AR905" s="25"/>
      <c r="AS905" s="2">
        <v>11.01</v>
      </c>
      <c r="AT905" s="1">
        <v>9.7723722095580929E-12</v>
      </c>
      <c r="AU905" s="1">
        <v>1.0335259222035631E-3</v>
      </c>
      <c r="AV905" s="1">
        <v>1.5759406680126027E-4</v>
      </c>
      <c r="AW905" s="1">
        <v>0.99984240593308027</v>
      </c>
      <c r="AX905" s="1">
        <v>2.0305326207586125</v>
      </c>
      <c r="AY905" s="2">
        <v>20.305326207586123</v>
      </c>
      <c r="BA905" s="2">
        <v>9.0399999999999991</v>
      </c>
      <c r="BB905" s="1">
        <f t="shared" si="372"/>
        <v>9.1201083935591081E-10</v>
      </c>
      <c r="BC905" s="1">
        <f t="shared" si="368"/>
        <v>1.1074429781046155E-5</v>
      </c>
      <c r="BD905" s="1">
        <f t="shared" si="369"/>
        <v>1.1074429658270432E-8</v>
      </c>
      <c r="BE905" s="1">
        <f t="shared" si="370"/>
        <v>0.9999999889135851</v>
      </c>
      <c r="BF905" s="1">
        <f t="shared" si="371"/>
        <v>1.9997785308084108</v>
      </c>
      <c r="BG905" s="1">
        <f>(dpSAWB_Cb*dpSAWB_Vb) /(dpSAWB_Ca * BF905)</f>
        <v>25.002768671482581</v>
      </c>
      <c r="BI905" s="1">
        <v>9.74</v>
      </c>
      <c r="BJ905" s="1">
        <v>1.8197008586099781E-10</v>
      </c>
      <c r="BK905" s="1">
        <v>5.5503628259620238E-5</v>
      </c>
      <c r="BL905" s="1">
        <v>5.5503625162258142E-8</v>
      </c>
      <c r="BM905" s="1">
        <v>0.99999994419532212</v>
      </c>
      <c r="BN905" s="1">
        <v>1.9988901829618306</v>
      </c>
      <c r="BO905" s="1">
        <v>25.013880415337834</v>
      </c>
    </row>
    <row r="906" spans="1:67" ht="15" customHeight="1" x14ac:dyDescent="0.3">
      <c r="A906" s="2">
        <v>9.0500000000000007</v>
      </c>
      <c r="B906" s="1">
        <f t="shared" si="373"/>
        <v>8.9125093813374338E-10</v>
      </c>
      <c r="C906" s="1">
        <f t="shared" si="374"/>
        <v>1.1332386388449857E-5</v>
      </c>
      <c r="D906" s="1">
        <f t="shared" si="375"/>
        <v>1.6286956369182466E-5</v>
      </c>
      <c r="E906" s="1">
        <f t="shared" si="376"/>
        <v>3.3306188406051359E-3</v>
      </c>
      <c r="F906" s="1">
        <f t="shared" si="377"/>
        <v>0.99834316275795709</v>
      </c>
      <c r="G906" s="1">
        <f t="shared" si="378"/>
        <v>0.99902294175089978</v>
      </c>
      <c r="H906" s="1">
        <f t="shared" si="386"/>
        <v>9.9902294175089974</v>
      </c>
      <c r="S906" s="2">
        <v>9.0500000000000007</v>
      </c>
      <c r="T906" s="1">
        <f t="shared" si="379"/>
        <v>8.9125093813374338E-10</v>
      </c>
      <c r="U906" s="1">
        <f t="shared" si="380"/>
        <v>1.1332386388449857E-5</v>
      </c>
      <c r="V906" s="1">
        <f t="shared" si="381"/>
        <v>9.99656024324697E-2</v>
      </c>
      <c r="W906" s="1">
        <f t="shared" si="382"/>
        <v>1.1465855843431001E-5</v>
      </c>
      <c r="X906" s="1">
        <f t="shared" si="383"/>
        <v>3.4267135844771358E-4</v>
      </c>
      <c r="Y906" s="1">
        <f t="shared" si="384"/>
        <v>2.2934341305374717E-4</v>
      </c>
      <c r="Z906" s="1">
        <f t="shared" si="385"/>
        <v>1.146717065268736E-2</v>
      </c>
      <c r="AB906"/>
      <c r="AC906"/>
      <c r="AD906"/>
      <c r="AE906"/>
      <c r="AF906"/>
      <c r="AG906"/>
      <c r="AH906"/>
      <c r="AI906"/>
      <c r="AJ906" s="25"/>
      <c r="AK906" s="2">
        <v>9.0500000000000007</v>
      </c>
      <c r="AL906" s="1">
        <f t="shared" si="387"/>
        <v>8.9125093813374338E-10</v>
      </c>
      <c r="AM906" s="1">
        <f t="shared" si="363"/>
        <v>1.1332386388449857E-5</v>
      </c>
      <c r="AN906" s="1">
        <f t="shared" si="364"/>
        <v>1.4171302430358263E-2</v>
      </c>
      <c r="AO906" s="1">
        <f t="shared" si="365"/>
        <v>0.98582869659808892</v>
      </c>
      <c r="AP906" s="1">
        <f t="shared" si="366"/>
        <v>1.9861702076029146</v>
      </c>
      <c r="AQ906" s="1">
        <f t="shared" si="367"/>
        <v>19.861702076029147</v>
      </c>
      <c r="AR906" s="25"/>
      <c r="AS906" s="2">
        <v>11.02</v>
      </c>
      <c r="AT906" s="1">
        <v>9.5499258602143472E-12</v>
      </c>
      <c r="AU906" s="1">
        <v>1.0575998335314099E-3</v>
      </c>
      <c r="AV906" s="1">
        <v>1.5400734034727454E-4</v>
      </c>
      <c r="AW906" s="1">
        <v>0.99984599265953966</v>
      </c>
      <c r="AX906" s="1">
        <v>2.031243555589946</v>
      </c>
      <c r="AY906" s="2">
        <v>20.312435555899459</v>
      </c>
      <c r="BA906" s="2">
        <v>9.0500000000000007</v>
      </c>
      <c r="BB906" s="1">
        <f t="shared" si="372"/>
        <v>8.9125093813374338E-10</v>
      </c>
      <c r="BC906" s="1">
        <f t="shared" si="368"/>
        <v>1.1332386388449857E-5</v>
      </c>
      <c r="BD906" s="1">
        <f t="shared" si="369"/>
        <v>1.1332386259884654E-8</v>
      </c>
      <c r="BE906" s="1">
        <f t="shared" si="370"/>
        <v>0.99999998865506379</v>
      </c>
      <c r="BF906" s="1">
        <f t="shared" si="371"/>
        <v>1.9997733715799582</v>
      </c>
      <c r="BG906" s="1">
        <f>(dpSAWB_Cb*dpSAWB_Vb) /(dpSAWB_Ca * BF906)</f>
        <v>25.002833176289656</v>
      </c>
      <c r="BI906" s="1">
        <v>9.75</v>
      </c>
      <c r="BJ906" s="1">
        <v>1.778279410038918E-10</v>
      </c>
      <c r="BK906" s="1">
        <v>5.6796473844225409E-5</v>
      </c>
      <c r="BL906" s="1">
        <v>5.6796470600481574E-8</v>
      </c>
      <c r="BM906" s="1">
        <v>0.99999994288828853</v>
      </c>
      <c r="BN906" s="1">
        <v>1.9988643391593683</v>
      </c>
      <c r="BO906" s="1">
        <v>25.014203825872308</v>
      </c>
    </row>
    <row r="907" spans="1:67" ht="15" customHeight="1" x14ac:dyDescent="0.3">
      <c r="A907" s="2">
        <v>9.06</v>
      </c>
      <c r="B907" s="1">
        <f t="shared" si="373"/>
        <v>8.709635899560787E-10</v>
      </c>
      <c r="C907" s="1">
        <f t="shared" si="374"/>
        <v>1.159635157711854E-5</v>
      </c>
      <c r="D907" s="1">
        <f t="shared" si="375"/>
        <v>1.5395075434256319E-5</v>
      </c>
      <c r="E907" s="1">
        <f t="shared" si="376"/>
        <v>3.3307674874276244E-3</v>
      </c>
      <c r="F907" s="1">
        <f t="shared" si="377"/>
        <v>0.99838081591174488</v>
      </c>
      <c r="G907" s="1">
        <f t="shared" si="378"/>
        <v>0.99907643765706411</v>
      </c>
      <c r="H907" s="1">
        <f t="shared" si="386"/>
        <v>9.99076437657064</v>
      </c>
      <c r="S907" s="2">
        <v>9.06</v>
      </c>
      <c r="T907" s="1">
        <f t="shared" si="379"/>
        <v>8.709635899560787E-10</v>
      </c>
      <c r="U907" s="1">
        <f t="shared" si="380"/>
        <v>1.159635157711854E-5</v>
      </c>
      <c r="V907" s="1">
        <f t="shared" si="381"/>
        <v>9.9967167645553606E-2</v>
      </c>
      <c r="W907" s="1">
        <f t="shared" si="382"/>
        <v>1.09441181487915E-5</v>
      </c>
      <c r="X907" s="1">
        <f t="shared" si="383"/>
        <v>3.3487381809741779E-4</v>
      </c>
      <c r="Y907" s="1">
        <f t="shared" si="384"/>
        <v>2.1890632034216343E-4</v>
      </c>
      <c r="Z907" s="1">
        <f t="shared" si="385"/>
        <v>1.0945316017108171E-2</v>
      </c>
      <c r="AB907"/>
      <c r="AC907"/>
      <c r="AD907"/>
      <c r="AE907"/>
      <c r="AF907"/>
      <c r="AG907"/>
      <c r="AH907"/>
      <c r="AI907"/>
      <c r="AJ907" s="25"/>
      <c r="AK907" s="2">
        <v>9.06</v>
      </c>
      <c r="AL907" s="1">
        <f t="shared" si="387"/>
        <v>8.709635899560787E-10</v>
      </c>
      <c r="AM907" s="1">
        <f t="shared" si="363"/>
        <v>1.159635157711854E-5</v>
      </c>
      <c r="AN907" s="1">
        <f t="shared" si="364"/>
        <v>1.3853192943377377E-2</v>
      </c>
      <c r="AO907" s="1">
        <f t="shared" si="365"/>
        <v>0.98614680612849748</v>
      </c>
      <c r="AP907" s="1">
        <f t="shared" si="366"/>
        <v>1.9864962354451789</v>
      </c>
      <c r="AQ907" s="1">
        <f t="shared" si="367"/>
        <v>19.864962354451791</v>
      </c>
      <c r="AR907" s="25"/>
      <c r="AS907" s="2">
        <v>11.03</v>
      </c>
      <c r="AT907" s="1">
        <v>9.3325430079698992E-12</v>
      </c>
      <c r="AU907" s="1">
        <v>1.0822344982899838E-3</v>
      </c>
      <c r="AV907" s="1">
        <v>1.5050223289367123E-4</v>
      </c>
      <c r="AW907" s="1">
        <v>0.99984949776699827</v>
      </c>
      <c r="AX907" s="1">
        <v>2.03197053626584</v>
      </c>
      <c r="AY907" s="2">
        <v>20.3197053626584</v>
      </c>
      <c r="BA907" s="2">
        <v>9.06</v>
      </c>
      <c r="BB907" s="1">
        <f t="shared" si="372"/>
        <v>8.709635899560787E-10</v>
      </c>
      <c r="BC907" s="1">
        <f t="shared" si="368"/>
        <v>1.159635157711854E-5</v>
      </c>
      <c r="BD907" s="1">
        <f t="shared" si="369"/>
        <v>1.1596351442490777E-8</v>
      </c>
      <c r="BE907" s="1">
        <f t="shared" si="370"/>
        <v>0.99999998839050708</v>
      </c>
      <c r="BF907" s="1">
        <f t="shared" si="371"/>
        <v>1.9997680922105066</v>
      </c>
      <c r="BG907" s="1">
        <f>(dpSAWB_Cb*dpSAWB_Vb) /(dpSAWB_Ca * BF907)</f>
        <v>25.00289918354029</v>
      </c>
      <c r="BI907" s="1">
        <v>9.76</v>
      </c>
      <c r="BJ907" s="1">
        <v>1.7378008287493709E-10</v>
      </c>
      <c r="BK907" s="1">
        <v>5.8119433671052997E-5</v>
      </c>
      <c r="BL907" s="1">
        <v>5.8119430273999532E-8</v>
      </c>
      <c r="BM907" s="1">
        <v>0.99999994155047189</v>
      </c>
      <c r="BN907" s="1">
        <v>1.9988378937263376</v>
      </c>
      <c r="BO907" s="1">
        <v>25.014534773896745</v>
      </c>
    </row>
    <row r="908" spans="1:67" ht="15" customHeight="1" x14ac:dyDescent="0.3">
      <c r="A908" s="2">
        <v>9.07</v>
      </c>
      <c r="B908" s="1">
        <f t="shared" si="373"/>
        <v>8.5113803820237469E-10</v>
      </c>
      <c r="C908" s="1">
        <f t="shared" si="374"/>
        <v>1.1866465304889272E-5</v>
      </c>
      <c r="D908" s="1">
        <f t="shared" si="375"/>
        <v>1.451130092467744E-5</v>
      </c>
      <c r="E908" s="1">
        <f t="shared" si="376"/>
        <v>3.3309147831792202E-3</v>
      </c>
      <c r="F908" s="1">
        <f t="shared" si="377"/>
        <v>0.99841761471919821</v>
      </c>
      <c r="G908" s="1">
        <f t="shared" si="378"/>
        <v>0.99912944827290018</v>
      </c>
      <c r="H908" s="1">
        <f t="shared" si="386"/>
        <v>9.9912944827290016</v>
      </c>
      <c r="S908" s="2">
        <v>9.07</v>
      </c>
      <c r="T908" s="1">
        <f t="shared" si="379"/>
        <v>8.5113803820237469E-10</v>
      </c>
      <c r="U908" s="1">
        <f t="shared" si="380"/>
        <v>1.1866465304889272E-5</v>
      </c>
      <c r="V908" s="1">
        <f t="shared" si="381"/>
        <v>9.9968715492148336E-2</v>
      </c>
      <c r="W908" s="1">
        <f t="shared" si="382"/>
        <v>1.0428169283888779E-5</v>
      </c>
      <c r="X908" s="1">
        <f t="shared" si="383"/>
        <v>3.2725365391130385E-4</v>
      </c>
      <c r="Y908" s="1">
        <f t="shared" si="384"/>
        <v>2.0858513728899309E-4</v>
      </c>
      <c r="Z908" s="1">
        <f t="shared" si="385"/>
        <v>1.0429256864449656E-2</v>
      </c>
      <c r="AB908"/>
      <c r="AC908"/>
      <c r="AD908"/>
      <c r="AE908"/>
      <c r="AF908"/>
      <c r="AG908"/>
      <c r="AH908"/>
      <c r="AI908"/>
      <c r="AJ908" s="25"/>
      <c r="AK908" s="2">
        <v>9.07</v>
      </c>
      <c r="AL908" s="1">
        <f t="shared" si="387"/>
        <v>8.5113803820237469E-10</v>
      </c>
      <c r="AM908" s="1">
        <f t="shared" si="363"/>
        <v>1.1866465304889272E-5</v>
      </c>
      <c r="AN908" s="1">
        <f t="shared" si="364"/>
        <v>1.3542126109640003E-2</v>
      </c>
      <c r="AO908" s="1">
        <f t="shared" si="365"/>
        <v>0.98645787300372778</v>
      </c>
      <c r="AP908" s="1">
        <f t="shared" si="366"/>
        <v>1.986815404975276</v>
      </c>
      <c r="AQ908" s="1">
        <f t="shared" si="367"/>
        <v>19.868154049752757</v>
      </c>
      <c r="AR908" s="25"/>
      <c r="AS908" s="2">
        <v>11.04</v>
      </c>
      <c r="AT908" s="1">
        <v>9.1201083935590882E-12</v>
      </c>
      <c r="AU908" s="1">
        <v>1.1074429781046178E-3</v>
      </c>
      <c r="AV908" s="1">
        <v>1.4707688768387554E-4</v>
      </c>
      <c r="AW908" s="1">
        <v>0.99985292311221297</v>
      </c>
      <c r="AX908" s="1">
        <v>2.0327139241289993</v>
      </c>
      <c r="AY908" s="2">
        <v>20.327139241289991</v>
      </c>
      <c r="BA908" s="2">
        <v>9.07</v>
      </c>
      <c r="BB908" s="1">
        <f t="shared" si="372"/>
        <v>8.5113803820237469E-10</v>
      </c>
      <c r="BC908" s="1">
        <f t="shared" si="368"/>
        <v>1.1866465304889272E-5</v>
      </c>
      <c r="BD908" s="1">
        <f t="shared" si="369"/>
        <v>1.1866465163912983E-8</v>
      </c>
      <c r="BE908" s="1">
        <f t="shared" si="370"/>
        <v>0.99999998811977397</v>
      </c>
      <c r="BF908" s="1">
        <f t="shared" si="371"/>
        <v>1.9997626899018262</v>
      </c>
      <c r="BG908" s="1">
        <f>(dpSAWB_Cb*dpSAWB_Vb) /(dpSAWB_Ca * BF908)</f>
        <v>25.002966728244459</v>
      </c>
      <c r="BI908" s="1">
        <v>9.77</v>
      </c>
      <c r="BJ908" s="1">
        <v>1.6982436524617399E-10</v>
      </c>
      <c r="BK908" s="1">
        <v>5.9473209190914636E-5</v>
      </c>
      <c r="BL908" s="1">
        <v>5.9473205633295031E-8</v>
      </c>
      <c r="BM908" s="1">
        <v>0.99999994018113958</v>
      </c>
      <c r="BN908" s="1">
        <v>1.9988108326651324</v>
      </c>
      <c r="BO908" s="1">
        <v>25.014873435187486</v>
      </c>
    </row>
    <row r="909" spans="1:67" ht="15" customHeight="1" x14ac:dyDescent="0.3">
      <c r="A909" s="2">
        <v>9.08</v>
      </c>
      <c r="B909" s="1">
        <f t="shared" si="373"/>
        <v>8.3176377110266926E-10</v>
      </c>
      <c r="C909" s="1">
        <f t="shared" si="374"/>
        <v>1.2142870789635896E-5</v>
      </c>
      <c r="D909" s="1">
        <f t="shared" si="375"/>
        <v>1.3635166853327061E-5</v>
      </c>
      <c r="E909" s="1">
        <f t="shared" si="376"/>
        <v>3.3310608055244456E-3</v>
      </c>
      <c r="F909" s="1">
        <f t="shared" si="377"/>
        <v>0.99845357850439975</v>
      </c>
      <c r="G909" s="1">
        <f t="shared" si="378"/>
        <v>0.9991820015242574</v>
      </c>
      <c r="H909" s="1">
        <f t="shared" si="386"/>
        <v>9.991820015242574</v>
      </c>
      <c r="S909" s="2">
        <v>9.08</v>
      </c>
      <c r="T909" s="1">
        <f t="shared" si="379"/>
        <v>8.3176377110266926E-10</v>
      </c>
      <c r="U909" s="1">
        <f t="shared" si="380"/>
        <v>1.2142870789635896E-5</v>
      </c>
      <c r="V909" s="1">
        <f t="shared" si="381"/>
        <v>9.9970246791138279E-2</v>
      </c>
      <c r="W909" s="1">
        <f t="shared" si="382"/>
        <v>9.9177362872392724E-6</v>
      </c>
      <c r="X909" s="1">
        <f t="shared" si="383"/>
        <v>3.1980683360181855E-4</v>
      </c>
      <c r="Y909" s="1">
        <f t="shared" si="384"/>
        <v>1.9837439999463829E-4</v>
      </c>
      <c r="Z909" s="1">
        <f t="shared" si="385"/>
        <v>9.9187199997319148E-3</v>
      </c>
      <c r="AB909"/>
      <c r="AC909"/>
      <c r="AD909"/>
      <c r="AE909"/>
      <c r="AF909"/>
      <c r="AG909"/>
      <c r="AH909"/>
      <c r="AI909"/>
      <c r="AJ909" s="25"/>
      <c r="AK909" s="2">
        <v>9.08</v>
      </c>
      <c r="AL909" s="1">
        <f t="shared" si="387"/>
        <v>8.3176377110266926E-10</v>
      </c>
      <c r="AM909" s="1">
        <f t="shared" si="363"/>
        <v>1.2142870789635896E-5</v>
      </c>
      <c r="AN909" s="1">
        <f t="shared" si="364"/>
        <v>1.3237950368993407E-2</v>
      </c>
      <c r="AO909" s="1">
        <f t="shared" si="365"/>
        <v>0.9867620487840183</v>
      </c>
      <c r="AP909" s="1">
        <f t="shared" si="366"/>
        <v>1.9871278720466055</v>
      </c>
      <c r="AQ909" s="1">
        <f t="shared" si="367"/>
        <v>19.871278720466055</v>
      </c>
      <c r="AR909" s="25"/>
      <c r="AS909" s="2">
        <v>11.05</v>
      </c>
      <c r="AT909" s="1">
        <v>8.9125093813374152E-12</v>
      </c>
      <c r="AU909" s="1">
        <v>1.1332386388449881E-3</v>
      </c>
      <c r="AV909" s="1">
        <v>1.4372949017591886E-4</v>
      </c>
      <c r="AW909" s="1">
        <v>0.99985627050972559</v>
      </c>
      <c r="AX909" s="1">
        <v>2.0334740881101196</v>
      </c>
      <c r="AY909" s="2">
        <v>20.334740881101194</v>
      </c>
      <c r="BA909" s="2">
        <v>9.08</v>
      </c>
      <c r="BB909" s="1">
        <f t="shared" si="372"/>
        <v>8.3176377110266926E-10</v>
      </c>
      <c r="BC909" s="1">
        <f t="shared" si="368"/>
        <v>1.2142870789635896E-5</v>
      </c>
      <c r="BD909" s="1">
        <f t="shared" si="369"/>
        <v>1.2142870642011617E-8</v>
      </c>
      <c r="BE909" s="1">
        <f t="shared" si="370"/>
        <v>0.99999998784272004</v>
      </c>
      <c r="BF909" s="1">
        <f t="shared" si="371"/>
        <v>1.9997571617905485</v>
      </c>
      <c r="BG909" s="1">
        <f>(dpSAWB_Cb*dpSAWB_Vb) /(dpSAWB_Ca * BF909)</f>
        <v>25.003035846227874</v>
      </c>
      <c r="BI909" s="1">
        <v>9.7799999999999994</v>
      </c>
      <c r="BJ909" s="1">
        <v>1.6595869074375624E-10</v>
      </c>
      <c r="BK909" s="1">
        <v>6.0858518193510067E-5</v>
      </c>
      <c r="BL909" s="1">
        <v>6.0858514467723613E-8</v>
      </c>
      <c r="BM909" s="1">
        <v>0.99999993877954052</v>
      </c>
      <c r="BN909" s="1">
        <v>1.9987831416528685</v>
      </c>
      <c r="BO909" s="1">
        <v>25.01521998962485</v>
      </c>
    </row>
    <row r="910" spans="1:67" ht="15" customHeight="1" x14ac:dyDescent="0.3">
      <c r="A910" s="2">
        <v>9.09</v>
      </c>
      <c r="B910" s="1">
        <f t="shared" si="373"/>
        <v>8.1283051616409768E-10</v>
      </c>
      <c r="C910" s="1">
        <f t="shared" si="374"/>
        <v>1.2425714585205077E-5</v>
      </c>
      <c r="D910" s="1">
        <f t="shared" si="375"/>
        <v>1.2766211167343387E-5</v>
      </c>
      <c r="E910" s="1">
        <f t="shared" si="376"/>
        <v>3.3312056314721093E-3</v>
      </c>
      <c r="F910" s="1">
        <f t="shared" si="377"/>
        <v>0.99848872615708817</v>
      </c>
      <c r="G910" s="1">
        <f t="shared" si="378"/>
        <v>0.999234125103166</v>
      </c>
      <c r="H910" s="1">
        <f t="shared" si="386"/>
        <v>9.9923412510316592</v>
      </c>
      <c r="S910" s="2">
        <v>9.09</v>
      </c>
      <c r="T910" s="1">
        <f t="shared" si="379"/>
        <v>8.1283051616409768E-10</v>
      </c>
      <c r="U910" s="1">
        <f t="shared" si="380"/>
        <v>1.2425714585205077E-5</v>
      </c>
      <c r="V910" s="1">
        <f t="shared" si="381"/>
        <v>9.9971762352715293E-2</v>
      </c>
      <c r="W910" s="1">
        <f t="shared" si="382"/>
        <v>9.4125490949027615E-6</v>
      </c>
      <c r="X910" s="1">
        <f t="shared" si="383"/>
        <v>3.1252941642970179E-4</v>
      </c>
      <c r="Y910" s="1">
        <f t="shared" si="384"/>
        <v>1.882687027821349E-4</v>
      </c>
      <c r="Z910" s="1">
        <f t="shared" si="385"/>
        <v>9.4134351391067465E-3</v>
      </c>
      <c r="AB910"/>
      <c r="AC910"/>
      <c r="AD910"/>
      <c r="AE910"/>
      <c r="AF910"/>
      <c r="AG910"/>
      <c r="AH910"/>
      <c r="AI910"/>
      <c r="AJ910" s="25"/>
      <c r="AK910" s="2">
        <v>9.09</v>
      </c>
      <c r="AL910" s="1">
        <f t="shared" si="387"/>
        <v>8.1283051616409768E-10</v>
      </c>
      <c r="AM910" s="1">
        <f t="shared" si="363"/>
        <v>1.2425714585205077E-5</v>
      </c>
      <c r="AN910" s="1">
        <f t="shared" si="364"/>
        <v>1.2940517229155206E-2</v>
      </c>
      <c r="AO910" s="1">
        <f t="shared" si="365"/>
        <v>0.98705948196173343</v>
      </c>
      <c r="AP910" s="1">
        <f t="shared" si="366"/>
        <v>1.9874337895445664</v>
      </c>
      <c r="AQ910" s="1">
        <f t="shared" si="367"/>
        <v>19.874337895445663</v>
      </c>
      <c r="AR910" s="25"/>
      <c r="AS910" s="2">
        <v>11.06</v>
      </c>
      <c r="AT910" s="1">
        <v>8.7096358995607668E-12</v>
      </c>
      <c r="AU910" s="1">
        <v>1.1596351577118568E-3</v>
      </c>
      <c r="AV910" s="1">
        <v>1.404582670837833E-4</v>
      </c>
      <c r="AW910" s="1">
        <v>0.99985954173282221</v>
      </c>
      <c r="AX910" s="1">
        <v>2.0342514048728622</v>
      </c>
      <c r="AY910" s="2">
        <v>20.342514048728621</v>
      </c>
      <c r="BA910" s="2">
        <v>9.09</v>
      </c>
      <c r="BB910" s="1">
        <f t="shared" si="372"/>
        <v>8.1283051616409768E-10</v>
      </c>
      <c r="BC910" s="1">
        <f t="shared" si="368"/>
        <v>1.2425714585205077E-5</v>
      </c>
      <c r="BD910" s="1">
        <f t="shared" si="369"/>
        <v>1.2425714430619212E-8</v>
      </c>
      <c r="BE910" s="1">
        <f t="shared" si="370"/>
        <v>0.99999998755919717</v>
      </c>
      <c r="BF910" s="1">
        <f t="shared" si="371"/>
        <v>1.9997515049466481</v>
      </c>
      <c r="BG910" s="1">
        <f>(dpSAWB_Cb*dpSAWB_Vb) /(dpSAWB_Ca * BF910)</f>
        <v>25.003106574151051</v>
      </c>
      <c r="BI910" s="1">
        <v>9.7899999999999991</v>
      </c>
      <c r="BJ910" s="1">
        <v>1.6218100973589318E-10</v>
      </c>
      <c r="BK910" s="1">
        <v>6.2276095188009626E-5</v>
      </c>
      <c r="BL910" s="1">
        <v>6.2276091286094994E-8</v>
      </c>
      <c r="BM910" s="1">
        <v>0.99999993734490566</v>
      </c>
      <c r="BN910" s="1">
        <v>1.9987548060338429</v>
      </c>
      <c r="BO910" s="1">
        <v>25.01557462128919</v>
      </c>
    </row>
    <row r="911" spans="1:67" ht="15" customHeight="1" x14ac:dyDescent="0.3">
      <c r="A911" s="2">
        <v>9.1</v>
      </c>
      <c r="B911" s="1">
        <f t="shared" si="373"/>
        <v>7.9432823472428E-10</v>
      </c>
      <c r="C911" s="1">
        <f t="shared" si="374"/>
        <v>1.2715146659121113E-5</v>
      </c>
      <c r="D911" s="1">
        <f t="shared" si="375"/>
        <v>1.1903975508377001E-5</v>
      </c>
      <c r="E911" s="1">
        <f t="shared" si="376"/>
        <v>3.3313493374152701E-3</v>
      </c>
      <c r="F911" s="1">
        <f t="shared" si="377"/>
        <v>0.9985230761422984</v>
      </c>
      <c r="G911" s="1">
        <f t="shared" si="378"/>
        <v>0.99928584648215724</v>
      </c>
      <c r="H911" s="1">
        <f t="shared" si="386"/>
        <v>9.9928584648215715</v>
      </c>
      <c r="S911" s="2">
        <v>9.1</v>
      </c>
      <c r="T911" s="1">
        <f t="shared" si="379"/>
        <v>7.9432823472428E-10</v>
      </c>
      <c r="U911" s="1">
        <f t="shared" si="380"/>
        <v>1.2715146659121113E-5</v>
      </c>
      <c r="V911" s="1">
        <f t="shared" si="381"/>
        <v>9.9973262978804489E-2</v>
      </c>
      <c r="W911" s="1">
        <f t="shared" si="382"/>
        <v>8.9123403985062932E-6</v>
      </c>
      <c r="X911" s="1">
        <f t="shared" si="383"/>
        <v>3.0541755113078326E-4</v>
      </c>
      <c r="Y911" s="1">
        <f t="shared" si="384"/>
        <v>1.7826269534833883E-4</v>
      </c>
      <c r="Z911" s="1">
        <f t="shared" si="385"/>
        <v>8.9131347674169421E-3</v>
      </c>
      <c r="AB911"/>
      <c r="AC911"/>
      <c r="AD911"/>
      <c r="AE911"/>
      <c r="AF911"/>
      <c r="AG911"/>
      <c r="AH911"/>
      <c r="AI911"/>
      <c r="AJ911" s="25"/>
      <c r="AK911" s="2">
        <v>9.1</v>
      </c>
      <c r="AL911" s="1">
        <f t="shared" si="387"/>
        <v>7.9432823472428E-10</v>
      </c>
      <c r="AM911" s="1">
        <f t="shared" si="363"/>
        <v>1.2715146659121113E-5</v>
      </c>
      <c r="AN911" s="1">
        <f t="shared" si="364"/>
        <v>1.2649681212308509E-2</v>
      </c>
      <c r="AO911" s="1">
        <f t="shared" si="365"/>
        <v>0.98735031801476847</v>
      </c>
      <c r="AP911" s="1">
        <f t="shared" si="366"/>
        <v>1.9877333074422834</v>
      </c>
      <c r="AQ911" s="1">
        <f t="shared" si="367"/>
        <v>19.877333074422832</v>
      </c>
      <c r="AR911" s="25"/>
      <c r="AS911" s="2">
        <v>11.07</v>
      </c>
      <c r="AT911" s="1">
        <v>8.5113803820237273E-12</v>
      </c>
      <c r="AU911" s="1">
        <v>1.1866465304889299E-3</v>
      </c>
      <c r="AV911" s="1">
        <v>1.3726148544046095E-4</v>
      </c>
      <c r="AW911" s="1">
        <v>0.99986273851446972</v>
      </c>
      <c r="AX911" s="1">
        <v>2.0350462589606662</v>
      </c>
      <c r="AY911" s="2">
        <v>20.350462589606661</v>
      </c>
      <c r="BA911" s="2">
        <v>9.1</v>
      </c>
      <c r="BB911" s="1">
        <f t="shared" si="372"/>
        <v>7.9432823472428E-10</v>
      </c>
      <c r="BC911" s="1">
        <f t="shared" si="368"/>
        <v>1.2715146659121113E-5</v>
      </c>
      <c r="BD911" s="1">
        <f t="shared" si="369"/>
        <v>1.2715146497245266E-8</v>
      </c>
      <c r="BE911" s="1">
        <f t="shared" si="370"/>
        <v>0.99999998726905392</v>
      </c>
      <c r="BF911" s="1">
        <f t="shared" si="371"/>
        <v>1.999745716371895</v>
      </c>
      <c r="BG911" s="1">
        <f>(dpSAWB_Cb*dpSAWB_Vb) /(dpSAWB_Ca * BF911)</f>
        <v>25.003178949528721</v>
      </c>
      <c r="BI911" s="1">
        <v>9.8000000000000007</v>
      </c>
      <c r="BJ911" s="1">
        <v>1.5848931924611098E-10</v>
      </c>
      <c r="BK911" s="1">
        <v>6.3726691792499661E-5</v>
      </c>
      <c r="BL911" s="1">
        <v>6.3726687706117795E-8</v>
      </c>
      <c r="BM911" s="1">
        <v>0.99999993587644742</v>
      </c>
      <c r="BN911" s="1">
        <v>1.9987258108118178</v>
      </c>
      <c r="BO911" s="1">
        <v>25.015937518559195</v>
      </c>
    </row>
    <row r="912" spans="1:67" ht="15" customHeight="1" x14ac:dyDescent="0.3">
      <c r="A912" s="2">
        <v>9.11</v>
      </c>
      <c r="B912" s="1">
        <f t="shared" si="373"/>
        <v>7.7624711662869035E-10</v>
      </c>
      <c r="C912" s="1">
        <f t="shared" si="374"/>
        <v>1.3011320472100676E-5</v>
      </c>
      <c r="D912" s="1">
        <f t="shared" si="375"/>
        <v>1.1048004974570596E-5</v>
      </c>
      <c r="E912" s="1">
        <f t="shared" si="376"/>
        <v>3.3314919991709047E-3</v>
      </c>
      <c r="F912" s="1">
        <f t="shared" si="377"/>
        <v>0.99855664650979203</v>
      </c>
      <c r="G912" s="1">
        <f t="shared" si="378"/>
        <v>0.999337192928484</v>
      </c>
      <c r="H912" s="1">
        <f t="shared" si="386"/>
        <v>9.9933719292848391</v>
      </c>
      <c r="S912" s="2">
        <v>9.11</v>
      </c>
      <c r="T912" s="1">
        <f t="shared" si="379"/>
        <v>7.7624711662869035E-10</v>
      </c>
      <c r="U912" s="1">
        <f t="shared" si="380"/>
        <v>1.3011320472100676E-5</v>
      </c>
      <c r="V912" s="1">
        <f t="shared" si="381"/>
        <v>9.9974749463485973E-2</v>
      </c>
      <c r="W912" s="1">
        <f t="shared" si="382"/>
        <v>8.4168455046745681E-6</v>
      </c>
      <c r="X912" s="1">
        <f t="shared" si="383"/>
        <v>2.9846747388949081E-4</v>
      </c>
      <c r="Y912" s="1">
        <f t="shared" si="384"/>
        <v>1.6835107994379566E-4</v>
      </c>
      <c r="Z912" s="1">
        <f t="shared" si="385"/>
        <v>8.4175539971897834E-3</v>
      </c>
      <c r="AB912"/>
      <c r="AC912"/>
      <c r="AD912"/>
      <c r="AE912"/>
      <c r="AF912"/>
      <c r="AG912"/>
      <c r="AH912"/>
      <c r="AI912"/>
      <c r="AJ912" s="25"/>
      <c r="AK912" s="2">
        <v>9.11</v>
      </c>
      <c r="AL912" s="1">
        <f t="shared" si="387"/>
        <v>7.7624711662869035E-10</v>
      </c>
      <c r="AM912" s="1">
        <f t="shared" si="363"/>
        <v>1.3011320472100676E-5</v>
      </c>
      <c r="AN912" s="1">
        <f t="shared" si="364"/>
        <v>1.2365299802222979E-2</v>
      </c>
      <c r="AO912" s="1">
        <f t="shared" si="365"/>
        <v>0.98763469945942872</v>
      </c>
      <c r="AP912" s="1">
        <f t="shared" si="366"/>
        <v>1.9880265728558639</v>
      </c>
      <c r="AQ912" s="1">
        <f t="shared" si="367"/>
        <v>19.880265728558637</v>
      </c>
      <c r="AR912" s="25"/>
      <c r="AS912" s="2">
        <v>11.08</v>
      </c>
      <c r="AT912" s="1">
        <v>8.3176377110266746E-12</v>
      </c>
      <c r="AU912" s="1">
        <v>1.2142870789635921E-3</v>
      </c>
      <c r="AV912" s="1">
        <v>1.3413745168224821E-4</v>
      </c>
      <c r="AW912" s="1">
        <v>0.99986586254823195</v>
      </c>
      <c r="AX912" s="1">
        <v>2.0358590429453818</v>
      </c>
      <c r="AY912" s="2">
        <v>20.358590429453816</v>
      </c>
      <c r="BA912" s="2">
        <v>9.11</v>
      </c>
      <c r="BB912" s="1">
        <f t="shared" si="372"/>
        <v>7.7624711662869035E-10</v>
      </c>
      <c r="BC912" s="1">
        <f t="shared" si="368"/>
        <v>1.3011320472100676E-5</v>
      </c>
      <c r="BD912" s="1">
        <f t="shared" si="369"/>
        <v>1.3011320302590957E-8</v>
      </c>
      <c r="BE912" s="1">
        <f t="shared" si="370"/>
        <v>0.99999998697213566</v>
      </c>
      <c r="BF912" s="1">
        <f t="shared" si="371"/>
        <v>1.9997397929982652</v>
      </c>
      <c r="BG912" s="1">
        <f>(dpSAWB_Cb*dpSAWB_Vb) /(dpSAWB_Ca * BF912)</f>
        <v>25.003253010749773</v>
      </c>
      <c r="BI912" s="1">
        <v>9.81</v>
      </c>
      <c r="BJ912" s="1">
        <v>1.548816618912478E-10</v>
      </c>
      <c r="BK912" s="1">
        <v>6.5211077132500348E-5</v>
      </c>
      <c r="BL912" s="1">
        <v>6.5211072852916369E-8</v>
      </c>
      <c r="BM912" s="1">
        <v>0.99999993437335855</v>
      </c>
      <c r="BN912" s="1">
        <v>1.9986961406421291</v>
      </c>
      <c r="BO912" s="1">
        <v>25.016308874212516</v>
      </c>
    </row>
    <row r="913" spans="1:67" ht="15" customHeight="1" x14ac:dyDescent="0.3">
      <c r="A913" s="2">
        <v>9.1199999999999992</v>
      </c>
      <c r="B913" s="1">
        <f t="shared" si="373"/>
        <v>7.5857757502918245E-10</v>
      </c>
      <c r="C913" s="1">
        <f t="shared" si="374"/>
        <v>1.3314393059419734E-5</v>
      </c>
      <c r="D913" s="1">
        <f t="shared" si="375"/>
        <v>1.0197847884133305E-5</v>
      </c>
      <c r="E913" s="1">
        <f t="shared" si="376"/>
        <v>3.3316336920193113E-3</v>
      </c>
      <c r="F913" s="1">
        <f t="shared" si="377"/>
        <v>0.99858945490328466</v>
      </c>
      <c r="G913" s="1">
        <f t="shared" si="378"/>
        <v>0.99938819151825031</v>
      </c>
      <c r="H913" s="1">
        <f t="shared" si="386"/>
        <v>9.9938819151825022</v>
      </c>
      <c r="S913" s="2">
        <v>9.1199999999999992</v>
      </c>
      <c r="T913" s="1">
        <f t="shared" si="379"/>
        <v>7.5857757502918245E-10</v>
      </c>
      <c r="U913" s="1">
        <f t="shared" si="380"/>
        <v>1.3314393059419734E-5</v>
      </c>
      <c r="V913" s="1">
        <f t="shared" si="381"/>
        <v>9.99762225934126E-2</v>
      </c>
      <c r="W913" s="1">
        <f t="shared" si="382"/>
        <v>7.9258021957946965E-6</v>
      </c>
      <c r="X913" s="1">
        <f t="shared" si="383"/>
        <v>2.9167550635802845E-4</v>
      </c>
      <c r="Y913" s="1">
        <f t="shared" si="384"/>
        <v>1.585286085798337E-4</v>
      </c>
      <c r="Z913" s="1">
        <f t="shared" si="385"/>
        <v>7.9264304289916859E-3</v>
      </c>
      <c r="AB913"/>
      <c r="AC913"/>
      <c r="AD913"/>
      <c r="AE913"/>
      <c r="AF913"/>
      <c r="AG913"/>
      <c r="AH913"/>
      <c r="AI913"/>
      <c r="AJ913" s="25"/>
      <c r="AK913" s="2">
        <v>9.1199999999999992</v>
      </c>
      <c r="AL913" s="1">
        <f t="shared" si="387"/>
        <v>7.5857757502918245E-10</v>
      </c>
      <c r="AM913" s="1">
        <f t="shared" si="363"/>
        <v>1.3314393059419734E-5</v>
      </c>
      <c r="AN913" s="1">
        <f t="shared" si="364"/>
        <v>1.2087233391917631E-2</v>
      </c>
      <c r="AO913" s="1">
        <f t="shared" si="365"/>
        <v>0.98791276590276655</v>
      </c>
      <c r="AP913" s="1">
        <f t="shared" si="366"/>
        <v>1.9883137300991651</v>
      </c>
      <c r="AQ913" s="1">
        <f t="shared" si="367"/>
        <v>19.883137300991649</v>
      </c>
      <c r="AR913" s="25"/>
      <c r="AS913" s="2">
        <v>11.09</v>
      </c>
      <c r="AT913" s="1">
        <v>8.1283051616409864E-12</v>
      </c>
      <c r="AU913" s="1">
        <v>1.2425714585205061E-3</v>
      </c>
      <c r="AV913" s="1">
        <v>1.310845107537895E-4</v>
      </c>
      <c r="AW913" s="1">
        <v>0.99986891548916423</v>
      </c>
      <c r="AX913" s="1">
        <v>2.0366901575776843</v>
      </c>
      <c r="AY913" s="2">
        <v>20.366901575776843</v>
      </c>
      <c r="BA913" s="2">
        <v>9.1199999999999992</v>
      </c>
      <c r="BB913" s="1">
        <f t="shared" si="372"/>
        <v>7.5857757502918245E-10</v>
      </c>
      <c r="BC913" s="1">
        <f t="shared" si="368"/>
        <v>1.3314393059419734E-5</v>
      </c>
      <c r="BD913" s="1">
        <f t="shared" si="369"/>
        <v>1.3314392881916017E-8</v>
      </c>
      <c r="BE913" s="1">
        <f t="shared" si="370"/>
        <v>0.99999998666828338</v>
      </c>
      <c r="BF913" s="1">
        <f t="shared" si="371"/>
        <v>1.9997337316863177</v>
      </c>
      <c r="BG913" s="1">
        <f>(dpSAWB_Cb*dpSAWB_Vb) /(dpSAWB_Ca * BF913)</f>
        <v>25.003328797097623</v>
      </c>
      <c r="BI913" s="1">
        <v>9.82</v>
      </c>
      <c r="BJ913" s="1">
        <v>1.5135612484362048E-10</v>
      </c>
      <c r="BK913" s="1">
        <v>6.6730038248767333E-5</v>
      </c>
      <c r="BL913" s="1">
        <v>6.6730033766831795E-8</v>
      </c>
      <c r="BM913" s="1">
        <v>0.99999993283481248</v>
      </c>
      <c r="BN913" s="1">
        <v>1.9986657798236129</v>
      </c>
      <c r="BO913" s="1">
        <v>25.016688885528737</v>
      </c>
    </row>
    <row r="914" spans="1:67" ht="15" customHeight="1" x14ac:dyDescent="0.3">
      <c r="A914" s="2">
        <v>9.1300000000000008</v>
      </c>
      <c r="B914" s="1">
        <f t="shared" si="373"/>
        <v>7.413102413009137E-10</v>
      </c>
      <c r="C914" s="1">
        <f t="shared" si="374"/>
        <v>1.362452511417577E-5</v>
      </c>
      <c r="D914" s="1">
        <f t="shared" si="375"/>
        <v>9.3530555404133499E-6</v>
      </c>
      <c r="E914" s="1">
        <f t="shared" si="376"/>
        <v>3.3317744907432642E-3</v>
      </c>
      <c r="F914" s="1">
        <f t="shared" si="377"/>
        <v>0.9986215185694729</v>
      </c>
      <c r="G914" s="1">
        <f t="shared" si="378"/>
        <v>0.99943886915045532</v>
      </c>
      <c r="H914" s="1">
        <f t="shared" si="386"/>
        <v>9.9943886915045521</v>
      </c>
      <c r="S914" s="2">
        <v>9.1300000000000008</v>
      </c>
      <c r="T914" s="1">
        <f t="shared" si="379"/>
        <v>7.413102413009137E-10</v>
      </c>
      <c r="U914" s="1">
        <f t="shared" si="380"/>
        <v>1.362452511417577E-5</v>
      </c>
      <c r="V914" s="1">
        <f t="shared" si="381"/>
        <v>9.9977683148223861E-2</v>
      </c>
      <c r="W914" s="1">
        <f t="shared" si="382"/>
        <v>7.4389505920437261E-6</v>
      </c>
      <c r="X914" s="1">
        <f t="shared" si="383"/>
        <v>2.85038053720204E-4</v>
      </c>
      <c r="Y914" s="1">
        <f t="shared" si="384"/>
        <v>1.4879008026143104E-4</v>
      </c>
      <c r="Z914" s="1">
        <f t="shared" si="385"/>
        <v>7.4395040130715521E-3</v>
      </c>
      <c r="AB914"/>
      <c r="AC914"/>
      <c r="AD914"/>
      <c r="AE914"/>
      <c r="AF914"/>
      <c r="AG914"/>
      <c r="AH914"/>
      <c r="AI914"/>
      <c r="AJ914" s="25"/>
      <c r="AK914" s="2">
        <v>9.1300000000000008</v>
      </c>
      <c r="AL914" s="1">
        <f t="shared" si="387"/>
        <v>7.413102413009137E-10</v>
      </c>
      <c r="AM914" s="1">
        <f t="shared" si="363"/>
        <v>1.362452511417577E-5</v>
      </c>
      <c r="AN914" s="1">
        <f t="shared" si="364"/>
        <v>1.1815345231879881E-2</v>
      </c>
      <c r="AO914" s="1">
        <f t="shared" si="365"/>
        <v>0.98818465409436351</v>
      </c>
      <c r="AP914" s="1">
        <f t="shared" si="366"/>
        <v>1.9885949207380662</v>
      </c>
      <c r="AQ914" s="1">
        <f t="shared" si="367"/>
        <v>19.885949207380662</v>
      </c>
      <c r="AR914" s="25"/>
      <c r="AS914" s="2">
        <v>11.1</v>
      </c>
      <c r="AT914" s="1">
        <v>7.9432823472428101E-12</v>
      </c>
      <c r="AU914" s="1">
        <v>1.2715146659121096E-3</v>
      </c>
      <c r="AV914" s="1">
        <v>1.2810104523340197E-4</v>
      </c>
      <c r="AW914" s="1">
        <v>0.99987189895468831</v>
      </c>
      <c r="AX914" s="1">
        <v>2.0375400119392637</v>
      </c>
      <c r="AY914" s="2">
        <v>20.375400119392637</v>
      </c>
      <c r="BA914" s="2">
        <v>9.1300000000000008</v>
      </c>
      <c r="BB914" s="1">
        <f t="shared" si="372"/>
        <v>7.413102413009137E-10</v>
      </c>
      <c r="BC914" s="1">
        <f t="shared" si="368"/>
        <v>1.362452511417577E-5</v>
      </c>
      <c r="BD914" s="1">
        <f t="shared" si="369"/>
        <v>1.3624524928300936E-8</v>
      </c>
      <c r="BE914" s="1">
        <f t="shared" si="370"/>
        <v>0.99999998635733489</v>
      </c>
      <c r="BF914" s="1">
        <f t="shared" si="371"/>
        <v>1.9997275292235306</v>
      </c>
      <c r="BG914" s="1">
        <f>(dpSAWB_Cb*dpSAWB_Vb) /(dpSAWB_Ca * BF914)</f>
        <v>25.003406348771115</v>
      </c>
      <c r="BI914" s="1">
        <v>9.83</v>
      </c>
      <c r="BJ914" s="1">
        <v>1.4791083881682045E-10</v>
      </c>
      <c r="BK914" s="1">
        <v>6.8284380514590295E-5</v>
      </c>
      <c r="BL914" s="1">
        <v>6.8284375820719394E-8</v>
      </c>
      <c r="BM914" s="1">
        <v>0.99999993125996234</v>
      </c>
      <c r="BN914" s="1">
        <v>1.9986347122903432</v>
      </c>
      <c r="BO914" s="1">
        <v>25.017077754394801</v>
      </c>
    </row>
    <row r="915" spans="1:67" ht="15" customHeight="1" x14ac:dyDescent="0.3">
      <c r="A915" s="2">
        <v>9.14</v>
      </c>
      <c r="B915" s="1">
        <f t="shared" si="373"/>
        <v>7.2443596007498633E-10</v>
      </c>
      <c r="C915" s="1">
        <f t="shared" si="374"/>
        <v>1.3941881072489208E-5</v>
      </c>
      <c r="D915" s="1">
        <f t="shared" si="375"/>
        <v>8.5131819983802875E-6</v>
      </c>
      <c r="E915" s="1">
        <f t="shared" si="376"/>
        <v>3.3319144696669365E-3</v>
      </c>
      <c r="F915" s="1">
        <f t="shared" si="377"/>
        <v>0.99865285436686491</v>
      </c>
      <c r="G915" s="1">
        <f t="shared" si="378"/>
        <v>0.99948925256095622</v>
      </c>
      <c r="H915" s="1">
        <f t="shared" si="386"/>
        <v>9.9948925256095613</v>
      </c>
      <c r="S915" s="2">
        <v>9.14</v>
      </c>
      <c r="T915" s="1">
        <f t="shared" si="379"/>
        <v>7.2443596007498633E-10</v>
      </c>
      <c r="U915" s="1">
        <f t="shared" si="380"/>
        <v>1.3941881072489208E-5</v>
      </c>
      <c r="V915" s="1">
        <f t="shared" si="381"/>
        <v>9.997913190095617E-2</v>
      </c>
      <c r="W915" s="1">
        <f t="shared" si="382"/>
        <v>6.9560330146085751E-6</v>
      </c>
      <c r="X915" s="1">
        <f t="shared" si="383"/>
        <v>2.7855160279891623E-4</v>
      </c>
      <c r="Y915" s="1">
        <f t="shared" si="384"/>
        <v>1.3913033824443312E-4</v>
      </c>
      <c r="Z915" s="1">
        <f t="shared" si="385"/>
        <v>6.9565169122216552E-3</v>
      </c>
      <c r="AB915"/>
      <c r="AC915"/>
      <c r="AD915"/>
      <c r="AE915"/>
      <c r="AF915"/>
      <c r="AG915"/>
      <c r="AH915"/>
      <c r="AI915"/>
      <c r="AJ915" s="25"/>
      <c r="AK915" s="2">
        <v>9.14</v>
      </c>
      <c r="AL915" s="1">
        <f t="shared" si="387"/>
        <v>7.2443596007498633E-10</v>
      </c>
      <c r="AM915" s="1">
        <f t="shared" si="363"/>
        <v>1.3941881072489208E-5</v>
      </c>
      <c r="AN915" s="1">
        <f t="shared" si="364"/>
        <v>1.1549501378854157E-2</v>
      </c>
      <c r="AO915" s="1">
        <f t="shared" si="365"/>
        <v>0.98845049797754003</v>
      </c>
      <c r="AP915" s="1">
        <f t="shared" si="366"/>
        <v>1.9888702836442205</v>
      </c>
      <c r="AQ915" s="1">
        <f t="shared" si="367"/>
        <v>19.888702836442203</v>
      </c>
      <c r="AR915" s="25"/>
      <c r="AS915" s="2">
        <v>11.11</v>
      </c>
      <c r="AT915" s="1">
        <v>7.762471166286914E-12</v>
      </c>
      <c r="AU915" s="1">
        <v>1.3011320472100657E-3</v>
      </c>
      <c r="AV915" s="1">
        <v>1.2518547447823E-4</v>
      </c>
      <c r="AW915" s="1">
        <v>0.99987481452544702</v>
      </c>
      <c r="AX915" s="1">
        <v>2.0384090235967438</v>
      </c>
      <c r="AY915" s="2">
        <v>20.384090235967438</v>
      </c>
      <c r="BA915" s="2">
        <v>9.14</v>
      </c>
      <c r="BB915" s="1">
        <f t="shared" si="372"/>
        <v>7.2443596007498633E-10</v>
      </c>
      <c r="BC915" s="1">
        <f t="shared" si="368"/>
        <v>1.3941881072489208E-5</v>
      </c>
      <c r="BD915" s="1">
        <f t="shared" si="369"/>
        <v>1.3941880877848332E-8</v>
      </c>
      <c r="BE915" s="1">
        <f t="shared" si="370"/>
        <v>0.99999998603912388</v>
      </c>
      <c r="BF915" s="1">
        <f t="shared" si="371"/>
        <v>1.9997211823226027</v>
      </c>
      <c r="BG915" s="1">
        <f>(dpSAWB_Cb*dpSAWB_Vb) /(dpSAWB_Ca * BF915)</f>
        <v>25.003485706905817</v>
      </c>
      <c r="BI915" s="1">
        <v>9.84</v>
      </c>
      <c r="BJ915" s="1">
        <v>1.4454397707459247E-10</v>
      </c>
      <c r="BK915" s="1">
        <v>6.9874928062812718E-5</v>
      </c>
      <c r="BL915" s="1">
        <v>6.9874923146967595E-8</v>
      </c>
      <c r="BM915" s="1">
        <v>0.99999992964794027</v>
      </c>
      <c r="BN915" s="1">
        <v>1.9986029216031798</v>
      </c>
      <c r="BO915" s="1">
        <v>25.017475687412929</v>
      </c>
    </row>
    <row r="916" spans="1:67" ht="15" customHeight="1" x14ac:dyDescent="0.3">
      <c r="A916" s="2">
        <v>9.15</v>
      </c>
      <c r="B916" s="1">
        <f t="shared" si="373"/>
        <v>7.079457843841369E-10</v>
      </c>
      <c r="C916" s="1">
        <f t="shared" si="374"/>
        <v>1.4266629200689838E-5</v>
      </c>
      <c r="D916" s="1">
        <f t="shared" si="375"/>
        <v>7.6777838323153616E-6</v>
      </c>
      <c r="E916" s="1">
        <f t="shared" si="376"/>
        <v>3.3320537026946141E-3</v>
      </c>
      <c r="F916" s="1">
        <f t="shared" si="377"/>
        <v>0.99868347877442065</v>
      </c>
      <c r="G916" s="1">
        <f t="shared" si="378"/>
        <v>0.99953936833636459</v>
      </c>
      <c r="H916" s="1">
        <f t="shared" si="386"/>
        <v>9.9953936833636448</v>
      </c>
      <c r="S916" s="2">
        <v>9.15</v>
      </c>
      <c r="T916" s="1">
        <f t="shared" si="379"/>
        <v>7.079457843841369E-10</v>
      </c>
      <c r="U916" s="1">
        <f t="shared" si="380"/>
        <v>1.4266629200689838E-5</v>
      </c>
      <c r="V916" s="1">
        <f t="shared" si="381"/>
        <v>9.9980569618449908E-2</v>
      </c>
      <c r="W916" s="1">
        <f t="shared" si="382"/>
        <v>6.4767938500268085E-6</v>
      </c>
      <c r="X916" s="1">
        <f t="shared" si="383"/>
        <v>2.7221272020631199E-4</v>
      </c>
      <c r="Y916" s="1">
        <f t="shared" si="384"/>
        <v>1.2954426731567471E-4</v>
      </c>
      <c r="Z916" s="1">
        <f t="shared" si="385"/>
        <v>6.4772133657837365E-3</v>
      </c>
      <c r="AB916"/>
      <c r="AC916"/>
      <c r="AD916"/>
      <c r="AE916"/>
      <c r="AF916"/>
      <c r="AG916"/>
      <c r="AH916"/>
      <c r="AI916"/>
      <c r="AJ916" s="25"/>
      <c r="AK916" s="2">
        <v>9.15</v>
      </c>
      <c r="AL916" s="1">
        <f t="shared" si="387"/>
        <v>7.079457843841369E-10</v>
      </c>
      <c r="AM916" s="1">
        <f t="shared" si="363"/>
        <v>1.4266629200689838E-5</v>
      </c>
      <c r="AN916" s="1">
        <f t="shared" si="364"/>
        <v>1.1289570645211409E-2</v>
      </c>
      <c r="AO916" s="1">
        <f t="shared" si="365"/>
        <v>0.98871042873998827</v>
      </c>
      <c r="AP916" s="1">
        <f t="shared" si="366"/>
        <v>1.989139955048296</v>
      </c>
      <c r="AQ916" s="1">
        <f t="shared" si="367"/>
        <v>19.891399550482962</v>
      </c>
      <c r="AR916" s="25"/>
      <c r="AS916" s="2">
        <v>11.12</v>
      </c>
      <c r="AT916" s="1">
        <v>7.585775750291834E-12</v>
      </c>
      <c r="AU916" s="1">
        <v>1.3314393059419716E-3</v>
      </c>
      <c r="AV916" s="1">
        <v>1.2233625378877292E-4</v>
      </c>
      <c r="AW916" s="1">
        <v>0.99987766374613984</v>
      </c>
      <c r="AX916" s="1">
        <v>2.0392976187573013</v>
      </c>
      <c r="AY916" s="2">
        <v>20.392976187573012</v>
      </c>
      <c r="BA916" s="2">
        <v>9.15</v>
      </c>
      <c r="BB916" s="1">
        <f t="shared" si="372"/>
        <v>7.079457843841369E-10</v>
      </c>
      <c r="BC916" s="1">
        <f t="shared" si="368"/>
        <v>1.4266629200689838E-5</v>
      </c>
      <c r="BD916" s="1">
        <f t="shared" si="369"/>
        <v>1.4266628996869363E-8</v>
      </c>
      <c r="BE916" s="1">
        <f t="shared" si="370"/>
        <v>0.9999999857134807</v>
      </c>
      <c r="BF916" s="1">
        <f t="shared" si="371"/>
        <v>1.9997146876197123</v>
      </c>
      <c r="BG916" s="1">
        <f>(dpSAWB_Cb*dpSAWB_Vb) /(dpSAWB_Ca * BF916)</f>
        <v>25.003566913595897</v>
      </c>
      <c r="BI916" s="1">
        <v>9.85</v>
      </c>
      <c r="BJ916" s="1">
        <v>1.4125375446227517E-10</v>
      </c>
      <c r="BK916" s="1">
        <v>7.1502524222798059E-5</v>
      </c>
      <c r="BL916" s="1">
        <v>7.1502519074463134E-8</v>
      </c>
      <c r="BM916" s="1">
        <v>0.99999992799785764</v>
      </c>
      <c r="BN916" s="1">
        <v>1.9985703909411257</v>
      </c>
      <c r="BO916" s="1">
        <v>25.017882896010999</v>
      </c>
    </row>
    <row r="917" spans="1:67" ht="15" customHeight="1" x14ac:dyDescent="0.3">
      <c r="A917" s="2">
        <v>9.16</v>
      </c>
      <c r="B917" s="1">
        <f t="shared" si="373"/>
        <v>6.9183097091893558E-10</v>
      </c>
      <c r="C917" s="1">
        <f t="shared" si="374"/>
        <v>1.4598941684533887E-5</v>
      </c>
      <c r="D917" s="1">
        <f t="shared" si="375"/>
        <v>6.8464199046826073E-6</v>
      </c>
      <c r="E917" s="1">
        <f t="shared" si="376"/>
        <v>3.3321922633492199E-3</v>
      </c>
      <c r="F917" s="1">
        <f t="shared" si="377"/>
        <v>0.99871340790000296</v>
      </c>
      <c r="G917" s="1">
        <f t="shared" si="378"/>
        <v>0.99958924292787299</v>
      </c>
      <c r="H917" s="1">
        <f t="shared" si="386"/>
        <v>9.9958924292787295</v>
      </c>
      <c r="S917" s="2">
        <v>9.16</v>
      </c>
      <c r="T917" s="1">
        <f t="shared" si="379"/>
        <v>6.9183097091893558E-10</v>
      </c>
      <c r="U917" s="1">
        <f t="shared" si="380"/>
        <v>1.4598941684533887E-5</v>
      </c>
      <c r="V917" s="1">
        <f t="shared" si="381"/>
        <v>9.9981997061753272E-2</v>
      </c>
      <c r="W917" s="1">
        <f t="shared" si="382"/>
        <v>6.0009794155794809E-6</v>
      </c>
      <c r="X917" s="1">
        <f t="shared" si="383"/>
        <v>2.6601805053567365E-4</v>
      </c>
      <c r="Y917" s="1">
        <f t="shared" si="384"/>
        <v>1.2002679109461637E-4</v>
      </c>
      <c r="Z917" s="1">
        <f t="shared" si="385"/>
        <v>6.0013395547308191E-3</v>
      </c>
      <c r="AB917"/>
      <c r="AC917"/>
      <c r="AD917"/>
      <c r="AE917"/>
      <c r="AF917"/>
      <c r="AG917"/>
      <c r="AH917"/>
      <c r="AI917"/>
      <c r="AJ917" s="25"/>
      <c r="AK917" s="2">
        <v>9.16</v>
      </c>
      <c r="AL917" s="1">
        <f t="shared" si="387"/>
        <v>6.9183097091893558E-10</v>
      </c>
      <c r="AM917" s="1">
        <f t="shared" si="363"/>
        <v>1.4598941684533887E-5</v>
      </c>
      <c r="AN917" s="1">
        <f t="shared" si="364"/>
        <v>1.1035424548910664E-2</v>
      </c>
      <c r="AO917" s="1">
        <f t="shared" si="365"/>
        <v>0.98896457486380862</v>
      </c>
      <c r="AP917" s="1">
        <f t="shared" si="366"/>
        <v>1.9894040685926757</v>
      </c>
      <c r="AQ917" s="1">
        <f t="shared" si="367"/>
        <v>19.894040685926758</v>
      </c>
      <c r="AR917" s="25"/>
      <c r="AS917" s="2">
        <v>11.13</v>
      </c>
      <c r="AT917" s="1">
        <v>7.4131024130091464E-12</v>
      </c>
      <c r="AU917" s="1">
        <v>1.3624525114175753E-3</v>
      </c>
      <c r="AV917" s="1">
        <v>1.195518735923554E-4</v>
      </c>
      <c r="AW917" s="1">
        <v>0.99988044812633947</v>
      </c>
      <c r="AX917" s="1">
        <v>2.0402062324259527</v>
      </c>
      <c r="AY917" s="2">
        <v>20.402062324259525</v>
      </c>
      <c r="BA917" s="2">
        <v>9.16</v>
      </c>
      <c r="BB917" s="1">
        <f t="shared" si="372"/>
        <v>6.9183097091893558E-10</v>
      </c>
      <c r="BC917" s="1">
        <f t="shared" si="368"/>
        <v>1.4598941684533887E-5</v>
      </c>
      <c r="BD917" s="1">
        <f t="shared" si="369"/>
        <v>1.4598941471100725E-8</v>
      </c>
      <c r="BE917" s="1">
        <f t="shared" si="370"/>
        <v>0.99999998538023072</v>
      </c>
      <c r="BF917" s="1">
        <f t="shared" si="371"/>
        <v>1.9997080416727344</v>
      </c>
      <c r="BG917" s="1">
        <f>(dpSAWB_Cb*dpSAWB_Vb) /(dpSAWB_Ca * BF917)</f>
        <v>25.003650011916505</v>
      </c>
      <c r="BI917" s="1">
        <v>9.86</v>
      </c>
      <c r="BJ917" s="1">
        <v>1.3803842646028825E-10</v>
      </c>
      <c r="BK917" s="1">
        <v>7.3168031967574111E-5</v>
      </c>
      <c r="BL917" s="1">
        <v>7.3168026575734288E-8</v>
      </c>
      <c r="BM917" s="1">
        <v>0.99999992630880352</v>
      </c>
      <c r="BN917" s="1">
        <v>1.9985371030924794</v>
      </c>
      <c r="BO917" s="1">
        <v>25.018299596555611</v>
      </c>
    </row>
    <row r="918" spans="1:67" ht="15" customHeight="1" x14ac:dyDescent="0.3">
      <c r="A918" s="2">
        <v>9.17</v>
      </c>
      <c r="B918" s="1">
        <f t="shared" si="373"/>
        <v>6.7608297539198086E-10</v>
      </c>
      <c r="C918" s="1">
        <f t="shared" si="374"/>
        <v>1.4938994720498914E-5</v>
      </c>
      <c r="D918" s="1">
        <f t="shared" si="375"/>
        <v>6.0186511360572368E-6</v>
      </c>
      <c r="E918" s="1">
        <f t="shared" si="376"/>
        <v>3.3323302248106572E-3</v>
      </c>
      <c r="F918" s="1">
        <f t="shared" si="377"/>
        <v>0.99874265748864466</v>
      </c>
      <c r="G918" s="1">
        <f t="shared" si="378"/>
        <v>0.99963890266502553</v>
      </c>
      <c r="H918" s="1">
        <f t="shared" si="386"/>
        <v>9.9963890266502542</v>
      </c>
      <c r="S918" s="2">
        <v>9.17</v>
      </c>
      <c r="T918" s="1">
        <f t="shared" si="379"/>
        <v>6.7608297539198086E-10</v>
      </c>
      <c r="U918" s="1">
        <f t="shared" si="380"/>
        <v>1.4938994720498914E-5</v>
      </c>
      <c r="V918" s="1">
        <f t="shared" si="381"/>
        <v>9.9983414986522995E-2</v>
      </c>
      <c r="W918" s="1">
        <f t="shared" si="382"/>
        <v>5.5283378256666687E-6</v>
      </c>
      <c r="X918" s="1">
        <f t="shared" si="383"/>
        <v>2.5996431459410549E-4</v>
      </c>
      <c r="Y918" s="1">
        <f t="shared" si="384"/>
        <v>1.1057286935509484E-4</v>
      </c>
      <c r="Z918" s="1">
        <f t="shared" si="385"/>
        <v>5.5286434677547418E-3</v>
      </c>
      <c r="AB918"/>
      <c r="AC918"/>
      <c r="AD918"/>
      <c r="AE918"/>
      <c r="AF918"/>
      <c r="AG918"/>
      <c r="AH918"/>
      <c r="AI918"/>
      <c r="AJ918" s="25"/>
      <c r="AK918" s="2">
        <v>9.17</v>
      </c>
      <c r="AL918" s="1">
        <f t="shared" si="387"/>
        <v>6.7608297539198086E-10</v>
      </c>
      <c r="AM918" s="1">
        <f t="shared" si="363"/>
        <v>1.4938994720498914E-5</v>
      </c>
      <c r="AN918" s="1">
        <f t="shared" si="364"/>
        <v>1.0786937264062125E-2</v>
      </c>
      <c r="AO918" s="1">
        <f t="shared" si="365"/>
        <v>0.98921306217494831</v>
      </c>
      <c r="AP918" s="1">
        <f t="shared" si="366"/>
        <v>1.9896627553836237</v>
      </c>
      <c r="AQ918" s="1">
        <f t="shared" si="367"/>
        <v>19.896627553836236</v>
      </c>
      <c r="AR918" s="25"/>
      <c r="AS918" s="2">
        <v>11.14</v>
      </c>
      <c r="AT918" s="1">
        <v>7.2443596007498734E-12</v>
      </c>
      <c r="AU918" s="1">
        <v>1.3941881072489189E-3</v>
      </c>
      <c r="AV918" s="1">
        <v>1.1683085864511151E-4</v>
      </c>
      <c r="AW918" s="1">
        <v>0.99988316914128983</v>
      </c>
      <c r="AX918" s="1">
        <v>2.0411353085644559</v>
      </c>
      <c r="AY918" s="2">
        <v>20.411353085644556</v>
      </c>
      <c r="BA918" s="2">
        <v>9.17</v>
      </c>
      <c r="BB918" s="1">
        <f t="shared" si="372"/>
        <v>6.7608297539198086E-10</v>
      </c>
      <c r="BC918" s="1">
        <f t="shared" si="368"/>
        <v>1.4938994720498914E-5</v>
      </c>
      <c r="BD918" s="1">
        <f t="shared" si="369"/>
        <v>1.4938994496999543E-8</v>
      </c>
      <c r="BE918" s="1">
        <f t="shared" si="370"/>
        <v>0.99999998503919607</v>
      </c>
      <c r="BF918" s="1">
        <f t="shared" si="371"/>
        <v>1.999701240959425</v>
      </c>
      <c r="BG918" s="1">
        <f>(dpSAWB_Cb*dpSAWB_Vb) /(dpSAWB_Ca * BF918)</f>
        <v>25.003735045946559</v>
      </c>
      <c r="BI918" s="1">
        <v>9.8699999999999992</v>
      </c>
      <c r="BJ918" s="1">
        <v>1.3489628825916514E-10</v>
      </c>
      <c r="BK918" s="1">
        <v>7.4872334371392781E-5</v>
      </c>
      <c r="BL918" s="1">
        <v>7.487232872450972E-8</v>
      </c>
      <c r="BM918" s="1">
        <v>0.99999992457984521</v>
      </c>
      <c r="BN918" s="1">
        <v>1.9985030404457891</v>
      </c>
      <c r="BO918" s="1">
        <v>25.018726010467773</v>
      </c>
    </row>
    <row r="919" spans="1:67" ht="15" customHeight="1" x14ac:dyDescent="0.3">
      <c r="A919" s="2">
        <v>9.18</v>
      </c>
      <c r="B919" s="1">
        <f t="shared" si="373"/>
        <v>6.6069344800759527E-10</v>
      </c>
      <c r="C919" s="1">
        <f t="shared" si="374"/>
        <v>1.5286968609205717E-5</v>
      </c>
      <c r="D919" s="1">
        <f t="shared" si="375"/>
        <v>5.1940402759084007E-6</v>
      </c>
      <c r="E919" s="1">
        <f t="shared" si="376"/>
        <v>3.332467659954015E-3</v>
      </c>
      <c r="F919" s="1">
        <f t="shared" si="377"/>
        <v>0.99877124293063702</v>
      </c>
      <c r="G919" s="1">
        <f t="shared" si="378"/>
        <v>0.99968837376943742</v>
      </c>
      <c r="H919" s="1">
        <f t="shared" si="386"/>
        <v>9.9968837376943736</v>
      </c>
      <c r="S919" s="2">
        <v>9.18</v>
      </c>
      <c r="T919" s="1">
        <f t="shared" si="379"/>
        <v>6.6069344800759527E-10</v>
      </c>
      <c r="U919" s="1">
        <f t="shared" si="380"/>
        <v>1.5286968609205717E-5</v>
      </c>
      <c r="V919" s="1">
        <f t="shared" si="381"/>
        <v>9.9984824143422718E-2</v>
      </c>
      <c r="W919" s="1">
        <f t="shared" si="382"/>
        <v>5.0586188590955394E-6</v>
      </c>
      <c r="X919" s="1">
        <f t="shared" si="383"/>
        <v>2.5404830767509112E-4</v>
      </c>
      <c r="Y919" s="1">
        <f t="shared" si="384"/>
        <v>1.0117749536577253E-4</v>
      </c>
      <c r="Z919" s="1">
        <f t="shared" si="385"/>
        <v>5.058874768288626E-3</v>
      </c>
      <c r="AB919"/>
      <c r="AC919"/>
      <c r="AD919"/>
      <c r="AE919"/>
      <c r="AF919"/>
      <c r="AG919"/>
      <c r="AH919"/>
      <c r="AI919"/>
      <c r="AJ919" s="25"/>
      <c r="AK919" s="2">
        <v>9.18</v>
      </c>
      <c r="AL919" s="1">
        <f t="shared" si="387"/>
        <v>6.6069344800759527E-10</v>
      </c>
      <c r="AM919" s="1">
        <f t="shared" si="363"/>
        <v>1.5286968609205717E-5</v>
      </c>
      <c r="AN919" s="1">
        <f t="shared" si="364"/>
        <v>1.0543985572099599E-2</v>
      </c>
      <c r="AO919" s="1">
        <f t="shared" si="365"/>
        <v>0.98945601389202797</v>
      </c>
      <c r="AP919" s="1">
        <f t="shared" si="366"/>
        <v>1.9899161440428996</v>
      </c>
      <c r="AQ919" s="1">
        <f t="shared" si="367"/>
        <v>19.899161440428998</v>
      </c>
      <c r="AR919" s="25"/>
      <c r="AS919" s="2">
        <v>11.15</v>
      </c>
      <c r="AT919" s="1">
        <v>7.0794578438413538E-12</v>
      </c>
      <c r="AU919" s="1">
        <v>1.4266629200689869E-3</v>
      </c>
      <c r="AV919" s="1">
        <v>1.1417176725205962E-4</v>
      </c>
      <c r="AW919" s="1">
        <v>0.99988582823268579</v>
      </c>
      <c r="AX919" s="1">
        <v>2.0420853002517974</v>
      </c>
      <c r="AY919" s="2">
        <v>20.420853002517973</v>
      </c>
      <c r="BA919" s="2">
        <v>9.18</v>
      </c>
      <c r="BB919" s="1">
        <f t="shared" si="372"/>
        <v>6.6069344800759527E-10</v>
      </c>
      <c r="BC919" s="1">
        <f t="shared" si="368"/>
        <v>1.5286968609205717E-5</v>
      </c>
      <c r="BD919" s="1">
        <f t="shared" si="369"/>
        <v>1.5286968375165199E-8</v>
      </c>
      <c r="BE919" s="1">
        <f t="shared" si="370"/>
        <v>0.99999998469019435</v>
      </c>
      <c r="BF919" s="1">
        <f t="shared" si="371"/>
        <v>1.999694281875549</v>
      </c>
      <c r="BG919" s="1">
        <f>(dpSAWB_Cb*dpSAWB_Vb) /(dpSAWB_Ca * BF919)</f>
        <v>25.003822060792263</v>
      </c>
      <c r="BI919" s="1">
        <v>9.8800000000000008</v>
      </c>
      <c r="BJ919" s="1">
        <v>1.3182567385564002E-10</v>
      </c>
      <c r="BK919" s="1">
        <v>7.6616335077947959E-5</v>
      </c>
      <c r="BL919" s="1">
        <v>7.6616329163935079E-8</v>
      </c>
      <c r="BM919" s="1">
        <v>0.99999992281002648</v>
      </c>
      <c r="BN919" s="1">
        <v>1.998468184980591</v>
      </c>
      <c r="BO919" s="1">
        <v>25.019162364341366</v>
      </c>
    </row>
    <row r="920" spans="1:67" ht="15" customHeight="1" x14ac:dyDescent="0.3">
      <c r="A920" s="2">
        <v>9.19</v>
      </c>
      <c r="B920" s="1">
        <f t="shared" si="373"/>
        <v>6.4565422903465485E-10</v>
      </c>
      <c r="C920" s="1">
        <f t="shared" si="374"/>
        <v>1.5643047851016077E-5</v>
      </c>
      <c r="D920" s="1">
        <f t="shared" si="375"/>
        <v>4.3721516742852139E-6</v>
      </c>
      <c r="E920" s="1">
        <f t="shared" si="376"/>
        <v>3.3326046413876191E-3</v>
      </c>
      <c r="F920" s="1">
        <f t="shared" si="377"/>
        <v>0.99879917926943917</v>
      </c>
      <c r="G920" s="1">
        <f t="shared" si="378"/>
        <v>0.9997376823684675</v>
      </c>
      <c r="H920" s="1">
        <f t="shared" si="386"/>
        <v>9.9973768236846752</v>
      </c>
      <c r="S920" s="2">
        <v>9.19</v>
      </c>
      <c r="T920" s="1">
        <f t="shared" si="379"/>
        <v>6.4565422903465485E-10</v>
      </c>
      <c r="U920" s="1">
        <f t="shared" si="380"/>
        <v>1.5643047851016077E-5</v>
      </c>
      <c r="V920" s="1">
        <f t="shared" si="381"/>
        <v>9.9986225278518373E-2</v>
      </c>
      <c r="W920" s="1">
        <f t="shared" si="382"/>
        <v>4.5915738272134941E-6</v>
      </c>
      <c r="X920" s="1">
        <f t="shared" si="383"/>
        <v>2.4826689787004451E-4</v>
      </c>
      <c r="Y920" s="1">
        <f t="shared" si="384"/>
        <v>9.183569324792508E-5</v>
      </c>
      <c r="Z920" s="1">
        <f t="shared" si="385"/>
        <v>4.591784662396254E-3</v>
      </c>
      <c r="AB920"/>
      <c r="AC920"/>
      <c r="AD920"/>
      <c r="AE920"/>
      <c r="AF920"/>
      <c r="AG920"/>
      <c r="AH920"/>
      <c r="AI920"/>
      <c r="AJ920" s="25"/>
      <c r="AK920" s="2">
        <v>9.19</v>
      </c>
      <c r="AL920" s="1">
        <f t="shared" si="387"/>
        <v>6.4565422903465485E-10</v>
      </c>
      <c r="AM920" s="1">
        <f t="shared" si="363"/>
        <v>1.5643047851016077E-5</v>
      </c>
      <c r="AN920" s="1">
        <f t="shared" si="364"/>
        <v>1.0306448813570138E-2</v>
      </c>
      <c r="AO920" s="1">
        <f t="shared" si="365"/>
        <v>0.98969355067455278</v>
      </c>
      <c r="AP920" s="1">
        <f t="shared" si="366"/>
        <v>1.9901643607588282</v>
      </c>
      <c r="AQ920" s="1">
        <f t="shared" si="367"/>
        <v>19.90164360758828</v>
      </c>
      <c r="AR920" s="25"/>
      <c r="AS920" s="2">
        <v>11.16</v>
      </c>
      <c r="AT920" s="1">
        <v>6.9183097091893405E-12</v>
      </c>
      <c r="AU920" s="1">
        <v>1.4598941684533919E-3</v>
      </c>
      <c r="AV920" s="1">
        <v>1.1157319050486734E-4</v>
      </c>
      <c r="AW920" s="1">
        <v>0.99988842680943579</v>
      </c>
      <c r="AX920" s="1">
        <v>2.0430566698461923</v>
      </c>
      <c r="AY920" s="2">
        <v>20.43056669846192</v>
      </c>
      <c r="BA920" s="2">
        <v>9.19</v>
      </c>
      <c r="BB920" s="1">
        <f t="shared" si="372"/>
        <v>6.4565422903465485E-10</v>
      </c>
      <c r="BC920" s="1">
        <f t="shared" si="368"/>
        <v>1.5643047851016077E-5</v>
      </c>
      <c r="BD920" s="1">
        <f t="shared" si="369"/>
        <v>1.5643047605937054E-8</v>
      </c>
      <c r="BE920" s="1">
        <f t="shared" si="370"/>
        <v>0.99999998433303894</v>
      </c>
      <c r="BF920" s="1">
        <f t="shared" si="371"/>
        <v>1.999687160732978</v>
      </c>
      <c r="BG920" s="1">
        <f>(dpSAWB_Cb*dpSAWB_Vb) /(dpSAWB_Ca * BF920)</f>
        <v>25.00391110261101</v>
      </c>
      <c r="BI920" s="1">
        <v>9.89</v>
      </c>
      <c r="BJ920" s="1">
        <v>1.2882495516931275E-10</v>
      </c>
      <c r="BK920" s="1">
        <v>7.8400958779498254E-5</v>
      </c>
      <c r="BL920" s="1">
        <v>7.840095258569455E-8</v>
      </c>
      <c r="BM920" s="1">
        <v>0.99999992099836799</v>
      </c>
      <c r="BN920" s="1">
        <v>1.9984325182579454</v>
      </c>
      <c r="BO920" s="1">
        <v>25.019608890064262</v>
      </c>
    </row>
    <row r="921" spans="1:67" ht="15" customHeight="1" x14ac:dyDescent="0.3">
      <c r="A921" s="2">
        <v>9.1999999999999993</v>
      </c>
      <c r="B921" s="1">
        <f t="shared" si="373"/>
        <v>6.309573444801927E-10</v>
      </c>
      <c r="C921" s="1">
        <f t="shared" si="374"/>
        <v>1.6007421243857258E-5</v>
      </c>
      <c r="D921" s="1">
        <f t="shared" si="375"/>
        <v>3.5525510540831509E-6</v>
      </c>
      <c r="E921" s="1">
        <f t="shared" si="376"/>
        <v>3.3327412414909862E-3</v>
      </c>
      <c r="F921" s="1">
        <f t="shared" si="377"/>
        <v>0.9988264812094183</v>
      </c>
      <c r="G921" s="1">
        <f t="shared" si="378"/>
        <v>0.9997868545088574</v>
      </c>
      <c r="H921" s="1">
        <f t="shared" si="386"/>
        <v>9.9978685450885738</v>
      </c>
      <c r="S921" s="2">
        <v>9.1999999999999993</v>
      </c>
      <c r="T921" s="1">
        <f t="shared" si="379"/>
        <v>6.309573444801927E-10</v>
      </c>
      <c r="U921" s="1">
        <f t="shared" si="380"/>
        <v>1.6007421243857258E-5</v>
      </c>
      <c r="V921" s="1">
        <f t="shared" si="381"/>
        <v>9.9987619133671546E-2</v>
      </c>
      <c r="W921" s="1">
        <f t="shared" si="382"/>
        <v>4.1269554428177421E-6</v>
      </c>
      <c r="X921" s="1">
        <f t="shared" si="383"/>
        <v>2.4261702441797701E-4</v>
      </c>
      <c r="Y921" s="1">
        <f t="shared" si="384"/>
        <v>8.2542515349184669E-5</v>
      </c>
      <c r="Z921" s="1">
        <f t="shared" si="385"/>
        <v>4.1271257674592339E-3</v>
      </c>
      <c r="AB921"/>
      <c r="AC921"/>
      <c r="AD921"/>
      <c r="AE921"/>
      <c r="AF921"/>
      <c r="AG921"/>
      <c r="AH921"/>
      <c r="AI921"/>
      <c r="AJ921" s="25"/>
      <c r="AK921" s="2">
        <v>9.1999999999999993</v>
      </c>
      <c r="AL921" s="1">
        <f t="shared" si="387"/>
        <v>6.309573444801927E-10</v>
      </c>
      <c r="AM921" s="1">
        <f t="shared" si="363"/>
        <v>1.6007421243857258E-5</v>
      </c>
      <c r="AN921" s="1">
        <f t="shared" si="364"/>
        <v>1.0074208840546993E-2</v>
      </c>
      <c r="AO921" s="1">
        <f t="shared" si="365"/>
        <v>0.98992579067049946</v>
      </c>
      <c r="AP921" s="1">
        <f t="shared" si="366"/>
        <v>1.9904075293368038</v>
      </c>
      <c r="AQ921" s="1">
        <f t="shared" si="367"/>
        <v>19.904075293368038</v>
      </c>
      <c r="AR921" s="25"/>
      <c r="AS921" s="2">
        <v>11.17</v>
      </c>
      <c r="AT921" s="1">
        <v>6.7608297539197943E-12</v>
      </c>
      <c r="AU921" s="1">
        <v>1.4938994720498945E-3</v>
      </c>
      <c r="AV921" s="1">
        <v>1.0903375153690065E-4</v>
      </c>
      <c r="AW921" s="1">
        <v>0.99989096624840645</v>
      </c>
      <c r="AX921" s="1">
        <v>2.044049889148571</v>
      </c>
      <c r="AY921" s="2">
        <v>20.44049889148571</v>
      </c>
      <c r="BA921" s="2">
        <v>9.1999999999999993</v>
      </c>
      <c r="BB921" s="1">
        <f t="shared" si="372"/>
        <v>6.309573444801927E-10</v>
      </c>
      <c r="BC921" s="1">
        <f t="shared" si="368"/>
        <v>1.6007421243857258E-5</v>
      </c>
      <c r="BD921" s="1">
        <f t="shared" si="369"/>
        <v>1.6007420987218892E-8</v>
      </c>
      <c r="BE921" s="1">
        <f t="shared" si="370"/>
        <v>0.99999998396753842</v>
      </c>
      <c r="BF921" s="1">
        <f t="shared" si="371"/>
        <v>1.9996798737577357</v>
      </c>
      <c r="BG921" s="1">
        <f>(dpSAWB_Cb*dpSAWB_Vb) /(dpSAWB_Ca * BF921)</f>
        <v>25.004002218635907</v>
      </c>
      <c r="BI921" s="1">
        <v>9.9</v>
      </c>
      <c r="BJ921" s="1">
        <v>1.2589254117941656E-10</v>
      </c>
      <c r="BK921" s="1">
        <v>8.0227151707152526E-5</v>
      </c>
      <c r="BL921" s="1">
        <v>8.0227145220295208E-8</v>
      </c>
      <c r="BM921" s="1">
        <v>0.99999991914386621</v>
      </c>
      <c r="BN921" s="1">
        <v>1.9983960214107437</v>
      </c>
      <c r="BO921" s="1">
        <v>25.020065824942495</v>
      </c>
    </row>
    <row r="922" spans="1:67" ht="15" customHeight="1" x14ac:dyDescent="0.3">
      <c r="A922" s="2">
        <v>9.2100000000000009</v>
      </c>
      <c r="B922" s="1">
        <f t="shared" si="373"/>
        <v>6.1659500186147947E-10</v>
      </c>
      <c r="C922" s="1">
        <f t="shared" si="374"/>
        <v>1.6380281983325262E-5</v>
      </c>
      <c r="D922" s="1">
        <f t="shared" si="375"/>
        <v>2.7348052839973108E-6</v>
      </c>
      <c r="E922" s="1">
        <f t="shared" si="376"/>
        <v>3.3328775324526672E-3</v>
      </c>
      <c r="F922" s="1">
        <f t="shared" si="377"/>
        <v>0.99885316312341632</v>
      </c>
      <c r="G922" s="1">
        <f t="shared" si="378"/>
        <v>0.99983591617033352</v>
      </c>
      <c r="H922" s="1">
        <f t="shared" si="386"/>
        <v>9.9983591617033341</v>
      </c>
      <c r="S922" s="2">
        <v>9.2100000000000009</v>
      </c>
      <c r="T922" s="1">
        <f t="shared" si="379"/>
        <v>6.1659500186147947E-10</v>
      </c>
      <c r="U922" s="1">
        <f t="shared" si="380"/>
        <v>1.6380281983325262E-5</v>
      </c>
      <c r="V922" s="1">
        <f t="shared" si="381"/>
        <v>9.9989006446930678E-2</v>
      </c>
      <c r="W922" s="1">
        <f t="shared" si="382"/>
        <v>3.6645176897733181E-6</v>
      </c>
      <c r="X922" s="1">
        <f t="shared" si="383"/>
        <v>2.3709569609242537E-4</v>
      </c>
      <c r="Y922" s="1">
        <f t="shared" si="384"/>
        <v>7.3293039631869039E-5</v>
      </c>
      <c r="Z922" s="1">
        <f t="shared" si="385"/>
        <v>3.664651981593452E-3</v>
      </c>
      <c r="AB922"/>
      <c r="AC922"/>
      <c r="AD922"/>
      <c r="AE922"/>
      <c r="AF922"/>
      <c r="AG922"/>
      <c r="AH922"/>
      <c r="AI922"/>
      <c r="AJ922" s="25"/>
      <c r="AK922" s="2">
        <v>9.2100000000000009</v>
      </c>
      <c r="AL922" s="1">
        <f t="shared" si="387"/>
        <v>6.1659500186147947E-10</v>
      </c>
      <c r="AM922" s="1">
        <f t="shared" si="363"/>
        <v>1.6380281983325262E-5</v>
      </c>
      <c r="AN922" s="1">
        <f t="shared" si="364"/>
        <v>9.8471499696712352E-3</v>
      </c>
      <c r="AO922" s="1">
        <f t="shared" si="365"/>
        <v>0.99015284956327465</v>
      </c>
      <c r="AP922" s="1">
        <f t="shared" si="366"/>
        <v>1.9906457712492394</v>
      </c>
      <c r="AQ922" s="1">
        <f t="shared" si="367"/>
        <v>19.906457712492394</v>
      </c>
      <c r="AR922" s="25"/>
      <c r="AS922" s="2">
        <v>11.18</v>
      </c>
      <c r="AT922" s="1">
        <v>6.6069344800759387E-12</v>
      </c>
      <c r="AU922" s="1">
        <v>1.528696860920575E-3</v>
      </c>
      <c r="AV922" s="1">
        <v>1.0655210479516912E-4</v>
      </c>
      <c r="AW922" s="1">
        <v>0.99989344789515067</v>
      </c>
      <c r="AX922" s="1">
        <v>2.0450654395674555</v>
      </c>
      <c r="AY922" s="2">
        <v>20.450654395674555</v>
      </c>
      <c r="BA922" s="2">
        <v>9.2100000000000009</v>
      </c>
      <c r="BB922" s="1">
        <f t="shared" si="372"/>
        <v>6.1659500186147947E-10</v>
      </c>
      <c r="BC922" s="1">
        <f t="shared" si="368"/>
        <v>1.6380281983325262E-5</v>
      </c>
      <c r="BD922" s="1">
        <f t="shared" si="369"/>
        <v>1.6380281714582129E-8</v>
      </c>
      <c r="BE922" s="1">
        <f t="shared" si="370"/>
        <v>0.99999998359349773</v>
      </c>
      <c r="BF922" s="1">
        <f t="shared" si="371"/>
        <v>1.9996724170880029</v>
      </c>
      <c r="BG922" s="1">
        <f>(dpSAWB_Cb*dpSAWB_Vb) /(dpSAWB_Ca * BF922)</f>
        <v>25.004095457200858</v>
      </c>
      <c r="BI922" s="1">
        <v>9.91</v>
      </c>
      <c r="BJ922" s="1">
        <v>1.2302687708123799E-10</v>
      </c>
      <c r="BK922" s="1">
        <v>8.2095882132574133E-5</v>
      </c>
      <c r="BL922" s="1">
        <v>8.2095875338769854E-8</v>
      </c>
      <c r="BM922" s="1">
        <v>0.99999991724549286</v>
      </c>
      <c r="BN922" s="1">
        <v>1.9983586751338012</v>
      </c>
      <c r="BO922" s="1">
        <v>25.020533411827195</v>
      </c>
    </row>
    <row r="923" spans="1:67" ht="15" customHeight="1" x14ac:dyDescent="0.3">
      <c r="A923" s="2">
        <v>9.2200000000000006</v>
      </c>
      <c r="B923" s="1">
        <f t="shared" si="373"/>
        <v>6.0255958607435515E-10</v>
      </c>
      <c r="C923" s="1">
        <f t="shared" si="374"/>
        <v>1.6761827765119433E-5</v>
      </c>
      <c r="D923" s="1">
        <f t="shared" si="375"/>
        <v>1.9184821518565575E-6</v>
      </c>
      <c r="E923" s="1">
        <f t="shared" si="376"/>
        <v>3.3330135863080244E-3</v>
      </c>
      <c r="F923" s="1">
        <f t="shared" si="377"/>
        <v>0.9988792390601553</v>
      </c>
      <c r="G923" s="1">
        <f t="shared" si="378"/>
        <v>0.9998848932791905</v>
      </c>
      <c r="H923" s="1">
        <f t="shared" si="386"/>
        <v>9.9988489327919048</v>
      </c>
      <c r="S923" s="2">
        <v>9.2200000000000006</v>
      </c>
      <c r="T923" s="1">
        <f t="shared" si="379"/>
        <v>6.0255958607435515E-10</v>
      </c>
      <c r="U923" s="1">
        <f t="shared" si="380"/>
        <v>1.6761827765119433E-5</v>
      </c>
      <c r="V923" s="1">
        <f t="shared" si="381"/>
        <v>9.9990387952920201E-2</v>
      </c>
      <c r="W923" s="1">
        <f t="shared" si="382"/>
        <v>3.2040156932725183E-6</v>
      </c>
      <c r="X923" s="1">
        <f t="shared" si="383"/>
        <v>2.3169998962481282E-4</v>
      </c>
      <c r="Y923" s="1">
        <f t="shared" si="384"/>
        <v>6.4082367074548045E-5</v>
      </c>
      <c r="Z923" s="1">
        <f t="shared" si="385"/>
        <v>3.2041183537274026E-3</v>
      </c>
      <c r="AB923"/>
      <c r="AC923"/>
      <c r="AD923"/>
      <c r="AE923"/>
      <c r="AF923"/>
      <c r="AG923"/>
      <c r="AH923"/>
      <c r="AI923"/>
      <c r="AJ923" s="25"/>
      <c r="AK923" s="2">
        <v>9.2200000000000006</v>
      </c>
      <c r="AL923" s="1">
        <f t="shared" si="387"/>
        <v>6.0255958607435515E-10</v>
      </c>
      <c r="AM923" s="1">
        <f t="shared" si="363"/>
        <v>1.6761827765119433E-5</v>
      </c>
      <c r="AN923" s="1">
        <f t="shared" si="364"/>
        <v>9.6251589358268014E-3</v>
      </c>
      <c r="AO923" s="1">
        <f t="shared" si="365"/>
        <v>0.99037484061803993</v>
      </c>
      <c r="AP923" s="1">
        <f t="shared" si="366"/>
        <v>1.9908792056849485</v>
      </c>
      <c r="AQ923" s="1">
        <f t="shared" si="367"/>
        <v>19.908792056849485</v>
      </c>
      <c r="AR923" s="25"/>
      <c r="AS923" s="2">
        <v>11.19</v>
      </c>
      <c r="AT923" s="1">
        <v>6.4565422903465579E-12</v>
      </c>
      <c r="AU923" s="1">
        <v>1.5643047851016053E-3</v>
      </c>
      <c r="AV923" s="1">
        <v>1.0412693532878565E-4</v>
      </c>
      <c r="AW923" s="1">
        <v>0.99989587306461958</v>
      </c>
      <c r="AX923" s="1">
        <v>2.0461038122852049</v>
      </c>
      <c r="AY923" s="2">
        <v>20.461038122852049</v>
      </c>
      <c r="BA923" s="2">
        <v>9.2200000000000006</v>
      </c>
      <c r="BB923" s="1">
        <f t="shared" si="372"/>
        <v>6.0255958607435515E-10</v>
      </c>
      <c r="BC923" s="1">
        <f t="shared" si="368"/>
        <v>1.6761827765119433E-5</v>
      </c>
      <c r="BD923" s="1">
        <f t="shared" si="369"/>
        <v>1.6761827483700351E-8</v>
      </c>
      <c r="BE923" s="1">
        <f t="shared" si="370"/>
        <v>0.99999998321071615</v>
      </c>
      <c r="BF923" s="1">
        <f t="shared" si="371"/>
        <v>1.9996647867720709</v>
      </c>
      <c r="BG923" s="1">
        <f>(dpSAWB_Cb*dpSAWB_Vb) /(dpSAWB_Ca * BF923)</f>
        <v>25.004190867766269</v>
      </c>
      <c r="BI923" s="1">
        <v>9.92</v>
      </c>
      <c r="BJ923" s="1">
        <v>1.2022644346174114E-10</v>
      </c>
      <c r="BK923" s="1">
        <v>8.400814088136987E-5</v>
      </c>
      <c r="BL923" s="1">
        <v>8.4008133766064644E-8</v>
      </c>
      <c r="BM923" s="1">
        <v>0.99999991530219401</v>
      </c>
      <c r="BN923" s="1">
        <v>1.9983204596737154</v>
      </c>
      <c r="BO923" s="1">
        <v>25.021011899244613</v>
      </c>
    </row>
    <row r="924" spans="1:67" ht="15" customHeight="1" x14ac:dyDescent="0.3">
      <c r="A924" s="2">
        <v>9.23</v>
      </c>
      <c r="B924" s="1">
        <f t="shared" si="373"/>
        <v>5.8884365535558649E-10</v>
      </c>
      <c r="C924" s="1">
        <f t="shared" si="374"/>
        <v>1.7152260889863689E-5</v>
      </c>
      <c r="D924" s="1">
        <f t="shared" si="375"/>
        <v>1.1031501383583352E-6</v>
      </c>
      <c r="E924" s="1">
        <f t="shared" si="376"/>
        <v>3.3331494749769407E-3</v>
      </c>
      <c r="F924" s="1">
        <f t="shared" si="377"/>
        <v>0.99890472275147857</v>
      </c>
      <c r="G924" s="1">
        <f t="shared" si="378"/>
        <v>0.99993381172185469</v>
      </c>
      <c r="H924" s="1">
        <f t="shared" si="386"/>
        <v>9.9993381172185458</v>
      </c>
      <c r="S924" s="2">
        <v>9.23</v>
      </c>
      <c r="T924" s="1">
        <f t="shared" si="379"/>
        <v>5.8884365535558649E-10</v>
      </c>
      <c r="U924" s="1">
        <f t="shared" si="380"/>
        <v>1.7152260889863689E-5</v>
      </c>
      <c r="V924" s="1">
        <f t="shared" si="381"/>
        <v>9.9991764383228002E-2</v>
      </c>
      <c r="W924" s="1">
        <f t="shared" si="382"/>
        <v>2.7452055906672491E-6</v>
      </c>
      <c r="X924" s="1">
        <f t="shared" si="383"/>
        <v>2.2642704816341327E-4</v>
      </c>
      <c r="Y924" s="1">
        <f t="shared" si="384"/>
        <v>5.4905619085469707E-5</v>
      </c>
      <c r="Z924" s="1">
        <f t="shared" si="385"/>
        <v>2.7452809542734854E-3</v>
      </c>
      <c r="AB924"/>
      <c r="AC924"/>
      <c r="AD924"/>
      <c r="AE924"/>
      <c r="AF924"/>
      <c r="AG924"/>
      <c r="AH924"/>
      <c r="AI924"/>
      <c r="AJ924" s="25"/>
      <c r="AK924" s="2">
        <v>9.23</v>
      </c>
      <c r="AL924" s="1">
        <f t="shared" si="387"/>
        <v>5.8884365535558649E-10</v>
      </c>
      <c r="AM924" s="1">
        <f t="shared" si="363"/>
        <v>1.7152260889863689E-5</v>
      </c>
      <c r="AN924" s="1">
        <f t="shared" si="364"/>
        <v>9.4081248464520321E-3</v>
      </c>
      <c r="AO924" s="1">
        <f t="shared" si="365"/>
        <v>0.99059187472740073</v>
      </c>
      <c r="AP924" s="1">
        <f t="shared" si="366"/>
        <v>1.9911079495979627</v>
      </c>
      <c r="AQ924" s="1">
        <f t="shared" si="367"/>
        <v>19.911079495979624</v>
      </c>
      <c r="AR924" s="25"/>
      <c r="AS924" s="2">
        <v>11.2</v>
      </c>
      <c r="AT924" s="1">
        <v>6.3095734448019345E-12</v>
      </c>
      <c r="AU924" s="1">
        <v>1.600742124385724E-3</v>
      </c>
      <c r="AV924" s="1">
        <v>1.0175695809356472E-4</v>
      </c>
      <c r="AW924" s="1">
        <v>0.99989824304185704</v>
      </c>
      <c r="AX924" s="1">
        <v>2.0471655084255205</v>
      </c>
      <c r="AY924" s="2">
        <v>20.471655084255204</v>
      </c>
      <c r="BA924" s="2">
        <v>9.23</v>
      </c>
      <c r="BB924" s="1">
        <f t="shared" si="372"/>
        <v>5.8884365535558649E-10</v>
      </c>
      <c r="BC924" s="1">
        <f t="shared" si="368"/>
        <v>1.7152260889863689E-5</v>
      </c>
      <c r="BD924" s="1">
        <f t="shared" si="369"/>
        <v>1.7152260595170507E-8</v>
      </c>
      <c r="BE924" s="1">
        <f t="shared" si="370"/>
        <v>0.99999998281898905</v>
      </c>
      <c r="BF924" s="1">
        <f t="shared" si="371"/>
        <v>1.999656978766253</v>
      </c>
      <c r="BG924" s="1">
        <f>(dpSAWB_Cb*dpSAWB_Vb) /(dpSAWB_Ca * BF924)</f>
        <v>25.004288500945275</v>
      </c>
      <c r="BI924" s="1">
        <v>9.93</v>
      </c>
      <c r="BJ924" s="1">
        <v>1.1748975549395284E-10</v>
      </c>
      <c r="BK924" s="1">
        <v>8.5964941858440109E-5</v>
      </c>
      <c r="BL924" s="1">
        <v>8.5964934406387748E-8</v>
      </c>
      <c r="BM924" s="1">
        <v>0.99999991331289029</v>
      </c>
      <c r="BN924" s="1">
        <v>1.9982813548184972</v>
      </c>
      <c r="BO924" s="1">
        <v>25.021501541529155</v>
      </c>
    </row>
    <row r="925" spans="1:67" ht="15" customHeight="1" x14ac:dyDescent="0.3">
      <c r="A925" s="2">
        <v>9.24</v>
      </c>
      <c r="B925" s="1">
        <f t="shared" si="373"/>
        <v>5.7543993733715462E-10</v>
      </c>
      <c r="C925" s="1">
        <f t="shared" si="374"/>
        <v>1.7551788370368762E-5</v>
      </c>
      <c r="D925" s="1">
        <f t="shared" si="375"/>
        <v>2.8837819104274165E-7</v>
      </c>
      <c r="E925" s="1">
        <f t="shared" si="376"/>
        <v>3.3332852703014926E-3</v>
      </c>
      <c r="F925" s="1">
        <f t="shared" si="377"/>
        <v>0.99892962761943205</v>
      </c>
      <c r="G925" s="1">
        <f t="shared" si="378"/>
        <v>0.99998269735843448</v>
      </c>
      <c r="H925" s="1">
        <f t="shared" si="386"/>
        <v>9.9998269735843444</v>
      </c>
      <c r="S925" s="2">
        <v>9.24</v>
      </c>
      <c r="T925" s="1">
        <f t="shared" si="379"/>
        <v>5.7543993733715462E-10</v>
      </c>
      <c r="U925" s="1">
        <f t="shared" si="380"/>
        <v>1.7551788370368762E-5</v>
      </c>
      <c r="V925" s="1">
        <f t="shared" si="381"/>
        <v>9.9993136466791588E-2</v>
      </c>
      <c r="W925" s="1">
        <f t="shared" si="382"/>
        <v>2.287844402808752E-6</v>
      </c>
      <c r="X925" s="1">
        <f t="shared" si="383"/>
        <v>2.2127407976713808E-4</v>
      </c>
      <c r="Y925" s="1">
        <f t="shared" si="384"/>
        <v>4.5757934926528091E-5</v>
      </c>
      <c r="Z925" s="1">
        <f t="shared" si="385"/>
        <v>2.2878967463264045E-3</v>
      </c>
      <c r="AB925"/>
      <c r="AC925"/>
      <c r="AD925"/>
      <c r="AE925"/>
      <c r="AF925"/>
      <c r="AG925"/>
      <c r="AH925"/>
      <c r="AI925"/>
      <c r="AJ925" s="25"/>
      <c r="AK925" s="2">
        <v>9.24</v>
      </c>
      <c r="AL925" s="1">
        <f t="shared" si="387"/>
        <v>5.7543993733715462E-10</v>
      </c>
      <c r="AM925" s="1">
        <f t="shared" si="363"/>
        <v>1.7551788370368762E-5</v>
      </c>
      <c r="AN925" s="1">
        <f t="shared" si="364"/>
        <v>9.1959391364912942E-3</v>
      </c>
      <c r="AO925" s="1">
        <f t="shared" si="365"/>
        <v>0.99080406045645408</v>
      </c>
      <c r="AP925" s="1">
        <f t="shared" si="366"/>
        <v>1.9913321177557817</v>
      </c>
      <c r="AQ925" s="1">
        <f t="shared" si="367"/>
        <v>19.913321177557815</v>
      </c>
      <c r="AR925" s="25"/>
      <c r="AS925" s="2">
        <v>11.21</v>
      </c>
      <c r="AT925" s="1">
        <v>6.1659500186148026E-12</v>
      </c>
      <c r="AU925" s="1">
        <v>1.6380281983325242E-3</v>
      </c>
      <c r="AV925" s="1">
        <v>9.9440917272400082E-5</v>
      </c>
      <c r="AW925" s="1">
        <v>0.9999005590826805</v>
      </c>
      <c r="AX925" s="1">
        <v>2.048251039222158</v>
      </c>
      <c r="AY925" s="2">
        <v>20.482510392221577</v>
      </c>
      <c r="BA925" s="2">
        <v>9.24</v>
      </c>
      <c r="BB925" s="1">
        <f t="shared" si="372"/>
        <v>5.7543993733715462E-10</v>
      </c>
      <c r="BC925" s="1">
        <f t="shared" si="368"/>
        <v>1.7551788370368762E-5</v>
      </c>
      <c r="BD925" s="1">
        <f t="shared" si="369"/>
        <v>1.7551788061775088E-8</v>
      </c>
      <c r="BE925" s="1">
        <f t="shared" si="370"/>
        <v>0.99999998241810661</v>
      </c>
      <c r="BF925" s="1">
        <f t="shared" si="371"/>
        <v>1.9996489889327425</v>
      </c>
      <c r="BG925" s="1">
        <f>(dpSAWB_Cb*dpSAWB_Vb) /(dpSAWB_Ca * BF925)</f>
        <v>25.004388408530698</v>
      </c>
      <c r="BI925" s="1">
        <v>9.94</v>
      </c>
      <c r="BJ925" s="1">
        <v>1.1481536214968818E-10</v>
      </c>
      <c r="BK925" s="1">
        <v>8.7967322585564211E-5</v>
      </c>
      <c r="BL925" s="1">
        <v>8.7967314780793247E-8</v>
      </c>
      <c r="BM925" s="1">
        <v>0.9999999112764747</v>
      </c>
      <c r="BN925" s="1">
        <v>1.9982413398869576</v>
      </c>
      <c r="BO925" s="1">
        <v>25.022002598959613</v>
      </c>
    </row>
    <row r="926" spans="1:67" ht="15" customHeight="1" x14ac:dyDescent="0.3">
      <c r="A926" s="2">
        <v>9.25</v>
      </c>
      <c r="B926" s="1">
        <f t="shared" si="373"/>
        <v>5.6234132519034889E-10</v>
      </c>
      <c r="C926" s="1">
        <f t="shared" si="374"/>
        <v>1.7960622041393124E-5</v>
      </c>
      <c r="D926" s="1">
        <f t="shared" si="375"/>
        <v>-5.2626450163692603E-7</v>
      </c>
      <c r="E926" s="1">
        <f t="shared" si="376"/>
        <v>3.3334210440836057E-3</v>
      </c>
      <c r="F926" s="1">
        <f t="shared" si="377"/>
        <v>0.99895396678319259</v>
      </c>
      <c r="G926" s="1">
        <f t="shared" si="378"/>
        <v>1.0000315760362717</v>
      </c>
      <c r="H926" s="1">
        <f t="shared" si="386"/>
        <v>10.000315760362716</v>
      </c>
      <c r="S926" s="2">
        <v>9.25</v>
      </c>
      <c r="T926" s="1">
        <f t="shared" si="379"/>
        <v>5.6234132519034889E-10</v>
      </c>
      <c r="U926" s="1">
        <f t="shared" si="380"/>
        <v>1.7960622041393124E-5</v>
      </c>
      <c r="V926" s="1">
        <f t="shared" si="381"/>
        <v>9.999450493028253E-2</v>
      </c>
      <c r="W926" s="1">
        <f t="shared" si="382"/>
        <v>1.8316899058267485E-6</v>
      </c>
      <c r="X926" s="1">
        <f t="shared" si="383"/>
        <v>2.1623835593335242E-4</v>
      </c>
      <c r="Y926" s="1">
        <f t="shared" si="384"/>
        <v>3.6634469146408369E-5</v>
      </c>
      <c r="Z926" s="1">
        <f t="shared" si="385"/>
        <v>1.8317234573204187E-3</v>
      </c>
      <c r="AB926"/>
      <c r="AC926"/>
      <c r="AD926"/>
      <c r="AE926"/>
      <c r="AF926"/>
      <c r="AG926"/>
      <c r="AH926"/>
      <c r="AI926"/>
      <c r="AJ926" s="25"/>
      <c r="AK926" s="2">
        <v>9.25</v>
      </c>
      <c r="AL926" s="1">
        <f t="shared" si="387"/>
        <v>5.6234132519034889E-10</v>
      </c>
      <c r="AM926" s="1">
        <f t="shared" si="363"/>
        <v>1.7960622041393124E-5</v>
      </c>
      <c r="AN926" s="1">
        <f t="shared" si="364"/>
        <v>8.9884955239883015E-3</v>
      </c>
      <c r="AO926" s="1">
        <f t="shared" si="365"/>
        <v>0.99101150408719607</v>
      </c>
      <c r="AP926" s="1">
        <f t="shared" si="366"/>
        <v>1.9915518227870534</v>
      </c>
      <c r="AQ926" s="1">
        <f t="shared" si="367"/>
        <v>19.915518227870532</v>
      </c>
      <c r="AR926" s="25"/>
      <c r="AS926" s="2">
        <v>11.22</v>
      </c>
      <c r="AT926" s="1">
        <v>6.0255958607435596E-12</v>
      </c>
      <c r="AU926" s="1">
        <v>1.6761827765119411E-3</v>
      </c>
      <c r="AV926" s="1">
        <v>9.717758561105926E-5</v>
      </c>
      <c r="AW926" s="1">
        <v>0.99990282241434392</v>
      </c>
      <c r="AX926" s="1">
        <v>2.0493609261887609</v>
      </c>
      <c r="AY926" s="2">
        <v>20.493609261887606</v>
      </c>
      <c r="BA926" s="2">
        <v>9.25</v>
      </c>
      <c r="BB926" s="1">
        <f t="shared" si="372"/>
        <v>5.6234132519034889E-10</v>
      </c>
      <c r="BC926" s="1">
        <f t="shared" si="368"/>
        <v>1.7960622041393124E-5</v>
      </c>
      <c r="BD926" s="1">
        <f t="shared" si="369"/>
        <v>1.7960621718242993E-8</v>
      </c>
      <c r="BE926" s="1">
        <f t="shared" si="370"/>
        <v>0.99999998200785412</v>
      </c>
      <c r="BF926" s="1">
        <f t="shared" si="371"/>
        <v>1.9996408130374248</v>
      </c>
      <c r="BG926" s="1">
        <f>(dpSAWB_Cb*dpSAWB_Vb) /(dpSAWB_Ca * BF926)</f>
        <v>25.004490643522491</v>
      </c>
      <c r="BI926" s="1">
        <v>9.9499999999999993</v>
      </c>
      <c r="BJ926" s="1">
        <v>1.1220184543019624E-10</v>
      </c>
      <c r="BK926" s="1">
        <v>9.0016344751508374E-5</v>
      </c>
      <c r="BL926" s="1">
        <v>9.0016336577287382E-8</v>
      </c>
      <c r="BM926" s="1">
        <v>0.99999990919181381</v>
      </c>
      <c r="BN926" s="1">
        <v>1.9982003937178587</v>
      </c>
      <c r="BO926" s="1">
        <v>25.022515337898529</v>
      </c>
    </row>
    <row r="927" spans="1:67" ht="15" customHeight="1" x14ac:dyDescent="0.3">
      <c r="A927" s="2">
        <v>9.26</v>
      </c>
      <c r="B927" s="1">
        <f t="shared" si="373"/>
        <v>5.495408738576243E-10</v>
      </c>
      <c r="C927" s="1">
        <f t="shared" si="374"/>
        <v>1.837897867196084E-5</v>
      </c>
      <c r="D927" s="1">
        <f t="shared" si="375"/>
        <v>-1.3412087362287532E-6</v>
      </c>
      <c r="E927" s="1">
        <f t="shared" si="376"/>
        <v>3.3335568681227049E-3</v>
      </c>
      <c r="F927" s="1">
        <f t="shared" si="377"/>
        <v>0.99897775306584335</v>
      </c>
      <c r="G927" s="1">
        <f t="shared" si="378"/>
        <v>1.0000804736034927</v>
      </c>
      <c r="H927" s="1">
        <f t="shared" si="386"/>
        <v>10.000804736034926</v>
      </c>
      <c r="S927" s="2">
        <v>9.26</v>
      </c>
      <c r="T927" s="1">
        <f t="shared" si="379"/>
        <v>5.495408738576243E-10</v>
      </c>
      <c r="U927" s="1">
        <f t="shared" si="380"/>
        <v>1.837897867196084E-5</v>
      </c>
      <c r="V927" s="1">
        <f t="shared" si="381"/>
        <v>9.9995870498490139E-2</v>
      </c>
      <c r="W927" s="1">
        <f t="shared" si="382"/>
        <v>1.376500503281372E-6</v>
      </c>
      <c r="X927" s="1">
        <f t="shared" si="383"/>
        <v>2.113172101589586E-4</v>
      </c>
      <c r="Y927" s="1">
        <f t="shared" si="384"/>
        <v>2.7530389021570876E-5</v>
      </c>
      <c r="Z927" s="1">
        <f t="shared" si="385"/>
        <v>1.3765194510785438E-3</v>
      </c>
      <c r="AB927"/>
      <c r="AC927"/>
      <c r="AD927"/>
      <c r="AE927"/>
      <c r="AF927"/>
      <c r="AG927"/>
      <c r="AH927"/>
      <c r="AI927"/>
      <c r="AJ927" s="25"/>
      <c r="AK927" s="2">
        <v>9.26</v>
      </c>
      <c r="AL927" s="1">
        <f t="shared" si="387"/>
        <v>5.495408738576243E-10</v>
      </c>
      <c r="AM927" s="1">
        <f t="shared" si="363"/>
        <v>1.837897867196084E-5</v>
      </c>
      <c r="AN927" s="1">
        <f t="shared" si="364"/>
        <v>8.7856899663224883E-3</v>
      </c>
      <c r="AO927" s="1">
        <f t="shared" si="365"/>
        <v>0.99121430966228552</v>
      </c>
      <c r="AP927" s="1">
        <f t="shared" si="366"/>
        <v>1.9917671752286923</v>
      </c>
      <c r="AQ927" s="1">
        <f t="shared" si="367"/>
        <v>19.917671752286921</v>
      </c>
      <c r="AR927" s="25"/>
      <c r="AS927" s="2">
        <v>11.23</v>
      </c>
      <c r="AT927" s="1">
        <v>5.8884365535558725E-12</v>
      </c>
      <c r="AU927" s="1">
        <v>1.7152260889863667E-3</v>
      </c>
      <c r="AV927" s="1">
        <v>9.4965763769046865E-5</v>
      </c>
      <c r="AW927" s="1">
        <v>0.99990503423618793</v>
      </c>
      <c r="AX927" s="1">
        <v>2.050495701289718</v>
      </c>
      <c r="AY927" s="2">
        <v>20.504957012897179</v>
      </c>
      <c r="BA927" s="2">
        <v>9.26</v>
      </c>
      <c r="BB927" s="1">
        <f t="shared" si="372"/>
        <v>5.495408738576243E-10</v>
      </c>
      <c r="BC927" s="1">
        <f t="shared" si="368"/>
        <v>1.837897867196084E-5</v>
      </c>
      <c r="BD927" s="1">
        <f t="shared" si="369"/>
        <v>1.83789783335673E-8</v>
      </c>
      <c r="BE927" s="1">
        <f t="shared" si="370"/>
        <v>0.99999998158801184</v>
      </c>
      <c r="BF927" s="1">
        <f t="shared" si="371"/>
        <v>1.9996324467476374</v>
      </c>
      <c r="BG927" s="1">
        <f>(dpSAWB_Cb*dpSAWB_Vb) /(dpSAWB_Ca * BF927)</f>
        <v>25.004595260155938</v>
      </c>
      <c r="BI927" s="1">
        <v>9.9600000000000009</v>
      </c>
      <c r="BJ927" s="1">
        <v>1.0964781961431802E-10</v>
      </c>
      <c r="BK927" s="1">
        <v>9.211309477494728E-5</v>
      </c>
      <c r="BL927" s="1">
        <v>9.2113086213748586E-8</v>
      </c>
      <c r="BM927" s="1">
        <v>0.99999990705774544</v>
      </c>
      <c r="BN927" s="1">
        <v>1.9981584946588049</v>
      </c>
      <c r="BO927" s="1">
        <v>25.023040030934954</v>
      </c>
    </row>
    <row r="928" spans="1:67" ht="15" customHeight="1" x14ac:dyDescent="0.3">
      <c r="A928" s="2">
        <v>9.27</v>
      </c>
      <c r="B928" s="1">
        <f t="shared" si="373"/>
        <v>5.3703179637025259E-10</v>
      </c>
      <c r="C928" s="1">
        <f t="shared" si="374"/>
        <v>1.8807080080294966E-5</v>
      </c>
      <c r="D928" s="1">
        <f t="shared" si="375"/>
        <v>-2.1568855202818943E-6</v>
      </c>
      <c r="E928" s="1">
        <f t="shared" si="376"/>
        <v>3.3336928142533801E-3</v>
      </c>
      <c r="F928" s="1">
        <f t="shared" si="377"/>
        <v>0.99900099900099903</v>
      </c>
      <c r="G928" s="1">
        <f t="shared" si="378"/>
        <v>1.0001294159225702</v>
      </c>
      <c r="H928" s="1">
        <f t="shared" si="386"/>
        <v>10.001294159225701</v>
      </c>
      <c r="S928" s="2">
        <v>9.27</v>
      </c>
      <c r="T928" s="1">
        <f t="shared" si="379"/>
        <v>5.3703179637025259E-10</v>
      </c>
      <c r="U928" s="1">
        <f t="shared" si="380"/>
        <v>1.8807080080294966E-5</v>
      </c>
      <c r="V928" s="1">
        <f t="shared" si="381"/>
        <v>9.9997233894704135E-2</v>
      </c>
      <c r="W928" s="1">
        <f t="shared" si="382"/>
        <v>9.220350986223209E-7</v>
      </c>
      <c r="X928" s="1">
        <f t="shared" si="383"/>
        <v>2.065080365340107E-4</v>
      </c>
      <c r="Y928" s="1">
        <f t="shared" si="384"/>
        <v>1.8440872003758785E-5</v>
      </c>
      <c r="Z928" s="1">
        <f t="shared" si="385"/>
        <v>9.2204360018793916E-4</v>
      </c>
      <c r="AB928"/>
      <c r="AC928"/>
      <c r="AD928"/>
      <c r="AE928"/>
      <c r="AF928"/>
      <c r="AG928"/>
      <c r="AH928"/>
      <c r="AI928"/>
      <c r="AJ928" s="25"/>
      <c r="AK928" s="2">
        <v>9.27</v>
      </c>
      <c r="AL928" s="1">
        <f t="shared" si="387"/>
        <v>5.3703179637025259E-10</v>
      </c>
      <c r="AM928" s="1">
        <f t="shared" si="363"/>
        <v>1.8807080080294966E-5</v>
      </c>
      <c r="AN928" s="1">
        <f t="shared" si="364"/>
        <v>8.5874206170896659E-3</v>
      </c>
      <c r="AO928" s="1">
        <f t="shared" si="365"/>
        <v>0.99141257902816271</v>
      </c>
      <c r="AP928" s="1">
        <f t="shared" si="366"/>
        <v>1.9919782835724233</v>
      </c>
      <c r="AQ928" s="1">
        <f t="shared" si="367"/>
        <v>19.919782835724231</v>
      </c>
      <c r="AR928" s="25"/>
      <c r="AS928" s="2">
        <v>11.24</v>
      </c>
      <c r="AT928" s="1">
        <v>5.7543993733715538E-12</v>
      </c>
      <c r="AU928" s="1">
        <v>1.7551788370368739E-3</v>
      </c>
      <c r="AV928" s="1">
        <v>9.2804279685200822E-5</v>
      </c>
      <c r="AW928" s="1">
        <v>0.99990719572027376</v>
      </c>
      <c r="AX928" s="1">
        <v>2.0516559071119707</v>
      </c>
      <c r="AY928" s="2">
        <v>20.516559071119705</v>
      </c>
      <c r="BA928" s="2">
        <v>9.27</v>
      </c>
      <c r="BB928" s="1">
        <f t="shared" si="372"/>
        <v>5.3703179637025259E-10</v>
      </c>
      <c r="BC928" s="1">
        <f t="shared" si="368"/>
        <v>1.8807080080294966E-5</v>
      </c>
      <c r="BD928" s="1">
        <f t="shared" si="369"/>
        <v>1.8807079725938632E-8</v>
      </c>
      <c r="BE928" s="1">
        <f t="shared" si="370"/>
        <v>0.99999998115835476</v>
      </c>
      <c r="BF928" s="1">
        <f t="shared" si="371"/>
        <v>1.9996238856298747</v>
      </c>
      <c r="BG928" s="1">
        <f>(dpSAWB_Cb*dpSAWB_Vb) /(dpSAWB_Ca * BF928)</f>
        <v>25.004702313930487</v>
      </c>
      <c r="BI928" s="1">
        <v>9.9700000000000006</v>
      </c>
      <c r="BJ928" s="1">
        <v>1.0715193052376019E-10</v>
      </c>
      <c r="BK928" s="1">
        <v>9.4258684380496479E-5</v>
      </c>
      <c r="BL928" s="1">
        <v>9.4258675413958021E-8</v>
      </c>
      <c r="BM928" s="1">
        <v>0.99999990487307866</v>
      </c>
      <c r="BN928" s="1">
        <v>1.9981156205548887</v>
      </c>
      <c r="BO928" s="1">
        <v>25.023576957030492</v>
      </c>
    </row>
    <row r="929" spans="1:67" ht="15" customHeight="1" x14ac:dyDescent="0.3">
      <c r="A929" s="2">
        <v>9.2799999999999994</v>
      </c>
      <c r="B929" s="1">
        <f t="shared" si="373"/>
        <v>5.2480746024977249E-10</v>
      </c>
      <c r="C929" s="1">
        <f t="shared" si="374"/>
        <v>1.9245153251428799E-5</v>
      </c>
      <c r="D929" s="1">
        <f t="shared" si="375"/>
        <v>-2.973726298570081E-6</v>
      </c>
      <c r="E929" s="1">
        <f t="shared" si="376"/>
        <v>3.3338289543830956E-3</v>
      </c>
      <c r="F929" s="1">
        <f t="shared" si="377"/>
        <v>0.99902371683928703</v>
      </c>
      <c r="G929" s="1">
        <f t="shared" si="378"/>
        <v>1.0001784288839008</v>
      </c>
      <c r="H929" s="1">
        <f t="shared" si="386"/>
        <v>10.001784288839008</v>
      </c>
      <c r="S929" s="2">
        <v>9.2799999999999994</v>
      </c>
      <c r="T929" s="1">
        <f t="shared" si="379"/>
        <v>5.2480746024977249E-10</v>
      </c>
      <c r="U929" s="1">
        <f t="shared" si="380"/>
        <v>1.9245153251428799E-5</v>
      </c>
      <c r="V929" s="1">
        <f t="shared" si="381"/>
        <v>9.9998595841096341E-2</v>
      </c>
      <c r="W929" s="1">
        <f t="shared" si="382"/>
        <v>4.6805296788728208E-7</v>
      </c>
      <c r="X929" s="1">
        <f t="shared" si="383"/>
        <v>2.0180828836711428E-4</v>
      </c>
      <c r="Y929" s="1">
        <f t="shared" si="384"/>
        <v>9.3611031726668675E-6</v>
      </c>
      <c r="Z929" s="1">
        <f t="shared" si="385"/>
        <v>4.6805515863334338E-4</v>
      </c>
      <c r="AB929"/>
      <c r="AC929"/>
      <c r="AD929"/>
      <c r="AE929"/>
      <c r="AF929"/>
      <c r="AG929"/>
      <c r="AH929"/>
      <c r="AI929"/>
      <c r="AJ929" s="25"/>
      <c r="AK929" s="2">
        <v>9.2799999999999994</v>
      </c>
      <c r="AL929" s="1">
        <f t="shared" si="387"/>
        <v>5.2480746024977249E-10</v>
      </c>
      <c r="AM929" s="1">
        <f t="shared" si="363"/>
        <v>1.9245153251428799E-5</v>
      </c>
      <c r="AN929" s="1">
        <f t="shared" si="364"/>
        <v>8.3935877836263609E-3</v>
      </c>
      <c r="AO929" s="1">
        <f t="shared" si="365"/>
        <v>0.99160641187752607</v>
      </c>
      <c r="AP929" s="1">
        <f t="shared" si="366"/>
        <v>1.9921852543107694</v>
      </c>
      <c r="AQ929" s="1">
        <f t="shared" si="367"/>
        <v>19.921852543107693</v>
      </c>
      <c r="AR929" s="25"/>
      <c r="AS929" s="2">
        <v>11.25</v>
      </c>
      <c r="AT929" s="1">
        <v>5.6234132519034759E-12</v>
      </c>
      <c r="AU929" s="1">
        <v>1.7960622041393167E-3</v>
      </c>
      <c r="AV929" s="1">
        <v>9.0691987957682788E-5</v>
      </c>
      <c r="AW929" s="1">
        <v>0.99990930801200306</v>
      </c>
      <c r="AX929" s="1">
        <v>2.0528420970376446</v>
      </c>
      <c r="AY929" s="2">
        <v>20.528420970376445</v>
      </c>
      <c r="BA929" s="2">
        <v>9.2799999999999994</v>
      </c>
      <c r="BB929" s="1">
        <f t="shared" si="372"/>
        <v>5.2480746024977249E-10</v>
      </c>
      <c r="BC929" s="1">
        <f t="shared" si="368"/>
        <v>1.9245153251428799E-5</v>
      </c>
      <c r="BD929" s="1">
        <f t="shared" si="369"/>
        <v>1.9245152880356309E-8</v>
      </c>
      <c r="BE929" s="1">
        <f t="shared" si="370"/>
        <v>0.99999998071865248</v>
      </c>
      <c r="BF929" s="1">
        <f t="shared" si="371"/>
        <v>1.9996151251474461</v>
      </c>
      <c r="BG929" s="1">
        <f>(dpSAWB_Cb*dpSAWB_Vb) /(dpSAWB_Ca * BF929)</f>
        <v>25.004811861639194</v>
      </c>
      <c r="BI929" s="1">
        <v>9.98</v>
      </c>
      <c r="BJ929" s="1">
        <v>1.0471285480508951E-10</v>
      </c>
      <c r="BK929" s="1">
        <v>9.6454251188165423E-5</v>
      </c>
      <c r="BL929" s="1">
        <v>9.6454241797050935E-8</v>
      </c>
      <c r="BM929" s="1">
        <v>0.99999990263659311</v>
      </c>
      <c r="BN929" s="1">
        <v>1.9980717487370705</v>
      </c>
      <c r="BO929" s="1">
        <v>25.024126401668862</v>
      </c>
    </row>
    <row r="930" spans="1:67" ht="15" customHeight="1" x14ac:dyDescent="0.3">
      <c r="A930" s="2">
        <v>9.2899999999999991</v>
      </c>
      <c r="B930" s="1">
        <f t="shared" si="373"/>
        <v>5.128613839913648E-10</v>
      </c>
      <c r="C930" s="1">
        <f t="shared" si="374"/>
        <v>1.9693430457556257E-5</v>
      </c>
      <c r="D930" s="1">
        <f t="shared" si="375"/>
        <v>-3.792163179677536E-6</v>
      </c>
      <c r="E930" s="1">
        <f t="shared" si="376"/>
        <v>3.3339653605299461E-3</v>
      </c>
      <c r="F930" s="1">
        <f t="shared" si="377"/>
        <v>0.99904591855468527</v>
      </c>
      <c r="G930" s="1">
        <f t="shared" si="378"/>
        <v>1.0002275384194088</v>
      </c>
      <c r="H930" s="1">
        <f t="shared" si="386"/>
        <v>10.002275384194087</v>
      </c>
      <c r="S930" s="2">
        <v>9.2899999999999991</v>
      </c>
      <c r="T930" s="1">
        <f t="shared" si="379"/>
        <v>5.128613839913648E-10</v>
      </c>
      <c r="U930" s="1">
        <f t="shared" si="380"/>
        <v>1.9693430457556257E-5</v>
      </c>
      <c r="V930" s="1">
        <f t="shared" si="381"/>
        <v>9.9999957059102279E-2</v>
      </c>
      <c r="W930" s="1">
        <f t="shared" si="382"/>
        <v>1.4313632574452896E-8</v>
      </c>
      <c r="X930" s="1">
        <f t="shared" si="383"/>
        <v>1.9721547684191045E-4</v>
      </c>
      <c r="Y930" s="1">
        <f t="shared" si="384"/>
        <v>2.8627269246507927E-7</v>
      </c>
      <c r="Z930" s="1">
        <f t="shared" si="385"/>
        <v>1.4313634623253964E-5</v>
      </c>
      <c r="AB930"/>
      <c r="AC930"/>
      <c r="AD930"/>
      <c r="AE930"/>
      <c r="AF930"/>
      <c r="AG930"/>
      <c r="AH930"/>
      <c r="AI930"/>
      <c r="AJ930" s="25"/>
      <c r="AK930" s="2">
        <v>9.2899999999999991</v>
      </c>
      <c r="AL930" s="1">
        <f t="shared" si="387"/>
        <v>5.128613839913648E-10</v>
      </c>
      <c r="AM930" s="1">
        <f t="shared" si="363"/>
        <v>1.9693430457556257E-5</v>
      </c>
      <c r="AN930" s="1">
        <f t="shared" si="364"/>
        <v>8.2040938851778294E-3</v>
      </c>
      <c r="AO930" s="1">
        <f t="shared" si="365"/>
        <v>0.9917959057911635</v>
      </c>
      <c r="AP930" s="1">
        <f t="shared" si="366"/>
        <v>1.9923881919824702</v>
      </c>
      <c r="AQ930" s="1">
        <f t="shared" si="367"/>
        <v>19.923881919824701</v>
      </c>
      <c r="AR930" s="25"/>
      <c r="AS930" s="2">
        <v>11.26</v>
      </c>
      <c r="AT930" s="1">
        <v>5.4954087385762314E-12</v>
      </c>
      <c r="AU930" s="1">
        <v>1.837897867196088E-3</v>
      </c>
      <c r="AV930" s="1">
        <v>8.8627769238039901E-5</v>
      </c>
      <c r="AW930" s="1">
        <v>0.99991137223072446</v>
      </c>
      <c r="AX930" s="1">
        <v>2.0540548354174248</v>
      </c>
      <c r="AY930" s="2">
        <v>20.540548354174248</v>
      </c>
      <c r="BA930" s="2">
        <v>9.2899999999999991</v>
      </c>
      <c r="BB930" s="1">
        <f t="shared" si="372"/>
        <v>5.128613839913648E-10</v>
      </c>
      <c r="BC930" s="1">
        <f t="shared" si="368"/>
        <v>1.9693430457556257E-5</v>
      </c>
      <c r="BD930" s="1">
        <f t="shared" si="369"/>
        <v>1.9693430068978675E-8</v>
      </c>
      <c r="BE930" s="1">
        <f t="shared" si="370"/>
        <v>0.99999998026866954</v>
      </c>
      <c r="BF930" s="1">
        <f t="shared" si="371"/>
        <v>1.999606160658074</v>
      </c>
      <c r="BG930" s="1">
        <f>(dpSAWB_Cb*dpSAWB_Vb) /(dpSAWB_Ca * BF930)</f>
        <v>25.004923961398934</v>
      </c>
      <c r="BI930" s="1">
        <v>9.99</v>
      </c>
      <c r="BJ930" s="1">
        <v>1.0232929922807501E-10</v>
      </c>
      <c r="BK930" s="1">
        <v>9.870095931653726E-5</v>
      </c>
      <c r="BL930" s="1">
        <v>9.8700949480694286E-8</v>
      </c>
      <c r="BM930" s="1">
        <v>0.9999999003470379</v>
      </c>
      <c r="BN930" s="1">
        <v>1.9980268560102943</v>
      </c>
      <c r="BO930" s="1">
        <v>25.024688657008916</v>
      </c>
    </row>
    <row r="931" spans="1:67" ht="15" customHeight="1" x14ac:dyDescent="0.3">
      <c r="A931" s="2">
        <v>9.3000000000000007</v>
      </c>
      <c r="B931" s="1">
        <f t="shared" si="373"/>
        <v>5.011872336272705E-10</v>
      </c>
      <c r="C931" s="1">
        <f t="shared" si="374"/>
        <v>2.0152149381185755E-5</v>
      </c>
      <c r="D931" s="1">
        <f t="shared" si="375"/>
        <v>-4.6126291630098947E-6</v>
      </c>
      <c r="E931" s="1">
        <f t="shared" si="376"/>
        <v>3.3341021048605012E-3</v>
      </c>
      <c r="F931" s="1">
        <f t="shared" si="377"/>
        <v>0.99906761585072035</v>
      </c>
      <c r="G931" s="1">
        <f t="shared" si="378"/>
        <v>1.0002767705161781</v>
      </c>
      <c r="H931" s="1">
        <f t="shared" si="386"/>
        <v>10.00276770516178</v>
      </c>
      <c r="S931" s="2">
        <v>9.3000000000000007</v>
      </c>
      <c r="T931" s="1">
        <f t="shared" si="379"/>
        <v>5.011872336272705E-10</v>
      </c>
      <c r="U931" s="1">
        <f t="shared" si="380"/>
        <v>2.0152149381185755E-5</v>
      </c>
      <c r="V931" s="1">
        <f t="shared" si="381"/>
        <v>0.10000131826980212</v>
      </c>
      <c r="W931" s="1">
        <f t="shared" si="382"/>
        <v>-4.3942326737779463E-7</v>
      </c>
      <c r="X931" s="1">
        <f t="shared" si="383"/>
        <v>1.9272716970393912E-4</v>
      </c>
      <c r="Y931" s="1">
        <f t="shared" si="384"/>
        <v>-8.7884267291640079E-6</v>
      </c>
      <c r="Z931" s="1">
        <f t="shared" si="385"/>
        <v>-4.3942133645820045E-4</v>
      </c>
      <c r="AB931"/>
      <c r="AC931"/>
      <c r="AD931"/>
      <c r="AE931"/>
      <c r="AF931"/>
      <c r="AG931"/>
      <c r="AH931"/>
      <c r="AI931"/>
      <c r="AJ931" s="25"/>
      <c r="AK931" s="2">
        <v>9.3000000000000007</v>
      </c>
      <c r="AL931" s="1">
        <f t="shared" si="387"/>
        <v>5.011872336272705E-10</v>
      </c>
      <c r="AM931" s="1">
        <f t="shared" si="363"/>
        <v>2.0152149381185755E-5</v>
      </c>
      <c r="AN931" s="1">
        <f t="shared" si="364"/>
        <v>8.0188434117084584E-3</v>
      </c>
      <c r="AO931" s="1">
        <f t="shared" si="365"/>
        <v>0.99198115627914218</v>
      </c>
      <c r="AP931" s="1">
        <f t="shared" si="366"/>
        <v>1.9925871992173465</v>
      </c>
      <c r="AQ931" s="1">
        <f t="shared" si="367"/>
        <v>19.925871992173462</v>
      </c>
      <c r="AR931" s="25"/>
      <c r="AS931" s="2">
        <v>11.27</v>
      </c>
      <c r="AT931" s="1">
        <v>5.3703179637025143E-12</v>
      </c>
      <c r="AU931" s="1">
        <v>1.8807080080295005E-3</v>
      </c>
      <c r="AV931" s="1">
        <v>8.6610529639018663E-5</v>
      </c>
      <c r="AW931" s="1">
        <v>0.99991338947032526</v>
      </c>
      <c r="AX931" s="1">
        <v>2.0552946977445372</v>
      </c>
      <c r="AY931" s="2">
        <v>20.552946977445369</v>
      </c>
      <c r="BA931" s="2">
        <v>9.3000000000000007</v>
      </c>
      <c r="BB931" s="1">
        <f t="shared" si="372"/>
        <v>5.011872336272705E-10</v>
      </c>
      <c r="BC931" s="1">
        <f t="shared" si="368"/>
        <v>2.0152149381185755E-5</v>
      </c>
      <c r="BD931" s="1">
        <f t="shared" si="369"/>
        <v>2.0152148974276869E-8</v>
      </c>
      <c r="BE931" s="1">
        <f t="shared" si="370"/>
        <v>0.99999997980816446</v>
      </c>
      <c r="BF931" s="1">
        <f t="shared" si="371"/>
        <v>1.9995969874114383</v>
      </c>
      <c r="BG931" s="1">
        <f>(dpSAWB_Cb*dpSAWB_Vb) /(dpSAWB_Ca * BF931)</f>
        <v>25.00503867268128</v>
      </c>
      <c r="BI931" s="1">
        <v>10</v>
      </c>
      <c r="BJ931" s="1">
        <v>1E-10</v>
      </c>
      <c r="BK931" s="1">
        <v>1.0099999999999999E-4</v>
      </c>
      <c r="BL931" s="1">
        <v>1.0099998969831619E-7</v>
      </c>
      <c r="BM931" s="1">
        <v>0.99999989800313072</v>
      </c>
      <c r="BN931" s="1">
        <v>1.9979809186413278</v>
      </c>
      <c r="BO931" s="1">
        <v>25.025264022041377</v>
      </c>
    </row>
    <row r="932" spans="1:67" ht="15" customHeight="1" x14ac:dyDescent="0.3">
      <c r="A932" s="2">
        <v>9.31</v>
      </c>
      <c r="B932" s="1">
        <f t="shared" si="373"/>
        <v>4.8977881936844456E-10</v>
      </c>
      <c r="C932" s="1">
        <f t="shared" si="374"/>
        <v>2.0621553241162315E-5</v>
      </c>
      <c r="D932" s="1">
        <f t="shared" si="375"/>
        <v>-5.4355583663518228E-6</v>
      </c>
      <c r="E932" s="1">
        <f t="shared" si="376"/>
        <v>3.3342392597277251E-3</v>
      </c>
      <c r="F932" s="1">
        <f t="shared" si="377"/>
        <v>0.99908882016652878</v>
      </c>
      <c r="G932" s="1">
        <f t="shared" si="378"/>
        <v>1.0003261512301216</v>
      </c>
      <c r="H932" s="1">
        <f t="shared" si="386"/>
        <v>10.003261512301215</v>
      </c>
      <c r="S932" s="2">
        <v>9.31</v>
      </c>
      <c r="T932" s="1">
        <f t="shared" si="379"/>
        <v>4.8977881936844456E-10</v>
      </c>
      <c r="U932" s="1">
        <f t="shared" si="380"/>
        <v>2.0621553241162315E-5</v>
      </c>
      <c r="V932" s="1">
        <f t="shared" si="381"/>
        <v>0.10000268019430171</v>
      </c>
      <c r="W932" s="1">
        <f t="shared" si="382"/>
        <v>-8.9339810056983621E-7</v>
      </c>
      <c r="X932" s="1">
        <f t="shared" si="383"/>
        <v>1.8834098997720568E-4</v>
      </c>
      <c r="Y932" s="1">
        <f t="shared" si="384"/>
        <v>-1.7867802380789639E-5</v>
      </c>
      <c r="Z932" s="1">
        <f t="shared" si="385"/>
        <v>-8.9339011903948192E-4</v>
      </c>
      <c r="AB932"/>
      <c r="AC932"/>
      <c r="AD932"/>
      <c r="AE932"/>
      <c r="AF932"/>
      <c r="AG932"/>
      <c r="AH932"/>
      <c r="AI932"/>
      <c r="AJ932" s="25"/>
      <c r="AK932" s="2">
        <v>9.31</v>
      </c>
      <c r="AL932" s="1">
        <f t="shared" si="387"/>
        <v>4.8977881936844456E-10</v>
      </c>
      <c r="AM932" s="1">
        <f t="shared" si="363"/>
        <v>2.0621553241162315E-5</v>
      </c>
      <c r="AN932" s="1">
        <f t="shared" si="364"/>
        <v>7.8377428833531614E-3</v>
      </c>
      <c r="AO932" s="1">
        <f t="shared" si="365"/>
        <v>0.9921622568213575</v>
      </c>
      <c r="AP932" s="1">
        <f t="shared" si="366"/>
        <v>1.992782376780603</v>
      </c>
      <c r="AQ932" s="1">
        <f t="shared" si="367"/>
        <v>19.927823767806032</v>
      </c>
      <c r="AR932" s="25"/>
      <c r="AS932" s="2">
        <v>11.28</v>
      </c>
      <c r="AT932" s="1">
        <v>5.2480746024977136E-12</v>
      </c>
      <c r="AU932" s="1">
        <v>1.9245153251428841E-3</v>
      </c>
      <c r="AV932" s="1">
        <v>8.4639200155819694E-5</v>
      </c>
      <c r="AW932" s="1">
        <v>0.99991536079980992</v>
      </c>
      <c r="AX932" s="1">
        <v>2.0565622708292306</v>
      </c>
      <c r="AY932" s="2">
        <v>20.565622708292306</v>
      </c>
      <c r="BA932" s="2">
        <v>9.31</v>
      </c>
      <c r="BB932" s="1">
        <f t="shared" si="372"/>
        <v>4.8977881936844456E-10</v>
      </c>
      <c r="BC932" s="1">
        <f t="shared" si="368"/>
        <v>2.0621553241162315E-5</v>
      </c>
      <c r="BD932" s="1">
        <f t="shared" si="369"/>
        <v>2.0621552815056895E-8</v>
      </c>
      <c r="BE932" s="1">
        <f t="shared" si="370"/>
        <v>0.99999997933689022</v>
      </c>
      <c r="BF932" s="1">
        <f t="shared" si="371"/>
        <v>1.9995876005466628</v>
      </c>
      <c r="BG932" s="1">
        <f>(dpSAWB_Cb*dpSAWB_Vb) /(dpSAWB_Ca * BF932)</f>
        <v>25.005156056344124</v>
      </c>
      <c r="BI932" s="1">
        <v>10.01</v>
      </c>
      <c r="BJ932" s="1">
        <v>9.7723722095581033E-11</v>
      </c>
      <c r="BK932" s="1">
        <v>1.0335259222035619E-4</v>
      </c>
      <c r="BL932" s="1">
        <v>1.0335258143071324E-7</v>
      </c>
      <c r="BM932" s="1">
        <v>0.9999998956035574</v>
      </c>
      <c r="BN932" s="1">
        <v>1.9979339123463278</v>
      </c>
      <c r="BO932" s="1">
        <v>25.025852802749185</v>
      </c>
    </row>
    <row r="933" spans="1:67" ht="15" customHeight="1" x14ac:dyDescent="0.3">
      <c r="A933" s="2">
        <v>9.32</v>
      </c>
      <c r="B933" s="1">
        <f t="shared" si="373"/>
        <v>4.7863009232263674E-10</v>
      </c>
      <c r="C933" s="1">
        <f t="shared" si="374"/>
        <v>2.1101890921625868E-5</v>
      </c>
      <c r="D933" s="1">
        <f t="shared" si="375"/>
        <v>-6.261386254166892E-6</v>
      </c>
      <c r="E933" s="1">
        <f t="shared" si="376"/>
        <v>3.3343768977090273E-3</v>
      </c>
      <c r="F933" s="1">
        <f t="shared" si="377"/>
        <v>0.99910954268278573</v>
      </c>
      <c r="G933" s="1">
        <f t="shared" si="378"/>
        <v>1.0003757066996977</v>
      </c>
      <c r="H933" s="1">
        <f t="shared" si="386"/>
        <v>10.003757066996975</v>
      </c>
      <c r="S933" s="2">
        <v>9.32</v>
      </c>
      <c r="T933" s="1">
        <f t="shared" si="379"/>
        <v>4.7863009232263674E-10</v>
      </c>
      <c r="U933" s="1">
        <f t="shared" si="380"/>
        <v>2.1101890921625868E-5</v>
      </c>
      <c r="V933" s="1">
        <f t="shared" si="381"/>
        <v>0.10000404355411345</v>
      </c>
      <c r="W933" s="1">
        <f t="shared" si="382"/>
        <v>-1.3478513711457999E-6</v>
      </c>
      <c r="X933" s="1">
        <f t="shared" si="383"/>
        <v>1.8405461470977143E-4</v>
      </c>
      <c r="Y933" s="1">
        <f t="shared" si="384"/>
        <v>-2.6956664087149476E-5</v>
      </c>
      <c r="Z933" s="1">
        <f t="shared" si="385"/>
        <v>-1.347833204357474E-3</v>
      </c>
      <c r="AB933"/>
      <c r="AC933"/>
      <c r="AD933"/>
      <c r="AE933"/>
      <c r="AF933"/>
      <c r="AG933"/>
      <c r="AH933"/>
      <c r="AI933"/>
      <c r="AJ933" s="25"/>
      <c r="AK933" s="2">
        <v>9.32</v>
      </c>
      <c r="AL933" s="1">
        <f t="shared" si="387"/>
        <v>4.7863009232263674E-10</v>
      </c>
      <c r="AM933" s="1">
        <f t="shared" si="363"/>
        <v>2.1101890921625868E-5</v>
      </c>
      <c r="AN933" s="1">
        <f t="shared" si="364"/>
        <v>7.6607008105072615E-3</v>
      </c>
      <c r="AO933" s="1">
        <f t="shared" si="365"/>
        <v>0.99233929890744332</v>
      </c>
      <c r="AP933" s="1">
        <f t="shared" si="366"/>
        <v>1.992973823616587</v>
      </c>
      <c r="AQ933" s="1">
        <f t="shared" si="367"/>
        <v>19.929738236165868</v>
      </c>
      <c r="AR933" s="25"/>
      <c r="AS933" s="2">
        <v>11.29</v>
      </c>
      <c r="AT933" s="1">
        <v>5.128613839913655E-12</v>
      </c>
      <c r="AU933" s="1">
        <v>1.9693430457556234E-3</v>
      </c>
      <c r="AV933" s="1">
        <v>8.2712736100490095E-5</v>
      </c>
      <c r="AW933" s="1">
        <v>0.99991728726386697</v>
      </c>
      <c r="AX933" s="1">
        <v>2.0578581529736231</v>
      </c>
      <c r="AY933" s="2">
        <v>20.57858152973623</v>
      </c>
      <c r="BA933" s="2">
        <v>9.32</v>
      </c>
      <c r="BB933" s="1">
        <f t="shared" si="372"/>
        <v>4.7863009232263674E-10</v>
      </c>
      <c r="BC933" s="1">
        <f t="shared" si="368"/>
        <v>2.1101890921625868E-5</v>
      </c>
      <c r="BD933" s="1">
        <f t="shared" si="369"/>
        <v>2.1101890475417819E-8</v>
      </c>
      <c r="BE933" s="1">
        <f t="shared" si="370"/>
        <v>0.99999997885459402</v>
      </c>
      <c r="BF933" s="1">
        <f t="shared" si="371"/>
        <v>1.9995779950897459</v>
      </c>
      <c r="BG933" s="1">
        <f>(dpSAWB_Cb*dpSAWB_Vb) /(dpSAWB_Ca * BF933)</f>
        <v>25.005276174663983</v>
      </c>
      <c r="BI933" s="1">
        <v>10.02</v>
      </c>
      <c r="BJ933" s="1">
        <v>9.5499258602143585E-11</v>
      </c>
      <c r="BK933" s="1">
        <v>1.0575998335314086E-4</v>
      </c>
      <c r="BL933" s="1">
        <v>1.0575997205236631E-7</v>
      </c>
      <c r="BM933" s="1">
        <v>0.99999989314697124</v>
      </c>
      <c r="BN933" s="1">
        <v>1.9978858122781189</v>
      </c>
      <c r="BO933" s="1">
        <v>25.026455312271704</v>
      </c>
    </row>
    <row r="934" spans="1:67" ht="15" customHeight="1" x14ac:dyDescent="0.3">
      <c r="A934" s="2">
        <v>9.33</v>
      </c>
      <c r="B934" s="1">
        <f t="shared" si="373"/>
        <v>4.6773514128719668E-10</v>
      </c>
      <c r="C934" s="1">
        <f t="shared" si="374"/>
        <v>2.1593417103972612E-5</v>
      </c>
      <c r="D934" s="1">
        <f t="shared" si="375"/>
        <v>-7.0905498666242306E-6</v>
      </c>
      <c r="E934" s="1">
        <f t="shared" si="376"/>
        <v>3.3345150916444374E-3</v>
      </c>
      <c r="F934" s="1">
        <f t="shared" si="377"/>
        <v>0.99912979432750038</v>
      </c>
      <c r="G934" s="1">
        <f t="shared" si="378"/>
        <v>1.000425463159675</v>
      </c>
      <c r="H934" s="1">
        <f t="shared" si="386"/>
        <v>10.00425463159675</v>
      </c>
      <c r="S934" s="2">
        <v>9.33</v>
      </c>
      <c r="T934" s="1">
        <f t="shared" si="379"/>
        <v>4.6773514128719668E-10</v>
      </c>
      <c r="U934" s="1">
        <f t="shared" si="380"/>
        <v>2.1593417103972612E-5</v>
      </c>
      <c r="V934" s="1">
        <f t="shared" si="381"/>
        <v>0.10000540907153767</v>
      </c>
      <c r="W934" s="1">
        <f t="shared" si="382"/>
        <v>-1.8030238458895586E-6</v>
      </c>
      <c r="X934" s="1">
        <f t="shared" si="383"/>
        <v>1.7986577374773079E-4</v>
      </c>
      <c r="Y934" s="1">
        <f t="shared" si="384"/>
        <v>-3.6059826750516072E-5</v>
      </c>
      <c r="Z934" s="1">
        <f t="shared" si="385"/>
        <v>-1.8029913375258034E-3</v>
      </c>
      <c r="AB934"/>
      <c r="AC934"/>
      <c r="AD934"/>
      <c r="AE934"/>
      <c r="AF934"/>
      <c r="AG934"/>
      <c r="AH934"/>
      <c r="AI934"/>
      <c r="AJ934" s="25"/>
      <c r="AK934" s="2">
        <v>9.33</v>
      </c>
      <c r="AL934" s="1">
        <f t="shared" si="387"/>
        <v>4.6773514128719668E-10</v>
      </c>
      <c r="AM934" s="1">
        <f t="shared" si="363"/>
        <v>2.1593417103972612E-5</v>
      </c>
      <c r="AN934" s="1">
        <f t="shared" si="364"/>
        <v>7.4876276545528982E-3</v>
      </c>
      <c r="AO934" s="1">
        <f t="shared" si="365"/>
        <v>0.99251237207604504</v>
      </c>
      <c r="AP934" s="1">
        <f t="shared" si="366"/>
        <v>1.9931616368919913</v>
      </c>
      <c r="AQ934" s="1">
        <f t="shared" si="367"/>
        <v>19.931616368919915</v>
      </c>
      <c r="AR934" s="25"/>
      <c r="AS934" s="2">
        <v>11.3</v>
      </c>
      <c r="AT934" s="1">
        <v>5.0118723362726945E-12</v>
      </c>
      <c r="AU934" s="1">
        <v>2.0152149381185798E-3</v>
      </c>
      <c r="AV934" s="1">
        <v>8.0830116549152704E-5</v>
      </c>
      <c r="AW934" s="1">
        <v>0.99991916988341967</v>
      </c>
      <c r="AX934" s="1">
        <v>2.0591829541467703</v>
      </c>
      <c r="AY934" s="2">
        <v>20.591829541467703</v>
      </c>
      <c r="BA934" s="2">
        <v>9.33</v>
      </c>
      <c r="BB934" s="1">
        <f t="shared" si="372"/>
        <v>4.6773514128719668E-10</v>
      </c>
      <c r="BC934" s="1">
        <f t="shared" si="368"/>
        <v>2.1593417103972612E-5</v>
      </c>
      <c r="BD934" s="1">
        <f t="shared" si="369"/>
        <v>2.1593416636713032E-8</v>
      </c>
      <c r="BE934" s="1">
        <f t="shared" si="370"/>
        <v>0.99999997836101717</v>
      </c>
      <c r="BF934" s="1">
        <f t="shared" si="371"/>
        <v>1.9995681659509283</v>
      </c>
      <c r="BG934" s="1">
        <f>(dpSAWB_Cb*dpSAWB_Vb) /(dpSAWB_Ca * BF934)</f>
        <v>25.005399091369139</v>
      </c>
      <c r="BI934" s="1">
        <v>10.029999999999999</v>
      </c>
      <c r="BJ934" s="1">
        <v>9.3325430079699086E-11</v>
      </c>
      <c r="BK934" s="1">
        <v>1.0822344982899827E-4</v>
      </c>
      <c r="BL934" s="1">
        <v>1.0822343799281505E-7</v>
      </c>
      <c r="BM934" s="1">
        <v>0.99999989063199102</v>
      </c>
      <c r="BN934" s="1">
        <v>1.9978365930131767</v>
      </c>
      <c r="BO934" s="1">
        <v>25.027071871072799</v>
      </c>
    </row>
    <row r="935" spans="1:67" ht="15" customHeight="1" x14ac:dyDescent="0.3">
      <c r="A935" s="2">
        <v>9.34</v>
      </c>
      <c r="B935" s="1">
        <f t="shared" si="373"/>
        <v>4.5708818961487362E-10</v>
      </c>
      <c r="C935" s="1">
        <f t="shared" si="374"/>
        <v>2.2096392401890546E-5</v>
      </c>
      <c r="D935" s="1">
        <f t="shared" si="375"/>
        <v>-7.9234880496323751E-6</v>
      </c>
      <c r="E935" s="1">
        <f t="shared" si="376"/>
        <v>3.3346539146749386E-3</v>
      </c>
      <c r="F935" s="1">
        <f t="shared" si="377"/>
        <v>0.999149585781687</v>
      </c>
      <c r="G935" s="1">
        <f t="shared" si="378"/>
        <v>1.0004754469549606</v>
      </c>
      <c r="H935" s="1">
        <f t="shared" si="386"/>
        <v>10.004754469549605</v>
      </c>
      <c r="S935" s="2">
        <v>9.34</v>
      </c>
      <c r="T935" s="1">
        <f t="shared" si="379"/>
        <v>4.5708818961487362E-10</v>
      </c>
      <c r="U935" s="1">
        <f t="shared" si="380"/>
        <v>2.2096392401890546E-5</v>
      </c>
      <c r="V935" s="1">
        <f t="shared" si="381"/>
        <v>0.10000677747004443</v>
      </c>
      <c r="W935" s="1">
        <f t="shared" si="382"/>
        <v>-2.2591566814793586E-6</v>
      </c>
      <c r="X935" s="1">
        <f t="shared" si="383"/>
        <v>1.7577224853692513E-4</v>
      </c>
      <c r="Y935" s="1">
        <f t="shared" si="384"/>
        <v>-4.5182112894864872E-5</v>
      </c>
      <c r="Z935" s="1">
        <f t="shared" si="385"/>
        <v>-2.2591056447432436E-3</v>
      </c>
      <c r="AB935"/>
      <c r="AC935"/>
      <c r="AD935"/>
      <c r="AE935"/>
      <c r="AF935"/>
      <c r="AG935"/>
      <c r="AH935"/>
      <c r="AI935"/>
      <c r="AJ935" s="25"/>
      <c r="AK935" s="2">
        <v>9.34</v>
      </c>
      <c r="AL935" s="1">
        <f t="shared" si="387"/>
        <v>4.5708818961487362E-10</v>
      </c>
      <c r="AM935" s="1">
        <f t="shared" si="363"/>
        <v>2.2096392401890546E-5</v>
      </c>
      <c r="AN935" s="1">
        <f t="shared" si="364"/>
        <v>7.3184357892185289E-3</v>
      </c>
      <c r="AO935" s="1">
        <f t="shared" si="365"/>
        <v>0.99268156395346074</v>
      </c>
      <c r="AP935" s="1">
        <f t="shared" si="366"/>
        <v>1.9933459120385224</v>
      </c>
      <c r="AQ935" s="1">
        <f t="shared" si="367"/>
        <v>19.933459120385223</v>
      </c>
      <c r="AR935" s="25"/>
      <c r="AS935" s="2">
        <v>11.31</v>
      </c>
      <c r="AT935" s="1">
        <v>4.8977881936844518E-12</v>
      </c>
      <c r="AU935" s="1">
        <v>2.0621553241162286E-3</v>
      </c>
      <c r="AV935" s="1">
        <v>7.899034380179064E-5</v>
      </c>
      <c r="AW935" s="1">
        <v>0.99992100965616848</v>
      </c>
      <c r="AX935" s="1">
        <v>2.0605372961598212</v>
      </c>
      <c r="AY935" s="2">
        <v>20.60537296159821</v>
      </c>
      <c r="BA935" s="2">
        <v>9.34</v>
      </c>
      <c r="BB935" s="1">
        <f t="shared" si="372"/>
        <v>4.5708818961487362E-10</v>
      </c>
      <c r="BC935" s="1">
        <f t="shared" si="368"/>
        <v>2.2096392401890546E-5</v>
      </c>
      <c r="BD935" s="1">
        <f t="shared" si="369"/>
        <v>2.2096391912585698E-8</v>
      </c>
      <c r="BE935" s="1">
        <f t="shared" si="370"/>
        <v>0.99999997785589434</v>
      </c>
      <c r="BF935" s="1">
        <f t="shared" si="371"/>
        <v>1.9995581079220002</v>
      </c>
      <c r="BG935" s="1">
        <f>(dpSAWB_Cb*dpSAWB_Vb) /(dpSAWB_Ca * BF935)</f>
        <v>25.005524871673508</v>
      </c>
      <c r="BI935" s="1">
        <v>10.039999999999999</v>
      </c>
      <c r="BJ935" s="1">
        <v>9.1201083935590972E-11</v>
      </c>
      <c r="BK935" s="1">
        <v>1.1074429781046168E-4</v>
      </c>
      <c r="BL935" s="1">
        <v>1.1074428541343509E-7</v>
      </c>
      <c r="BM935" s="1">
        <v>0.99999988805720164</v>
      </c>
      <c r="BN935" s="1">
        <v>1.9977862285383221</v>
      </c>
      <c r="BO935" s="1">
        <v>25.02770280711287</v>
      </c>
    </row>
    <row r="936" spans="1:67" ht="15" customHeight="1" x14ac:dyDescent="0.3">
      <c r="A936" s="2">
        <v>9.35</v>
      </c>
      <c r="B936" s="1">
        <f t="shared" si="373"/>
        <v>4.4668359215096336E-10</v>
      </c>
      <c r="C936" s="1">
        <f t="shared" si="374"/>
        <v>2.2611083499540216E-5</v>
      </c>
      <c r="D936" s="1">
        <f t="shared" si="375"/>
        <v>-8.7606416858090426E-6</v>
      </c>
      <c r="E936" s="1">
        <f t="shared" si="376"/>
        <v>3.3347934402809679E-3</v>
      </c>
      <c r="F936" s="1">
        <f t="shared" si="377"/>
        <v>0.9991689274849066</v>
      </c>
      <c r="G936" s="1">
        <f t="shared" si="378"/>
        <v>1.0005256845544888</v>
      </c>
      <c r="H936" s="1">
        <f t="shared" si="386"/>
        <v>10.005256845544887</v>
      </c>
      <c r="S936" s="2">
        <v>9.35</v>
      </c>
      <c r="T936" s="1">
        <f t="shared" si="379"/>
        <v>4.4668359215096336E-10</v>
      </c>
      <c r="U936" s="1">
        <f t="shared" si="380"/>
        <v>2.2611083499540216E-5</v>
      </c>
      <c r="V936" s="1">
        <f t="shared" si="381"/>
        <v>0.1000081494746559</v>
      </c>
      <c r="W936" s="1">
        <f t="shared" si="382"/>
        <v>-2.7164915519671093E-6</v>
      </c>
      <c r="X936" s="1">
        <f t="shared" si="383"/>
        <v>1.7177187095177541E-4</v>
      </c>
      <c r="Y936" s="1">
        <f t="shared" si="384"/>
        <v>-5.4328355214162465E-5</v>
      </c>
      <c r="Z936" s="1">
        <f t="shared" si="385"/>
        <v>-2.7164177607081233E-3</v>
      </c>
      <c r="AB936"/>
      <c r="AC936"/>
      <c r="AD936"/>
      <c r="AE936"/>
      <c r="AF936"/>
      <c r="AG936"/>
      <c r="AH936"/>
      <c r="AI936"/>
      <c r="AJ936" s="25"/>
      <c r="AK936" s="2">
        <v>9.35</v>
      </c>
      <c r="AL936" s="1">
        <f t="shared" si="387"/>
        <v>4.4668359215096336E-10</v>
      </c>
      <c r="AM936" s="1">
        <f t="shared" si="363"/>
        <v>2.2611083499540216E-5</v>
      </c>
      <c r="AN936" s="1">
        <f t="shared" si="364"/>
        <v>7.153039462568382E-3</v>
      </c>
      <c r="AO936" s="1">
        <f t="shared" si="365"/>
        <v>0.9928469602916512</v>
      </c>
      <c r="AP936" s="1">
        <f t="shared" si="366"/>
        <v>1.9935267427950261</v>
      </c>
      <c r="AQ936" s="1">
        <f t="shared" si="367"/>
        <v>19.935267427950258</v>
      </c>
      <c r="AR936" s="25"/>
      <c r="AS936" s="2">
        <v>11.32</v>
      </c>
      <c r="AT936" s="1">
        <v>4.7863009232263738E-12</v>
      </c>
      <c r="AU936" s="1">
        <v>2.1101890921625841E-3</v>
      </c>
      <c r="AV936" s="1">
        <v>7.7192442854286095E-5</v>
      </c>
      <c r="AW936" s="1">
        <v>0.99992280755711727</v>
      </c>
      <c r="AX936" s="1">
        <v>2.0619218128410988</v>
      </c>
      <c r="AY936" s="2">
        <v>20.619218128410985</v>
      </c>
      <c r="BA936" s="2">
        <v>9.35</v>
      </c>
      <c r="BB936" s="1">
        <f t="shared" si="372"/>
        <v>4.4668359215096336E-10</v>
      </c>
      <c r="BC936" s="1">
        <f t="shared" si="368"/>
        <v>2.2611083499540216E-5</v>
      </c>
      <c r="BD936" s="1">
        <f t="shared" si="369"/>
        <v>2.2611082987149428E-8</v>
      </c>
      <c r="BE936" s="1">
        <f t="shared" si="370"/>
        <v>0.99999997733895463</v>
      </c>
      <c r="BF936" s="1">
        <f t="shared" si="371"/>
        <v>1.9995478156735511</v>
      </c>
      <c r="BG936" s="1">
        <f>(dpSAWB_Cb*dpSAWB_Vb) /(dpSAWB_Ca * BF936)</f>
        <v>25.005653582311265</v>
      </c>
      <c r="BI936" s="1">
        <v>10.050000000000001</v>
      </c>
      <c r="BJ936" s="1">
        <v>8.9125093813374255E-11</v>
      </c>
      <c r="BK936" s="1">
        <v>1.1332386388449867E-4</v>
      </c>
      <c r="BL936" s="1">
        <v>1.1332385089998089E-7</v>
      </c>
      <c r="BM936" s="1">
        <v>0.99999988542115203</v>
      </c>
      <c r="BN936" s="1">
        <v>1.9977346922371004</v>
      </c>
      <c r="BO936" s="1">
        <v>25.028348456024993</v>
      </c>
    </row>
    <row r="937" spans="1:67" ht="15" customHeight="1" x14ac:dyDescent="0.3">
      <c r="A937" s="2">
        <v>9.36</v>
      </c>
      <c r="B937" s="1">
        <f t="shared" si="373"/>
        <v>4.3651583224016624E-10</v>
      </c>
      <c r="C937" s="1">
        <f t="shared" si="374"/>
        <v>2.3137763292954493E-5</v>
      </c>
      <c r="D937" s="1">
        <f t="shared" si="375"/>
        <v>-9.6024539266670324E-6</v>
      </c>
      <c r="E937" s="1">
        <f t="shared" si="376"/>
        <v>3.3349337423211108E-3</v>
      </c>
      <c r="F937" s="1">
        <f t="shared" si="377"/>
        <v>0.9991878296406882</v>
      </c>
      <c r="G937" s="1">
        <f t="shared" si="378"/>
        <v>1.0005762025651859</v>
      </c>
      <c r="H937" s="1">
        <f t="shared" si="386"/>
        <v>10.005762025651858</v>
      </c>
      <c r="S937" s="2">
        <v>9.36</v>
      </c>
      <c r="T937" s="1">
        <f t="shared" si="379"/>
        <v>4.3651583224016624E-10</v>
      </c>
      <c r="U937" s="1">
        <f t="shared" si="380"/>
        <v>2.3137763292954493E-5</v>
      </c>
      <c r="V937" s="1">
        <f t="shared" si="381"/>
        <v>0.10000952581232964</v>
      </c>
      <c r="W937" s="1">
        <f t="shared" si="382"/>
        <v>-3.175270776549678E-6</v>
      </c>
      <c r="X937" s="1">
        <f t="shared" si="383"/>
        <v>1.6786252215061836E-4</v>
      </c>
      <c r="Y937" s="1">
        <f t="shared" si="384"/>
        <v>-6.3503399126118987E-5</v>
      </c>
      <c r="Z937" s="1">
        <f t="shared" si="385"/>
        <v>-3.1751699563059492E-3</v>
      </c>
      <c r="AB937"/>
      <c r="AC937"/>
      <c r="AD937"/>
      <c r="AE937"/>
      <c r="AF937"/>
      <c r="AG937"/>
      <c r="AH937"/>
      <c r="AI937"/>
      <c r="AJ937" s="25"/>
      <c r="AK937" s="2">
        <v>9.36</v>
      </c>
      <c r="AL937" s="1">
        <f t="shared" si="387"/>
        <v>4.3651583224016624E-10</v>
      </c>
      <c r="AM937" s="1">
        <f t="shared" si="363"/>
        <v>2.3137763292954493E-5</v>
      </c>
      <c r="AN937" s="1">
        <f t="shared" si="364"/>
        <v>6.9913547596179093E-3</v>
      </c>
      <c r="AO937" s="1">
        <f t="shared" si="365"/>
        <v>0.99300864500562536</v>
      </c>
      <c r="AP937" s="1">
        <f t="shared" si="366"/>
        <v>1.993704221249085</v>
      </c>
      <c r="AQ937" s="1">
        <f t="shared" si="367"/>
        <v>19.937042212490848</v>
      </c>
      <c r="AR937" s="25"/>
      <c r="AS937" s="2">
        <v>11.33</v>
      </c>
      <c r="AT937" s="1">
        <v>4.6773514128719737E-12</v>
      </c>
      <c r="AU937" s="1">
        <v>2.1593417103972579E-3</v>
      </c>
      <c r="AV937" s="1">
        <v>7.5435460882456573E-5</v>
      </c>
      <c r="AW937" s="1">
        <v>0.99992456453909029</v>
      </c>
      <c r="AX937" s="1">
        <v>2.0633371502109412</v>
      </c>
      <c r="AY937" s="2">
        <v>20.633371502109412</v>
      </c>
      <c r="BA937" s="2">
        <v>9.36</v>
      </c>
      <c r="BB937" s="1">
        <f t="shared" si="372"/>
        <v>4.3651583224016624E-10</v>
      </c>
      <c r="BC937" s="1">
        <f t="shared" si="368"/>
        <v>2.3137763292954493E-5</v>
      </c>
      <c r="BD937" s="1">
        <f t="shared" si="369"/>
        <v>2.3137762756387914E-8</v>
      </c>
      <c r="BE937" s="1">
        <f t="shared" si="370"/>
        <v>0.99999997680992014</v>
      </c>
      <c r="BF937" s="1">
        <f t="shared" si="371"/>
        <v>1.9995372837521459</v>
      </c>
      <c r="BG937" s="1">
        <f>(dpSAWB_Cb*dpSAWB_Vb) /(dpSAWB_Ca * BF937)</f>
        <v>25.00578529157238</v>
      </c>
      <c r="BI937" s="1">
        <v>10.06</v>
      </c>
      <c r="BJ937" s="1">
        <v>8.7096358995607774E-11</v>
      </c>
      <c r="BK937" s="1">
        <v>1.1596351577118554E-4</v>
      </c>
      <c r="BL937" s="1">
        <v>1.1596350217125746E-7</v>
      </c>
      <c r="BM937" s="1">
        <v>0.99999988272235474</v>
      </c>
      <c r="BN937" s="1">
        <v>1.9976819568758573</v>
      </c>
      <c r="BO937" s="1">
        <v>25.029009161295221</v>
      </c>
    </row>
    <row r="938" spans="1:67" ht="15" customHeight="1" x14ac:dyDescent="0.3">
      <c r="A938" s="2">
        <v>9.3699999999999992</v>
      </c>
      <c r="B938" s="1">
        <f t="shared" si="373"/>
        <v>4.2657951880159295E-10</v>
      </c>
      <c r="C938" s="1">
        <f t="shared" si="374"/>
        <v>2.3676711034731197E-5</v>
      </c>
      <c r="D938" s="1">
        <f t="shared" si="375"/>
        <v>-1.0449370426074184E-5</v>
      </c>
      <c r="E938" s="1">
        <f t="shared" si="376"/>
        <v>3.335074895071012E-3</v>
      </c>
      <c r="F938" s="1">
        <f t="shared" si="377"/>
        <v>0.99920630222183071</v>
      </c>
      <c r="G938" s="1">
        <f t="shared" si="378"/>
        <v>1.0006270277460163</v>
      </c>
      <c r="H938" s="1">
        <f t="shared" si="386"/>
        <v>10.006270277460162</v>
      </c>
      <c r="S938" s="2">
        <v>9.3699999999999992</v>
      </c>
      <c r="T938" s="1">
        <f t="shared" si="379"/>
        <v>4.2657951880159295E-10</v>
      </c>
      <c r="U938" s="1">
        <f t="shared" si="380"/>
        <v>2.3676711034731197E-5</v>
      </c>
      <c r="V938" s="1">
        <f t="shared" si="381"/>
        <v>0.1000109072123431</v>
      </c>
      <c r="W938" s="1">
        <f t="shared" si="382"/>
        <v>-3.6357374476980892E-6</v>
      </c>
      <c r="X938" s="1">
        <f t="shared" si="383"/>
        <v>1.6404213145695878E-4</v>
      </c>
      <c r="Y938" s="1">
        <f t="shared" si="384"/>
        <v>-7.2712105332719182E-5</v>
      </c>
      <c r="Z938" s="1">
        <f t="shared" si="385"/>
        <v>-3.6356052666359595E-3</v>
      </c>
      <c r="AB938"/>
      <c r="AC938"/>
      <c r="AD938"/>
      <c r="AE938"/>
      <c r="AF938"/>
      <c r="AG938"/>
      <c r="AH938"/>
      <c r="AI938"/>
      <c r="AJ938" s="25"/>
      <c r="AK938" s="2">
        <v>9.3699999999999992</v>
      </c>
      <c r="AL938" s="1">
        <f t="shared" si="387"/>
        <v>4.2657951880159295E-10</v>
      </c>
      <c r="AM938" s="1">
        <f t="shared" si="363"/>
        <v>2.3676711034731197E-5</v>
      </c>
      <c r="AN938" s="1">
        <f t="shared" si="364"/>
        <v>6.8332995655715134E-3</v>
      </c>
      <c r="AO938" s="1">
        <f t="shared" si="365"/>
        <v>0.99316670021020192</v>
      </c>
      <c r="AP938" s="1">
        <f t="shared" si="366"/>
        <v>1.9938784378780929</v>
      </c>
      <c r="AQ938" s="1">
        <f t="shared" si="367"/>
        <v>19.93878437878093</v>
      </c>
      <c r="AR938" s="25"/>
      <c r="AS938" s="2">
        <v>11.34</v>
      </c>
      <c r="AT938" s="1">
        <v>4.5708818961487419E-12</v>
      </c>
      <c r="AU938" s="1">
        <v>2.209639240189052E-3</v>
      </c>
      <c r="AV938" s="1">
        <v>7.3718466737800008E-5</v>
      </c>
      <c r="AW938" s="1">
        <v>0.99992628153323626</v>
      </c>
      <c r="AX938" s="1">
        <v>2.0647839666561318</v>
      </c>
      <c r="AY938" s="2">
        <v>20.647839666561318</v>
      </c>
      <c r="BA938" s="2">
        <v>9.3699999999999992</v>
      </c>
      <c r="BB938" s="1">
        <f t="shared" si="372"/>
        <v>4.2657951880159295E-10</v>
      </c>
      <c r="BC938" s="1">
        <f t="shared" si="368"/>
        <v>2.3676711034731197E-5</v>
      </c>
      <c r="BD938" s="1">
        <f t="shared" si="369"/>
        <v>2.3676710472847485E-8</v>
      </c>
      <c r="BE938" s="1">
        <f t="shared" si="370"/>
        <v>0.99999997626850679</v>
      </c>
      <c r="BF938" s="1">
        <f t="shared" si="371"/>
        <v>1.9995265065774446</v>
      </c>
      <c r="BG938" s="1">
        <f>(dpSAWB_Cb*dpSAWB_Vb) /(dpSAWB_Ca * BF938)</f>
        <v>25.005920069338888</v>
      </c>
      <c r="BI938" s="1">
        <v>10.07</v>
      </c>
      <c r="BJ938" s="1">
        <v>8.511380382023737E-11</v>
      </c>
      <c r="BK938" s="1">
        <v>1.1866465304889286E-4</v>
      </c>
      <c r="BL938" s="1">
        <v>1.1866463880430296E-7</v>
      </c>
      <c r="BM938" s="1">
        <v>0.9999998799592843</v>
      </c>
      <c r="BN938" s="1">
        <v>1.9976279945894915</v>
      </c>
      <c r="BO938" s="1">
        <v>25.029685274447157</v>
      </c>
    </row>
    <row r="939" spans="1:67" ht="15" customHeight="1" x14ac:dyDescent="0.3">
      <c r="A939" s="2">
        <v>9.3800000000000008</v>
      </c>
      <c r="B939" s="1">
        <f t="shared" si="373"/>
        <v>4.1686938347033427E-10</v>
      </c>
      <c r="C939" s="1">
        <f t="shared" si="374"/>
        <v>2.4228212482096919E-5</v>
      </c>
      <c r="D939" s="1">
        <f t="shared" si="375"/>
        <v>-1.1301839575067496E-5</v>
      </c>
      <c r="E939" s="1">
        <f t="shared" si="376"/>
        <v>3.3352169732625112E-3</v>
      </c>
      <c r="F939" s="1">
        <f t="shared" si="377"/>
        <v>0.99922435497558493</v>
      </c>
      <c r="G939" s="1">
        <f t="shared" si="378"/>
        <v>1.0006781870221133</v>
      </c>
      <c r="H939" s="1">
        <f t="shared" si="386"/>
        <v>10.006781870221133</v>
      </c>
      <c r="S939" s="2">
        <v>9.3800000000000008</v>
      </c>
      <c r="T939" s="1">
        <f t="shared" si="379"/>
        <v>4.1686938347033427E-10</v>
      </c>
      <c r="U939" s="1">
        <f t="shared" si="380"/>
        <v>2.4228212482096919E-5</v>
      </c>
      <c r="V939" s="1">
        <f t="shared" si="381"/>
        <v>0.10001229440667915</v>
      </c>
      <c r="W939" s="1">
        <f t="shared" si="382"/>
        <v>-4.0981355597132658E-6</v>
      </c>
      <c r="X939" s="1">
        <f t="shared" si="383"/>
        <v>1.6030867526604277E-4</v>
      </c>
      <c r="Y939" s="1">
        <f t="shared" si="384"/>
        <v>-8.195935238890055E-5</v>
      </c>
      <c r="Z939" s="1">
        <f t="shared" si="385"/>
        <v>-4.0979676194450275E-3</v>
      </c>
      <c r="AB939"/>
      <c r="AC939"/>
      <c r="AD939"/>
      <c r="AE939"/>
      <c r="AF939"/>
      <c r="AG939"/>
      <c r="AH939"/>
      <c r="AI939"/>
      <c r="AJ939" s="25"/>
      <c r="AK939" s="2">
        <v>9.3800000000000008</v>
      </c>
      <c r="AL939" s="1">
        <f t="shared" si="387"/>
        <v>4.1686938347033427E-10</v>
      </c>
      <c r="AM939" s="1">
        <f t="shared" si="363"/>
        <v>2.4228212482096919E-5</v>
      </c>
      <c r="AN939" s="1">
        <f t="shared" si="364"/>
        <v>6.6787935296776105E-3</v>
      </c>
      <c r="AO939" s="1">
        <f t="shared" si="365"/>
        <v>0.99332120625615439</v>
      </c>
      <c r="AP939" s="1">
        <f t="shared" si="366"/>
        <v>1.9940494815898062</v>
      </c>
      <c r="AQ939" s="1">
        <f t="shared" si="367"/>
        <v>19.940494815898063</v>
      </c>
      <c r="AR939" s="25"/>
      <c r="AS939" s="2">
        <v>11.35</v>
      </c>
      <c r="AT939" s="1">
        <v>4.4668359215096234E-12</v>
      </c>
      <c r="AU939" s="1">
        <v>2.2611083499540266E-3</v>
      </c>
      <c r="AV939" s="1">
        <v>7.2040550454692537E-5</v>
      </c>
      <c r="AW939" s="1">
        <v>0.99992795944952062</v>
      </c>
      <c r="AX939" s="1">
        <v>2.0662629331037388</v>
      </c>
      <c r="AY939" s="2">
        <v>20.662629331037387</v>
      </c>
      <c r="BA939" s="2">
        <v>9.3800000000000008</v>
      </c>
      <c r="BB939" s="1">
        <f t="shared" si="372"/>
        <v>4.1686938347033427E-10</v>
      </c>
      <c r="BC939" s="1">
        <f t="shared" si="368"/>
        <v>2.4228212482096919E-5</v>
      </c>
      <c r="BD939" s="1">
        <f t="shared" si="369"/>
        <v>2.4228211893700815E-8</v>
      </c>
      <c r="BE939" s="1">
        <f t="shared" si="370"/>
        <v>0.99999997571442356</v>
      </c>
      <c r="BF939" s="1">
        <f t="shared" si="371"/>
        <v>1.9995154784392515</v>
      </c>
      <c r="BG939" s="1">
        <f>(dpSAWB_Cb*dpSAWB_Vb) /(dpSAWB_Ca * BF939)</f>
        <v>25.006057987122041</v>
      </c>
      <c r="BI939" s="1">
        <v>10.08</v>
      </c>
      <c r="BJ939" s="1">
        <v>8.3176377110266833E-11</v>
      </c>
      <c r="BK939" s="1">
        <v>1.2142870789635909E-4</v>
      </c>
      <c r="BL939" s="1">
        <v>1.214286929764596E-7</v>
      </c>
      <c r="BM939" s="1">
        <v>0.99999987713037752</v>
      </c>
      <c r="BN939" s="1">
        <v>1.9975727768668832</v>
      </c>
      <c r="BO939" s="1">
        <v>25.030377155230905</v>
      </c>
    </row>
    <row r="940" spans="1:67" ht="15" customHeight="1" x14ac:dyDescent="0.3">
      <c r="A940" s="2">
        <v>9.39</v>
      </c>
      <c r="B940" s="1">
        <f t="shared" si="373"/>
        <v>4.073802778041116E-10</v>
      </c>
      <c r="C940" s="1">
        <f t="shared" si="374"/>
        <v>2.4792560048418874E-5</v>
      </c>
      <c r="D940" s="1">
        <f t="shared" si="375"/>
        <v>-1.2160312738245628E-5</v>
      </c>
      <c r="E940" s="1">
        <f t="shared" si="376"/>
        <v>3.3353600521230406E-3</v>
      </c>
      <c r="F940" s="1">
        <f t="shared" si="377"/>
        <v>0.99924199742872311</v>
      </c>
      <c r="G940" s="1">
        <f t="shared" si="378"/>
        <v>1.0007297074990087</v>
      </c>
      <c r="H940" s="1">
        <f t="shared" si="386"/>
        <v>10.007297074990086</v>
      </c>
      <c r="S940" s="2">
        <v>9.39</v>
      </c>
      <c r="T940" s="1">
        <f t="shared" si="379"/>
        <v>4.073802778041116E-10</v>
      </c>
      <c r="U940" s="1">
        <f t="shared" si="380"/>
        <v>2.4792560048418874E-5</v>
      </c>
      <c r="V940" s="1">
        <f t="shared" si="381"/>
        <v>0.10001368813041332</v>
      </c>
      <c r="W940" s="1">
        <f t="shared" si="382"/>
        <v>-4.5627101377743323E-6</v>
      </c>
      <c r="X940" s="1">
        <f t="shared" si="383"/>
        <v>1.5666017597619291E-4</v>
      </c>
      <c r="Y940" s="1">
        <f t="shared" si="384"/>
        <v>-9.125003928069367E-5</v>
      </c>
      <c r="Z940" s="1">
        <f t="shared" si="385"/>
        <v>-4.5625019640346829E-3</v>
      </c>
      <c r="AB940"/>
      <c r="AC940"/>
      <c r="AD940"/>
      <c r="AE940"/>
      <c r="AF940"/>
      <c r="AG940"/>
      <c r="AH940"/>
      <c r="AI940"/>
      <c r="AJ940" s="25"/>
      <c r="AK940" s="2">
        <v>9.39</v>
      </c>
      <c r="AL940" s="1">
        <f t="shared" si="387"/>
        <v>4.073802778041116E-10</v>
      </c>
      <c r="AM940" s="1">
        <f t="shared" si="363"/>
        <v>2.4792560048418874E-5</v>
      </c>
      <c r="AN940" s="1">
        <f t="shared" si="364"/>
        <v>6.5277580296968065E-3</v>
      </c>
      <c r="AO940" s="1">
        <f t="shared" si="365"/>
        <v>0.99347224176574322</v>
      </c>
      <c r="AP940" s="1">
        <f t="shared" si="366"/>
        <v>1.9942174397623895</v>
      </c>
      <c r="AQ940" s="1">
        <f t="shared" si="367"/>
        <v>19.942174397623894</v>
      </c>
      <c r="AR940" s="25"/>
      <c r="AS940" s="2">
        <v>11.36</v>
      </c>
      <c r="AT940" s="1">
        <v>4.3651583224016522E-12</v>
      </c>
      <c r="AU940" s="1">
        <v>2.3137763292954546E-3</v>
      </c>
      <c r="AV940" s="1">
        <v>7.0400822768776385E-5</v>
      </c>
      <c r="AW940" s="1">
        <v>0.99992959917720758</v>
      </c>
      <c r="AX940" s="1">
        <v>2.0677747331941614</v>
      </c>
      <c r="AY940" s="2">
        <v>20.677747331941614</v>
      </c>
      <c r="BA940" s="2">
        <v>9.39</v>
      </c>
      <c r="BB940" s="1">
        <f t="shared" si="372"/>
        <v>4.073802778041116E-10</v>
      </c>
      <c r="BC940" s="1">
        <f t="shared" si="368"/>
        <v>2.4792560048418874E-5</v>
      </c>
      <c r="BD940" s="1">
        <f t="shared" si="369"/>
        <v>2.4792559432258619E-8</v>
      </c>
      <c r="BE940" s="1">
        <f t="shared" si="370"/>
        <v>0.9999999751473726</v>
      </c>
      <c r="BF940" s="1">
        <f t="shared" si="371"/>
        <v>1.9995041934944944</v>
      </c>
      <c r="BG940" s="1">
        <f>(dpSAWB_Cb*dpSAWB_Vb) /(dpSAWB_Ca * BF940)</f>
        <v>25.006199118100358</v>
      </c>
      <c r="BI940" s="1">
        <v>10.09</v>
      </c>
      <c r="BJ940" s="1">
        <v>8.1283051616409667E-11</v>
      </c>
      <c r="BK940" s="1">
        <v>1.2425714585205091E-4</v>
      </c>
      <c r="BL940" s="1">
        <v>1.2425713022473062E-7</v>
      </c>
      <c r="BM940" s="1">
        <v>0.99999987423403147</v>
      </c>
      <c r="BN940" s="1">
        <v>1.99751627453599</v>
      </c>
      <c r="BO940" s="1">
        <v>25.031085171816521</v>
      </c>
    </row>
    <row r="941" spans="1:67" ht="15" customHeight="1" x14ac:dyDescent="0.3">
      <c r="A941" s="2">
        <v>9.4</v>
      </c>
      <c r="B941" s="1">
        <f t="shared" si="373"/>
        <v>3.9810717055349621E-10</v>
      </c>
      <c r="C941" s="1">
        <f t="shared" si="374"/>
        <v>2.5370052958246823E-5</v>
      </c>
      <c r="D941" s="1">
        <f t="shared" si="375"/>
        <v>-1.3025244491738131E-5</v>
      </c>
      <c r="E941" s="1">
        <f t="shared" si="376"/>
        <v>3.3355042074152894E-3</v>
      </c>
      <c r="F941" s="1">
        <f t="shared" si="377"/>
        <v>0.99925923889249435</v>
      </c>
      <c r="G941" s="1">
        <f t="shared" si="378"/>
        <v>1.0007816164769614</v>
      </c>
      <c r="H941" s="1">
        <f t="shared" si="386"/>
        <v>10.007816164769613</v>
      </c>
      <c r="S941" s="2">
        <v>9.4</v>
      </c>
      <c r="T941" s="1">
        <f t="shared" si="379"/>
        <v>3.9810717055349621E-10</v>
      </c>
      <c r="U941" s="1">
        <f t="shared" si="380"/>
        <v>2.5370052958246823E-5</v>
      </c>
      <c r="V941" s="1">
        <f t="shared" si="381"/>
        <v>0.10001508912210265</v>
      </c>
      <c r="W941" s="1">
        <f t="shared" si="382"/>
        <v>-5.0297073675486415E-6</v>
      </c>
      <c r="X941" s="1">
        <f t="shared" si="383"/>
        <v>1.5309470094433713E-4</v>
      </c>
      <c r="Y941" s="1">
        <f t="shared" si="384"/>
        <v>-1.0058908801420201E-4</v>
      </c>
      <c r="Z941" s="1">
        <f t="shared" si="385"/>
        <v>-5.0294544007101006E-3</v>
      </c>
      <c r="AB941"/>
      <c r="AC941"/>
      <c r="AD941"/>
      <c r="AE941"/>
      <c r="AF941"/>
      <c r="AG941"/>
      <c r="AH941"/>
      <c r="AI941"/>
      <c r="AJ941" s="25"/>
      <c r="AK941" s="2">
        <v>9.4</v>
      </c>
      <c r="AL941" s="1">
        <f t="shared" si="387"/>
        <v>3.9810717055349621E-10</v>
      </c>
      <c r="AM941" s="1">
        <f t="shared" si="363"/>
        <v>2.5370052958246823E-5</v>
      </c>
      <c r="AN941" s="1">
        <f t="shared" si="364"/>
        <v>6.3801161369777138E-3</v>
      </c>
      <c r="AO941" s="1">
        <f t="shared" si="365"/>
        <v>0.99361988366763998</v>
      </c>
      <c r="AP941" s="1">
        <f t="shared" si="366"/>
        <v>1.9943823982839561</v>
      </c>
      <c r="AQ941" s="1">
        <f t="shared" si="367"/>
        <v>19.943823982839561</v>
      </c>
      <c r="AR941" s="25"/>
      <c r="AS941" s="2">
        <v>11.37</v>
      </c>
      <c r="AT941" s="1">
        <v>4.2657951880159207E-12</v>
      </c>
      <c r="AU941" s="1">
        <v>2.3676711034731246E-3</v>
      </c>
      <c r="AV941" s="1">
        <v>6.8798414646285217E-5</v>
      </c>
      <c r="AW941" s="1">
        <v>0.99993120158533111</v>
      </c>
      <c r="AX941" s="1">
        <v>2.0693200634531954</v>
      </c>
      <c r="AY941" s="2">
        <v>20.693200634531951</v>
      </c>
      <c r="BA941" s="2">
        <v>9.4</v>
      </c>
      <c r="BB941" s="1">
        <f t="shared" si="372"/>
        <v>3.9810717055349621E-10</v>
      </c>
      <c r="BC941" s="1">
        <f t="shared" si="368"/>
        <v>2.5370052958246823E-5</v>
      </c>
      <c r="BD941" s="1">
        <f t="shared" si="369"/>
        <v>2.5370052313011505E-8</v>
      </c>
      <c r="BE941" s="1">
        <f t="shared" si="370"/>
        <v>0.99999997456704881</v>
      </c>
      <c r="BF941" s="1">
        <f t="shared" si="371"/>
        <v>1.9994926457641378</v>
      </c>
      <c r="BG941" s="1">
        <f>(dpSAWB_Cb*dpSAWB_Vb) /(dpSAWB_Ca * BF941)</f>
        <v>25.0063435371585</v>
      </c>
      <c r="BI941" s="1">
        <v>10.1</v>
      </c>
      <c r="BJ941" s="1">
        <v>7.943282347242792E-11</v>
      </c>
      <c r="BK941" s="1">
        <v>1.2715146659121124E-4</v>
      </c>
      <c r="BL941" s="1">
        <v>1.2715145022282519E-7</v>
      </c>
      <c r="BM941" s="1">
        <v>0.99999987126860213</v>
      </c>
      <c r="BN941" s="1">
        <v>1.9974584577486005</v>
      </c>
      <c r="BO941" s="1">
        <v>25.031809700992028</v>
      </c>
    </row>
    <row r="942" spans="1:67" ht="15" customHeight="1" x14ac:dyDescent="0.3">
      <c r="A942" s="2">
        <v>9.41</v>
      </c>
      <c r="B942" s="1">
        <f t="shared" si="373"/>
        <v>3.8904514499427963E-10</v>
      </c>
      <c r="C942" s="1">
        <f t="shared" si="374"/>
        <v>2.5960997405965588E-5</v>
      </c>
      <c r="D942" s="1">
        <f t="shared" si="375"/>
        <v>-1.3897092862971665E-5</v>
      </c>
      <c r="E942" s="1">
        <f t="shared" si="376"/>
        <v>3.3356495154771618E-3</v>
      </c>
      <c r="F942" s="1">
        <f t="shared" si="377"/>
        <v>0.99927608846747118</v>
      </c>
      <c r="G942" s="1">
        <f t="shared" si="378"/>
        <v>1.0008339414653982</v>
      </c>
      <c r="H942" s="1">
        <f t="shared" si="386"/>
        <v>10.008339414653982</v>
      </c>
      <c r="S942" s="2">
        <v>9.41</v>
      </c>
      <c r="T942" s="1">
        <f t="shared" si="379"/>
        <v>3.8904514499427963E-10</v>
      </c>
      <c r="U942" s="1">
        <f t="shared" si="380"/>
        <v>2.5960997405965588E-5</v>
      </c>
      <c r="V942" s="1">
        <f t="shared" si="381"/>
        <v>0.10001649812417629</v>
      </c>
      <c r="W942" s="1">
        <f t="shared" si="382"/>
        <v>-5.4993747254302215E-6</v>
      </c>
      <c r="X942" s="1">
        <f t="shared" si="383"/>
        <v>1.4961036146519645E-4</v>
      </c>
      <c r="Y942" s="1">
        <f t="shared" si="384"/>
        <v>-1.0998144621674852E-4</v>
      </c>
      <c r="Z942" s="1">
        <f t="shared" si="385"/>
        <v>-5.4990723108374259E-3</v>
      </c>
      <c r="AB942"/>
      <c r="AC942"/>
      <c r="AD942"/>
      <c r="AE942"/>
      <c r="AF942"/>
      <c r="AG942"/>
      <c r="AH942"/>
      <c r="AI942"/>
      <c r="AJ942" s="25"/>
      <c r="AK942" s="2">
        <v>9.41</v>
      </c>
      <c r="AL942" s="1">
        <f t="shared" si="387"/>
        <v>3.8904514499427963E-10</v>
      </c>
      <c r="AM942" s="1">
        <f t="shared" si="363"/>
        <v>2.5960997405965588E-5</v>
      </c>
      <c r="AN942" s="1">
        <f t="shared" si="364"/>
        <v>6.2357925821355893E-3</v>
      </c>
      <c r="AO942" s="1">
        <f t="shared" si="365"/>
        <v>0.9937642072312487</v>
      </c>
      <c r="AP942" s="1">
        <f t="shared" si="366"/>
        <v>1.99454444159161</v>
      </c>
      <c r="AQ942" s="1">
        <f t="shared" si="367"/>
        <v>19.9454444159161</v>
      </c>
      <c r="AR942" s="25"/>
      <c r="AS942" s="2">
        <v>11.38</v>
      </c>
      <c r="AT942" s="1">
        <v>4.1686938347033333E-12</v>
      </c>
      <c r="AU942" s="1">
        <v>2.4228212482096971E-3</v>
      </c>
      <c r="AV942" s="1">
        <v>6.7232476824058302E-5</v>
      </c>
      <c r="AW942" s="1">
        <v>0.9999327675231543</v>
      </c>
      <c r="AX942" s="1">
        <v>2.0708996334628766</v>
      </c>
      <c r="AY942" s="2">
        <v>20.708996334628765</v>
      </c>
      <c r="BA942" s="2">
        <v>9.41</v>
      </c>
      <c r="BB942" s="1">
        <f t="shared" si="372"/>
        <v>3.8904514499427963E-10</v>
      </c>
      <c r="BC942" s="1">
        <f t="shared" si="368"/>
        <v>2.5960997405965588E-5</v>
      </c>
      <c r="BD942" s="1">
        <f t="shared" si="369"/>
        <v>2.5960996730282342E-8</v>
      </c>
      <c r="BE942" s="1">
        <f t="shared" si="370"/>
        <v>0.99999997397314</v>
      </c>
      <c r="BF942" s="1">
        <f t="shared" si="371"/>
        <v>1.9994808291300181</v>
      </c>
      <c r="BG942" s="1">
        <f>(dpSAWB_Cb*dpSAWB_Vb) /(dpSAWB_Ca * BF942)</f>
        <v>25.00649132092714</v>
      </c>
      <c r="BI942" s="1">
        <v>10.11</v>
      </c>
      <c r="BJ942" s="1">
        <v>7.7624711662869221E-11</v>
      </c>
      <c r="BK942" s="1">
        <v>1.3011320472100643E-4</v>
      </c>
      <c r="BL942" s="1">
        <v>1.3011318757630228E-7</v>
      </c>
      <c r="BM942" s="1">
        <v>0.99999986823240417</v>
      </c>
      <c r="BN942" s="1">
        <v>1.9973992959647435</v>
      </c>
      <c r="BO942" s="1">
        <v>25.032551128366151</v>
      </c>
    </row>
    <row r="943" spans="1:67" ht="15" customHeight="1" x14ac:dyDescent="0.3">
      <c r="A943" s="2">
        <v>9.42</v>
      </c>
      <c r="B943" s="1">
        <f t="shared" si="373"/>
        <v>3.801893963205603E-10</v>
      </c>
      <c r="C943" s="1">
        <f t="shared" si="374"/>
        <v>2.6565706718143418E-5</v>
      </c>
      <c r="D943" s="1">
        <f t="shared" si="375"/>
        <v>-1.4776319572316369E-5</v>
      </c>
      <c r="E943" s="1">
        <f t="shared" si="376"/>
        <v>3.3357960532620526E-3</v>
      </c>
      <c r="F943" s="1">
        <f t="shared" si="377"/>
        <v>0.99929255504828718</v>
      </c>
      <c r="G943" s="1">
        <f t="shared" si="378"/>
        <v>1.0008867101974714</v>
      </c>
      <c r="H943" s="1">
        <f t="shared" si="386"/>
        <v>10.008867101974714</v>
      </c>
      <c r="S943" s="2">
        <v>9.42</v>
      </c>
      <c r="T943" s="1">
        <f t="shared" si="379"/>
        <v>3.801893963205603E-10</v>
      </c>
      <c r="U943" s="1">
        <f t="shared" si="380"/>
        <v>2.6565706718143418E-5</v>
      </c>
      <c r="V943" s="1">
        <f t="shared" si="381"/>
        <v>0.10001791588332844</v>
      </c>
      <c r="W943" s="1">
        <f t="shared" si="382"/>
        <v>-5.971961109476013E-6</v>
      </c>
      <c r="X943" s="1">
        <f t="shared" si="383"/>
        <v>1.4620531177359164E-4</v>
      </c>
      <c r="Y943" s="1">
        <f t="shared" si="384"/>
        <v>-1.1943208975156805E-4</v>
      </c>
      <c r="Z943" s="1">
        <f t="shared" si="385"/>
        <v>-5.9716044875784023E-3</v>
      </c>
      <c r="AB943"/>
      <c r="AC943"/>
      <c r="AD943"/>
      <c r="AE943"/>
      <c r="AF943"/>
      <c r="AG943"/>
      <c r="AH943"/>
      <c r="AI943"/>
      <c r="AJ943" s="25"/>
      <c r="AK943" s="2">
        <v>9.42</v>
      </c>
      <c r="AL943" s="1">
        <f t="shared" si="387"/>
        <v>3.801893963205603E-10</v>
      </c>
      <c r="AM943" s="1">
        <f t="shared" si="363"/>
        <v>2.6565706718143418E-5</v>
      </c>
      <c r="AN943" s="1">
        <f t="shared" si="364"/>
        <v>6.0947137213280041E-3</v>
      </c>
      <c r="AO943" s="1">
        <f t="shared" si="365"/>
        <v>0.99390528610042994</v>
      </c>
      <c r="AP943" s="1">
        <f t="shared" si="366"/>
        <v>1.9947036527100022</v>
      </c>
      <c r="AQ943" s="1">
        <f t="shared" si="367"/>
        <v>19.947036527100021</v>
      </c>
      <c r="AR943" s="25"/>
      <c r="AS943" s="2">
        <v>11.39</v>
      </c>
      <c r="AT943" s="1">
        <v>4.0738027780411076E-12</v>
      </c>
      <c r="AU943" s="1">
        <v>2.4792560048418925E-3</v>
      </c>
      <c r="AV943" s="1">
        <v>6.5702179360003617E-5</v>
      </c>
      <c r="AW943" s="1">
        <v>0.99993429782061949</v>
      </c>
      <c r="AX943" s="1">
        <v>2.0725141660309134</v>
      </c>
      <c r="AY943" s="2">
        <v>20.725141660309134</v>
      </c>
      <c r="BA943" s="2">
        <v>9.42</v>
      </c>
      <c r="BB943" s="1">
        <f t="shared" si="372"/>
        <v>3.801893963205603E-10</v>
      </c>
      <c r="BC943" s="1">
        <f t="shared" si="368"/>
        <v>2.6565706718143418E-5</v>
      </c>
      <c r="BD943" s="1">
        <f t="shared" si="369"/>
        <v>2.6565706010574498E-8</v>
      </c>
      <c r="BE943" s="1">
        <f t="shared" si="370"/>
        <v>0.99999997336532664</v>
      </c>
      <c r="BF943" s="1">
        <f t="shared" si="371"/>
        <v>1.999468737331616</v>
      </c>
      <c r="BG943" s="1">
        <f>(dpSAWB_Cb*dpSAWB_Vb) /(dpSAWB_Ca * BF943)</f>
        <v>25.006642547823638</v>
      </c>
      <c r="BI943" s="1">
        <v>10.119999999999999</v>
      </c>
      <c r="BJ943" s="1">
        <v>7.5857757502918434E-11</v>
      </c>
      <c r="BK943" s="1">
        <v>1.3314393059419701E-4</v>
      </c>
      <c r="BL943" s="1">
        <v>1.3314391263623751E-7</v>
      </c>
      <c r="BM943" s="1">
        <v>0.99999986512370931</v>
      </c>
      <c r="BN943" s="1">
        <v>1.9973387579367357</v>
      </c>
      <c r="BO943" s="1">
        <v>25.033309848575879</v>
      </c>
    </row>
    <row r="944" spans="1:67" ht="15" customHeight="1" x14ac:dyDescent="0.3">
      <c r="A944" s="2">
        <v>9.43</v>
      </c>
      <c r="B944" s="1">
        <f t="shared" si="373"/>
        <v>3.7153522909717169E-10</v>
      </c>
      <c r="C944" s="1">
        <f t="shared" si="374"/>
        <v>2.7184501519661909E-5</v>
      </c>
      <c r="D944" s="1">
        <f t="shared" si="375"/>
        <v>-1.5663390276736092E-5</v>
      </c>
      <c r="E944" s="1">
        <f t="shared" si="376"/>
        <v>3.3359438983794555E-3</v>
      </c>
      <c r="F944" s="1">
        <f t="shared" si="377"/>
        <v>0.99930864732827107</v>
      </c>
      <c r="G944" s="1">
        <f t="shared" si="378"/>
        <v>1.0009399506447421</v>
      </c>
      <c r="H944" s="1">
        <f t="shared" si="386"/>
        <v>10.009399506447419</v>
      </c>
      <c r="S944" s="2">
        <v>9.43</v>
      </c>
      <c r="T944" s="1">
        <f t="shared" si="379"/>
        <v>3.7153522909717169E-10</v>
      </c>
      <c r="U944" s="1">
        <f t="shared" si="380"/>
        <v>2.7184501519661909E-5</v>
      </c>
      <c r="V944" s="1">
        <f t="shared" si="381"/>
        <v>0.10001934315091333</v>
      </c>
      <c r="W944" s="1">
        <f t="shared" si="382"/>
        <v>-6.447716971108399E-6</v>
      </c>
      <c r="X944" s="1">
        <f t="shared" si="383"/>
        <v>1.4287774806934995E-4</v>
      </c>
      <c r="Y944" s="1">
        <f t="shared" si="384"/>
        <v>-1.2894602534740807E-4</v>
      </c>
      <c r="Z944" s="1">
        <f t="shared" si="385"/>
        <v>-6.4473012673704035E-3</v>
      </c>
      <c r="AB944"/>
      <c r="AC944"/>
      <c r="AD944"/>
      <c r="AE944"/>
      <c r="AF944"/>
      <c r="AG944"/>
      <c r="AH944"/>
      <c r="AI944"/>
      <c r="AJ944" s="25"/>
      <c r="AK944" s="2">
        <v>9.43</v>
      </c>
      <c r="AL944" s="1">
        <f t="shared" si="387"/>
        <v>3.7153522909717169E-10</v>
      </c>
      <c r="AM944" s="1">
        <f t="shared" si="363"/>
        <v>2.7184501519661909E-5</v>
      </c>
      <c r="AN944" s="1">
        <f t="shared" si="364"/>
        <v>5.9568075031219379E-3</v>
      </c>
      <c r="AO944" s="1">
        <f t="shared" si="365"/>
        <v>0.99404319232663474</v>
      </c>
      <c r="AP944" s="1">
        <f t="shared" si="366"/>
        <v>1.9948601132894088</v>
      </c>
      <c r="AQ944" s="1">
        <f t="shared" si="367"/>
        <v>19.948601132894087</v>
      </c>
      <c r="AR944" s="25"/>
      <c r="AS944" s="2">
        <v>11.4</v>
      </c>
      <c r="AT944" s="1">
        <v>3.9810717055349533E-12</v>
      </c>
      <c r="AU944" s="1">
        <v>2.5370052958246878E-3</v>
      </c>
      <c r="AV944" s="1">
        <v>6.4206711193768334E-5</v>
      </c>
      <c r="AW944" s="1">
        <v>0.99993579328878657</v>
      </c>
      <c r="AX944" s="1">
        <v>2.0741643973584281</v>
      </c>
      <c r="AY944" s="2">
        <v>20.741643973584278</v>
      </c>
      <c r="BA944" s="2">
        <v>9.43</v>
      </c>
      <c r="BB944" s="1">
        <f t="shared" si="372"/>
        <v>3.7153522909717169E-10</v>
      </c>
      <c r="BC944" s="1">
        <f t="shared" si="368"/>
        <v>2.7184501519661909E-5</v>
      </c>
      <c r="BD944" s="1">
        <f t="shared" si="369"/>
        <v>2.7184500778701603E-8</v>
      </c>
      <c r="BE944" s="1">
        <f t="shared" si="370"/>
        <v>0.99999997274328167</v>
      </c>
      <c r="BF944" s="1">
        <f t="shared" si="371"/>
        <v>1.9994563639627392</v>
      </c>
      <c r="BG944" s="1">
        <f>(dpSAWB_Cb*dpSAWB_Vb) /(dpSAWB_Ca * BF944)</f>
        <v>25.006797298093858</v>
      </c>
      <c r="BI944" s="1">
        <v>10.130000000000001</v>
      </c>
      <c r="BJ944" s="1">
        <v>7.4131024130091551E-11</v>
      </c>
      <c r="BK944" s="1">
        <v>1.3624525114175738E-4</v>
      </c>
      <c r="BL944" s="1">
        <v>1.3624523233183949E-7</v>
      </c>
      <c r="BM944" s="1">
        <v>0.99999986194074497</v>
      </c>
      <c r="BN944" s="1">
        <v>1.9972768116928723</v>
      </c>
      <c r="BO944" s="1">
        <v>25.034086265498914</v>
      </c>
    </row>
    <row r="945" spans="1:67" ht="15" customHeight="1" x14ac:dyDescent="0.3">
      <c r="A945" s="2">
        <v>9.44</v>
      </c>
      <c r="B945" s="1">
        <f t="shared" si="373"/>
        <v>3.6307805477010058E-10</v>
      </c>
      <c r="C945" s="1">
        <f t="shared" si="374"/>
        <v>2.7817709903715539E-5</v>
      </c>
      <c r="D945" s="1">
        <f t="shared" si="375"/>
        <v>-1.6558774815614168E-5</v>
      </c>
      <c r="E945" s="1">
        <f t="shared" si="376"/>
        <v>3.3360931291359355E-3</v>
      </c>
      <c r="F945" s="1">
        <f t="shared" si="377"/>
        <v>0.99932437380397676</v>
      </c>
      <c r="G945" s="1">
        <f t="shared" si="378"/>
        <v>1.0009936910319972</v>
      </c>
      <c r="H945" s="1">
        <f t="shared" si="386"/>
        <v>10.009936910319972</v>
      </c>
      <c r="S945" s="2">
        <v>9.44</v>
      </c>
      <c r="T945" s="1">
        <f t="shared" si="379"/>
        <v>3.6307805477010058E-10</v>
      </c>
      <c r="U945" s="1">
        <f t="shared" si="380"/>
        <v>2.7817709903715539E-5</v>
      </c>
      <c r="V945" s="1">
        <f t="shared" si="381"/>
        <v>0.10002078068334296</v>
      </c>
      <c r="W945" s="1">
        <f t="shared" si="382"/>
        <v>-6.9268944476533305E-6</v>
      </c>
      <c r="X945" s="1">
        <f t="shared" si="383"/>
        <v>1.3962590756430254E-4</v>
      </c>
      <c r="Y945" s="1">
        <f t="shared" si="384"/>
        <v>-1.3852829324441344E-4</v>
      </c>
      <c r="Z945" s="1">
        <f t="shared" si="385"/>
        <v>-6.9264146622206712E-3</v>
      </c>
      <c r="AB945"/>
      <c r="AC945"/>
      <c r="AD945"/>
      <c r="AE945"/>
      <c r="AF945"/>
      <c r="AG945"/>
      <c r="AH945"/>
      <c r="AI945"/>
      <c r="AJ945" s="25"/>
      <c r="AK945" s="2">
        <v>9.44</v>
      </c>
      <c r="AL945" s="1">
        <f t="shared" si="387"/>
        <v>3.6307805477010058E-10</v>
      </c>
      <c r="AM945" s="1">
        <f t="shared" si="363"/>
        <v>2.7817709903715539E-5</v>
      </c>
      <c r="AN945" s="1">
        <f t="shared" si="364"/>
        <v>5.8220034359463659E-3</v>
      </c>
      <c r="AO945" s="1">
        <f t="shared" si="365"/>
        <v>0.99417799640145044</v>
      </c>
      <c r="AP945" s="1">
        <f t="shared" si="366"/>
        <v>1.9950139036433336</v>
      </c>
      <c r="AQ945" s="1">
        <f t="shared" si="367"/>
        <v>19.950139036433338</v>
      </c>
      <c r="AR945" s="25"/>
      <c r="AS945" s="2">
        <v>11.41</v>
      </c>
      <c r="AT945" s="1">
        <v>3.890451449942802E-12</v>
      </c>
      <c r="AU945" s="1">
        <v>2.5960997405965547E-3</v>
      </c>
      <c r="AV945" s="1">
        <v>6.2745279717391539E-5</v>
      </c>
      <c r="AW945" s="1">
        <v>0.99993725472026385</v>
      </c>
      <c r="AX945" s="1">
        <v>2.0758510772058001</v>
      </c>
      <c r="AY945" s="2">
        <v>20.758510772057999</v>
      </c>
      <c r="BA945" s="2">
        <v>9.44</v>
      </c>
      <c r="BB945" s="1">
        <f t="shared" si="372"/>
        <v>3.6307805477010058E-10</v>
      </c>
      <c r="BC945" s="1">
        <f t="shared" si="368"/>
        <v>2.7817709903715539E-5</v>
      </c>
      <c r="BD945" s="1">
        <f t="shared" si="369"/>
        <v>2.7817709127786965E-8</v>
      </c>
      <c r="BE945" s="1">
        <f t="shared" si="370"/>
        <v>0.99999997210666969</v>
      </c>
      <c r="BF945" s="1">
        <f t="shared" si="371"/>
        <v>1.9994437024681422</v>
      </c>
      <c r="BG945" s="1">
        <f>(dpSAWB_Cb*dpSAWB_Vb) /(dpSAWB_Ca * BF945)</f>
        <v>25.00695565385476</v>
      </c>
      <c r="BI945" s="1">
        <v>10.14</v>
      </c>
      <c r="BJ945" s="1">
        <v>7.2443596007498811E-11</v>
      </c>
      <c r="BK945" s="1">
        <v>1.3941881072489175E-4</v>
      </c>
      <c r="BL945" s="1">
        <v>1.3941879102246159E-7</v>
      </c>
      <c r="BM945" s="1">
        <v>0.99999985868169416</v>
      </c>
      <c r="BN945" s="1">
        <v>1.9972134245207405</v>
      </c>
      <c r="BO945" s="1">
        <v>25.034880792471242</v>
      </c>
    </row>
    <row r="946" spans="1:67" ht="15" customHeight="1" x14ac:dyDescent="0.3">
      <c r="A946" s="2">
        <v>9.4499999999999993</v>
      </c>
      <c r="B946" s="1">
        <f t="shared" si="373"/>
        <v>3.5481338923357471E-10</v>
      </c>
      <c r="C946" s="1">
        <f t="shared" si="374"/>
        <v>2.8465667605771042E-5</v>
      </c>
      <c r="D946" s="1">
        <f t="shared" si="375"/>
        <v>-1.7462947458770798E-5</v>
      </c>
      <c r="E946" s="1">
        <f t="shared" si="376"/>
        <v>3.3362438245764623E-3</v>
      </c>
      <c r="F946" s="1">
        <f t="shared" si="377"/>
        <v>0.99933974277961191</v>
      </c>
      <c r="G946" s="1">
        <f t="shared" si="378"/>
        <v>1.0010479598522046</v>
      </c>
      <c r="H946" s="1">
        <f t="shared" si="386"/>
        <v>10.010479598522046</v>
      </c>
      <c r="S946" s="2">
        <v>9.4499999999999993</v>
      </c>
      <c r="T946" s="1">
        <f t="shared" si="379"/>
        <v>3.5481338923357471E-10</v>
      </c>
      <c r="U946" s="1">
        <f t="shared" si="380"/>
        <v>2.8465667605771042E-5</v>
      </c>
      <c r="V946" s="1">
        <f t="shared" si="381"/>
        <v>0.10002222924248735</v>
      </c>
      <c r="W946" s="1">
        <f t="shared" si="382"/>
        <v>-7.4097474957837786E-6</v>
      </c>
      <c r="X946" s="1">
        <f t="shared" si="383"/>
        <v>1.3644806755087408E-4</v>
      </c>
      <c r="Y946" s="1">
        <f t="shared" si="384"/>
        <v>-1.481839698576799E-4</v>
      </c>
      <c r="Z946" s="1">
        <f t="shared" si="385"/>
        <v>-7.4091984928839946E-3</v>
      </c>
      <c r="AB946"/>
      <c r="AC946"/>
      <c r="AD946"/>
      <c r="AE946"/>
      <c r="AF946"/>
      <c r="AG946"/>
      <c r="AH946"/>
      <c r="AI946"/>
      <c r="AJ946" s="25"/>
      <c r="AK946" s="2">
        <v>9.4499999999999993</v>
      </c>
      <c r="AL946" s="1">
        <f t="shared" si="387"/>
        <v>3.5481338923357471E-10</v>
      </c>
      <c r="AM946" s="1">
        <f t="shared" si="363"/>
        <v>2.8465667605771042E-5</v>
      </c>
      <c r="AN946" s="1">
        <f t="shared" si="364"/>
        <v>5.6902325561242681E-3</v>
      </c>
      <c r="AO946" s="1">
        <f t="shared" si="365"/>
        <v>0.99430976728857035</v>
      </c>
      <c r="AP946" s="1">
        <f t="shared" si="366"/>
        <v>1.9951651027856516</v>
      </c>
      <c r="AQ946" s="1">
        <f t="shared" si="367"/>
        <v>19.951651027856514</v>
      </c>
      <c r="AR946" s="25"/>
      <c r="AS946" s="2">
        <v>11.42</v>
      </c>
      <c r="AT946" s="1">
        <v>3.8018939632056084E-12</v>
      </c>
      <c r="AU946" s="1">
        <v>2.6565706718143381E-3</v>
      </c>
      <c r="AV946" s="1">
        <v>6.1317110355707058E-5</v>
      </c>
      <c r="AW946" s="1">
        <v>0.99993868288962628</v>
      </c>
      <c r="AX946" s="1">
        <v>2.0775749690563119</v>
      </c>
      <c r="AY946" s="2">
        <v>20.775749690563117</v>
      </c>
      <c r="BA946" s="2">
        <v>9.4499999999999993</v>
      </c>
      <c r="BB946" s="1">
        <f t="shared" si="372"/>
        <v>3.5481338923357471E-10</v>
      </c>
      <c r="BC946" s="1">
        <f t="shared" si="368"/>
        <v>2.8465667605771042E-5</v>
      </c>
      <c r="BD946" s="1">
        <f t="shared" si="369"/>
        <v>2.8465666793222775E-8</v>
      </c>
      <c r="BE946" s="1">
        <f t="shared" si="370"/>
        <v>0.99999997145514818</v>
      </c>
      <c r="BF946" s="1">
        <f t="shared" si="371"/>
        <v>1.9994307461400611</v>
      </c>
      <c r="BG946" s="1">
        <f>(dpSAWB_Cb*dpSAWB_Vb) /(dpSAWB_Ca * BF946)</f>
        <v>25.007117699138089</v>
      </c>
      <c r="BI946" s="1">
        <v>10.15</v>
      </c>
      <c r="BJ946" s="1">
        <v>7.079457843841361E-11</v>
      </c>
      <c r="BK946" s="1">
        <v>1.4266629200689854E-4</v>
      </c>
      <c r="BL946" s="1">
        <v>1.4266627136946218E-7</v>
      </c>
      <c r="BM946" s="1">
        <v>0.99999985534469238</v>
      </c>
      <c r="BN946" s="1">
        <v>1.9971485629501542</v>
      </c>
      <c r="BO946" s="1">
        <v>25.035693852509819</v>
      </c>
    </row>
    <row r="947" spans="1:67" ht="15" customHeight="1" x14ac:dyDescent="0.3">
      <c r="A947" s="2">
        <v>9.4600000000000009</v>
      </c>
      <c r="B947" s="1">
        <f t="shared" si="373"/>
        <v>3.4673685045252974E-10</v>
      </c>
      <c r="C947" s="1">
        <f t="shared" si="374"/>
        <v>2.9128718181578877E-5</v>
      </c>
      <c r="D947" s="1">
        <f t="shared" si="375"/>
        <v>-1.8376387156954399E-5</v>
      </c>
      <c r="E947" s="1">
        <f t="shared" si="376"/>
        <v>3.3363960645261589E-3</v>
      </c>
      <c r="F947" s="1">
        <f t="shared" si="377"/>
        <v>0.99935476237136889</v>
      </c>
      <c r="G947" s="1">
        <f t="shared" si="378"/>
        <v>1.0011027858816204</v>
      </c>
      <c r="H947" s="1">
        <f t="shared" si="386"/>
        <v>10.011027858816202</v>
      </c>
      <c r="S947" s="2">
        <v>9.4600000000000009</v>
      </c>
      <c r="T947" s="1">
        <f t="shared" si="379"/>
        <v>3.4673685045252974E-10</v>
      </c>
      <c r="U947" s="1">
        <f t="shared" si="380"/>
        <v>2.9128718181578877E-5</v>
      </c>
      <c r="V947" s="1">
        <f t="shared" si="381"/>
        <v>0.10002368959607782</v>
      </c>
      <c r="W947" s="1">
        <f t="shared" si="382"/>
        <v>-7.8965320259388379E-6</v>
      </c>
      <c r="X947" s="1">
        <f t="shared" si="383"/>
        <v>1.3334254449177743E-4</v>
      </c>
      <c r="Y947" s="1">
        <f t="shared" si="384"/>
        <v>-1.5791817045987162E-4</v>
      </c>
      <c r="Z947" s="1">
        <f t="shared" si="385"/>
        <v>-7.8959085229935808E-3</v>
      </c>
      <c r="AB947"/>
      <c r="AC947"/>
      <c r="AD947"/>
      <c r="AE947"/>
      <c r="AF947"/>
      <c r="AG947"/>
      <c r="AH947"/>
      <c r="AI947"/>
      <c r="AJ947" s="25"/>
      <c r="AK947" s="2">
        <v>9.4600000000000009</v>
      </c>
      <c r="AL947" s="1">
        <f t="shared" si="387"/>
        <v>3.4673685045252974E-10</v>
      </c>
      <c r="AM947" s="1">
        <f t="shared" si="363"/>
        <v>2.9128718181578877E-5</v>
      </c>
      <c r="AN947" s="1">
        <f t="shared" si="364"/>
        <v>5.5614273964777671E-3</v>
      </c>
      <c r="AO947" s="1">
        <f t="shared" si="365"/>
        <v>0.99443857245518752</v>
      </c>
      <c r="AP947" s="1">
        <f t="shared" si="366"/>
        <v>1.9953137884672965</v>
      </c>
      <c r="AQ947" s="1">
        <f t="shared" si="367"/>
        <v>19.953137884672966</v>
      </c>
      <c r="AR947" s="25"/>
      <c r="AS947" s="2">
        <v>11.43</v>
      </c>
      <c r="AT947" s="1">
        <v>3.7153522909717219E-12</v>
      </c>
      <c r="AU947" s="1">
        <v>2.7184501519661873E-3</v>
      </c>
      <c r="AV947" s="1">
        <v>5.9921446156280694E-5</v>
      </c>
      <c r="AW947" s="1">
        <v>0.99994007855382649</v>
      </c>
      <c r="AX947" s="1">
        <v>2.0793368502773522</v>
      </c>
      <c r="AY947" s="2">
        <v>20.793368502773522</v>
      </c>
      <c r="BA947" s="2">
        <v>9.4600000000000009</v>
      </c>
      <c r="BB947" s="1">
        <f t="shared" si="372"/>
        <v>3.4673685045252974E-10</v>
      </c>
      <c r="BC947" s="1">
        <f t="shared" si="368"/>
        <v>2.9128718181578877E-5</v>
      </c>
      <c r="BD947" s="1">
        <f t="shared" si="369"/>
        <v>2.9128717330681416E-8</v>
      </c>
      <c r="BE947" s="1">
        <f t="shared" si="370"/>
        <v>0.99999997078836578</v>
      </c>
      <c r="BF947" s="1">
        <f t="shared" si="371"/>
        <v>1.9994174881146671</v>
      </c>
      <c r="BG947" s="1">
        <f>(dpSAWB_Cb*dpSAWB_Vb) /(dpSAWB_Ca * BF947)</f>
        <v>25.007283519935122</v>
      </c>
      <c r="BI947" s="1">
        <v>10.16</v>
      </c>
      <c r="BJ947" s="1">
        <v>6.9183097091893483E-11</v>
      </c>
      <c r="BK947" s="1">
        <v>1.4598941684533902E-4</v>
      </c>
      <c r="BL947" s="1">
        <v>1.45989395228369E-7</v>
      </c>
      <c r="BM947" s="1">
        <v>0.99999985192782814</v>
      </c>
      <c r="BN947" s="1">
        <v>1.9970821927357023</v>
      </c>
      <c r="BO947" s="1">
        <v>25.036525878540591</v>
      </c>
    </row>
    <row r="948" spans="1:67" ht="15" customHeight="1" x14ac:dyDescent="0.3">
      <c r="A948" s="2">
        <v>9.4700000000000006</v>
      </c>
      <c r="B948" s="1">
        <f t="shared" si="373"/>
        <v>3.3884415613920192E-10</v>
      </c>
      <c r="C948" s="1">
        <f t="shared" si="374"/>
        <v>2.980721318933055E-5</v>
      </c>
      <c r="D948" s="1">
        <f t="shared" si="375"/>
        <v>-1.929957779482633E-5</v>
      </c>
      <c r="E948" s="1">
        <f t="shared" si="376"/>
        <v>3.3365499296324711E-3</v>
      </c>
      <c r="F948" s="1">
        <f t="shared" si="377"/>
        <v>0.9993694405116601</v>
      </c>
      <c r="G948" s="1">
        <f t="shared" si="378"/>
        <v>1.0011581981950513</v>
      </c>
      <c r="H948" s="1">
        <f t="shared" si="386"/>
        <v>10.011581981950512</v>
      </c>
      <c r="S948" s="2">
        <v>9.4700000000000006</v>
      </c>
      <c r="T948" s="1">
        <f t="shared" si="379"/>
        <v>3.3884415613920192E-10</v>
      </c>
      <c r="U948" s="1">
        <f t="shared" si="380"/>
        <v>2.980721318933055E-5</v>
      </c>
      <c r="V948" s="1">
        <f t="shared" si="381"/>
        <v>0.10002516251811336</v>
      </c>
      <c r="W948" s="1">
        <f t="shared" si="382"/>
        <v>-8.3875060377887388E-6</v>
      </c>
      <c r="X948" s="1">
        <f t="shared" si="383"/>
        <v>1.3030769313034028E-4</v>
      </c>
      <c r="Y948" s="1">
        <f t="shared" si="384"/>
        <v>-1.6773605188429545E-4</v>
      </c>
      <c r="Z948" s="1">
        <f t="shared" si="385"/>
        <v>-8.3868025942147716E-3</v>
      </c>
      <c r="AB948"/>
      <c r="AC948"/>
      <c r="AD948"/>
      <c r="AE948"/>
      <c r="AF948"/>
      <c r="AG948"/>
      <c r="AH948"/>
      <c r="AI948"/>
      <c r="AJ948" s="25"/>
      <c r="AK948" s="2">
        <v>9.4700000000000006</v>
      </c>
      <c r="AL948" s="1">
        <f t="shared" si="387"/>
        <v>3.3884415613920192E-10</v>
      </c>
      <c r="AM948" s="1">
        <f t="shared" si="363"/>
        <v>2.980721318933055E-5</v>
      </c>
      <c r="AN948" s="1">
        <f t="shared" si="364"/>
        <v>5.4355219555001317E-3</v>
      </c>
      <c r="AO948" s="1">
        <f t="shared" si="365"/>
        <v>0.99456447790282332</v>
      </c>
      <c r="AP948" s="1">
        <f t="shared" si="366"/>
        <v>1.9954600372125055</v>
      </c>
      <c r="AQ948" s="1">
        <f t="shared" si="367"/>
        <v>19.954600372125054</v>
      </c>
      <c r="AR948" s="25"/>
      <c r="AS948" s="2">
        <v>11.44</v>
      </c>
      <c r="AT948" s="1">
        <v>3.6307805477010101E-12</v>
      </c>
      <c r="AU948" s="1">
        <v>2.7817709903715502E-3</v>
      </c>
      <c r="AV948" s="1">
        <v>5.8557547388660829E-5</v>
      </c>
      <c r="AW948" s="1">
        <v>0.99994144245259509</v>
      </c>
      <c r="AX948" s="1">
        <v>2.0811375122788651</v>
      </c>
      <c r="AY948" s="2">
        <v>20.81137512278865</v>
      </c>
      <c r="BA948" s="2">
        <v>9.4700000000000006</v>
      </c>
      <c r="BB948" s="1">
        <f t="shared" si="372"/>
        <v>3.3884415613920192E-10</v>
      </c>
      <c r="BC948" s="1">
        <f t="shared" si="368"/>
        <v>2.980721318933055E-5</v>
      </c>
      <c r="BD948" s="1">
        <f t="shared" si="369"/>
        <v>2.9807212298272619E-8</v>
      </c>
      <c r="BE948" s="1">
        <f t="shared" si="370"/>
        <v>0.99999997010596309</v>
      </c>
      <c r="BF948" s="1">
        <f t="shared" si="371"/>
        <v>1.9994039213684394</v>
      </c>
      <c r="BG948" s="1">
        <f>(dpSAWB_Cb*dpSAWB_Vb) /(dpSAWB_Ca * BF948)</f>
        <v>25.007453204242399</v>
      </c>
      <c r="BI948" s="1">
        <v>10.17</v>
      </c>
      <c r="BJ948" s="1">
        <v>6.7608297539198024E-11</v>
      </c>
      <c r="BK948" s="1">
        <v>1.4938994720498926E-4</v>
      </c>
      <c r="BL948" s="1">
        <v>1.4938992456182656E-7</v>
      </c>
      <c r="BM948" s="1">
        <v>0.99999984842914058</v>
      </c>
      <c r="BN948" s="1">
        <v>1.9970142788388958</v>
      </c>
      <c r="BO948" s="1">
        <v>25.037377313631929</v>
      </c>
    </row>
    <row r="949" spans="1:67" ht="15" customHeight="1" x14ac:dyDescent="0.3">
      <c r="A949" s="2">
        <v>9.48</v>
      </c>
      <c r="B949" s="1">
        <f t="shared" si="373"/>
        <v>3.3113112148259045E-10</v>
      </c>
      <c r="C949" s="1">
        <f t="shared" si="374"/>
        <v>3.0501512376060422E-5</v>
      </c>
      <c r="D949" s="1">
        <f t="shared" si="375"/>
        <v>-2.023300844658778E-5</v>
      </c>
      <c r="E949" s="1">
        <f t="shared" si="376"/>
        <v>3.3367055014077644E-3</v>
      </c>
      <c r="F949" s="1">
        <f t="shared" si="377"/>
        <v>0.99938378495325642</v>
      </c>
      <c r="G949" s="1">
        <f t="shared" si="378"/>
        <v>1.0012142261812811</v>
      </c>
      <c r="H949" s="1">
        <f t="shared" si="386"/>
        <v>10.01214226181281</v>
      </c>
      <c r="S949" s="2">
        <v>9.48</v>
      </c>
      <c r="T949" s="1">
        <f t="shared" si="379"/>
        <v>3.3113112148259045E-10</v>
      </c>
      <c r="U949" s="1">
        <f t="shared" si="380"/>
        <v>3.0501512376060422E-5</v>
      </c>
      <c r="V949" s="1">
        <f t="shared" si="381"/>
        <v>0.10002664878927045</v>
      </c>
      <c r="W949" s="1">
        <f t="shared" si="382"/>
        <v>-8.8829297568186735E-6</v>
      </c>
      <c r="X949" s="1">
        <f t="shared" si="383"/>
        <v>1.2734190562098863E-4</v>
      </c>
      <c r="Y949" s="1">
        <f t="shared" si="384"/>
        <v>-1.7764281524987679E-4</v>
      </c>
      <c r="Z949" s="1">
        <f t="shared" si="385"/>
        <v>-8.8821407624938391E-3</v>
      </c>
      <c r="AB949"/>
      <c r="AC949"/>
      <c r="AD949"/>
      <c r="AE949"/>
      <c r="AF949"/>
      <c r="AG949"/>
      <c r="AH949"/>
      <c r="AI949"/>
      <c r="AJ949" s="25"/>
      <c r="AK949" s="2">
        <v>9.48</v>
      </c>
      <c r="AL949" s="1">
        <f t="shared" si="387"/>
        <v>3.3113112148259045E-10</v>
      </c>
      <c r="AM949" s="1">
        <f t="shared" si="363"/>
        <v>3.0501512376060422E-5</v>
      </c>
      <c r="AN949" s="1">
        <f t="shared" si="364"/>
        <v>5.3124516670877099E-3</v>
      </c>
      <c r="AO949" s="1">
        <f t="shared" si="365"/>
        <v>0.99468754819759553</v>
      </c>
      <c r="AP949" s="1">
        <f t="shared" si="366"/>
        <v>1.9956039243546271</v>
      </c>
      <c r="AQ949" s="1">
        <f t="shared" si="367"/>
        <v>19.956039243546268</v>
      </c>
      <c r="AR949" s="25"/>
      <c r="AS949" s="2">
        <v>11.45</v>
      </c>
      <c r="AT949" s="1">
        <v>3.5481338923357515E-12</v>
      </c>
      <c r="AU949" s="1">
        <v>2.8465667605771005E-3</v>
      </c>
      <c r="AV949" s="1">
        <v>5.7224691152734497E-5</v>
      </c>
      <c r="AW949" s="1">
        <v>0.99994277530883158</v>
      </c>
      <c r="AX949" s="1">
        <v>2.0829777606687609</v>
      </c>
      <c r="AY949" s="2">
        <v>20.829777606687607</v>
      </c>
      <c r="BA949" s="2">
        <v>9.48</v>
      </c>
      <c r="BB949" s="1">
        <f t="shared" si="372"/>
        <v>3.3113112148259045E-10</v>
      </c>
      <c r="BC949" s="1">
        <f t="shared" si="368"/>
        <v>3.0501512376060422E-5</v>
      </c>
      <c r="BD949" s="1">
        <f t="shared" si="369"/>
        <v>3.0501511442945097E-8</v>
      </c>
      <c r="BE949" s="1">
        <f t="shared" si="370"/>
        <v>0.99999996940757208</v>
      </c>
      <c r="BF949" s="1">
        <f t="shared" si="371"/>
        <v>1.9993900387144556</v>
      </c>
      <c r="BG949" s="1">
        <f>(dpSAWB_Cb*dpSAWB_Vb) /(dpSAWB_Ca * BF949)</f>
        <v>25.007626842108511</v>
      </c>
      <c r="BI949" s="1">
        <v>10.18</v>
      </c>
      <c r="BJ949" s="1">
        <v>6.606934480075945E-11</v>
      </c>
      <c r="BK949" s="1">
        <v>1.5286968609205736E-4</v>
      </c>
      <c r="BL949" s="1">
        <v>1.5286966237380862E-7</v>
      </c>
      <c r="BM949" s="1">
        <v>0.99999984484661852</v>
      </c>
      <c r="BN949" s="1">
        <v>1.9969447854099125</v>
      </c>
      <c r="BO949" s="1">
        <v>25.038248611233637</v>
      </c>
    </row>
    <row r="950" spans="1:67" ht="15" customHeight="1" x14ac:dyDescent="0.3">
      <c r="A950" s="2">
        <v>9.49</v>
      </c>
      <c r="B950" s="1">
        <f t="shared" si="373"/>
        <v>3.2359365692962771E-10</v>
      </c>
      <c r="C950" s="1">
        <f t="shared" si="374"/>
        <v>3.1211983868387318E-5</v>
      </c>
      <c r="D950" s="1">
        <f t="shared" si="375"/>
        <v>-2.117717363443809E-5</v>
      </c>
      <c r="E950" s="1">
        <f t="shared" si="376"/>
        <v>3.3368628622724066E-3</v>
      </c>
      <c r="F950" s="1">
        <f t="shared" si="377"/>
        <v>0.99939780327333605</v>
      </c>
      <c r="G950" s="1">
        <f t="shared" si="378"/>
        <v>1.0012708995586725</v>
      </c>
      <c r="H950" s="1">
        <f t="shared" si="386"/>
        <v>10.012708995586724</v>
      </c>
      <c r="S950" s="2">
        <v>9.49</v>
      </c>
      <c r="T950" s="1">
        <f t="shared" si="379"/>
        <v>3.2359365692962771E-10</v>
      </c>
      <c r="U950" s="1">
        <f t="shared" si="380"/>
        <v>3.1211983868387318E-5</v>
      </c>
      <c r="V950" s="1">
        <f t="shared" si="381"/>
        <v>0.10002814919731631</v>
      </c>
      <c r="W950" s="1">
        <f t="shared" si="382"/>
        <v>-9.3830657721008036E-6</v>
      </c>
      <c r="X950" s="1">
        <f t="shared" si="383"/>
        <v>1.2444361067944862E-4</v>
      </c>
      <c r="Y950" s="1">
        <f t="shared" si="384"/>
        <v>-1.8764370870941063E-4</v>
      </c>
      <c r="Z950" s="1">
        <f t="shared" si="385"/>
        <v>-9.3821854354705324E-3</v>
      </c>
      <c r="AB950"/>
      <c r="AC950"/>
      <c r="AD950"/>
      <c r="AE950"/>
      <c r="AF950"/>
      <c r="AG950"/>
      <c r="AH950"/>
      <c r="AI950"/>
      <c r="AJ950" s="25"/>
      <c r="AK950" s="2">
        <v>9.49</v>
      </c>
      <c r="AL950" s="1">
        <f t="shared" si="387"/>
        <v>3.2359365692962771E-10</v>
      </c>
      <c r="AM950" s="1">
        <f t="shared" si="363"/>
        <v>3.1211983868387318E-5</v>
      </c>
      <c r="AN950" s="1">
        <f t="shared" si="364"/>
        <v>5.1921533708258185E-3</v>
      </c>
      <c r="AO950" s="1">
        <f t="shared" si="365"/>
        <v>0.99480784649993204</v>
      </c>
      <c r="AP950" s="1">
        <f t="shared" si="366"/>
        <v>1.9957455240715052</v>
      </c>
      <c r="AQ950" s="1">
        <f t="shared" si="367"/>
        <v>19.957455240715049</v>
      </c>
      <c r="AR950" s="25"/>
      <c r="AS950" s="2">
        <v>11.46</v>
      </c>
      <c r="AT950" s="1">
        <v>3.4673685045253019E-12</v>
      </c>
      <c r="AU950" s="1">
        <v>2.9128718181578839E-3</v>
      </c>
      <c r="AV950" s="1">
        <v>5.59221709959812E-5</v>
      </c>
      <c r="AW950" s="1">
        <v>0.99994407782898909</v>
      </c>
      <c r="AX950" s="1">
        <v>2.0848584154049656</v>
      </c>
      <c r="AY950" s="2">
        <v>20.848584154049654</v>
      </c>
      <c r="BA950" s="2">
        <v>9.49</v>
      </c>
      <c r="BB950" s="1">
        <f t="shared" si="372"/>
        <v>3.2359365692962771E-10</v>
      </c>
      <c r="BC950" s="1">
        <f t="shared" si="368"/>
        <v>3.1211983868387318E-5</v>
      </c>
      <c r="BD950" s="1">
        <f t="shared" si="369"/>
        <v>3.1211982891227986E-8</v>
      </c>
      <c r="BE950" s="1">
        <f t="shared" si="370"/>
        <v>0.99999996869281593</v>
      </c>
      <c r="BF950" s="1">
        <f t="shared" si="371"/>
        <v>1.9993758327985938</v>
      </c>
      <c r="BG950" s="1">
        <f>(dpSAWB_Cb*dpSAWB_Vb) /(dpSAWB_Ca * BF950)</f>
        <v>25.007804525682054</v>
      </c>
      <c r="BI950" s="1">
        <v>10.19</v>
      </c>
      <c r="BJ950" s="1">
        <v>6.4565422903465416E-11</v>
      </c>
      <c r="BK950" s="1">
        <v>1.5643047851016093E-4</v>
      </c>
      <c r="BL950" s="1">
        <v>1.5643045366559056E-7</v>
      </c>
      <c r="BM950" s="1">
        <v>0.99999984117819884</v>
      </c>
      <c r="BN950" s="1">
        <v>1.9968736757689245</v>
      </c>
      <c r="BO950" s="1">
        <v>25.039140235421648</v>
      </c>
    </row>
    <row r="951" spans="1:67" ht="15" customHeight="1" x14ac:dyDescent="0.3">
      <c r="A951" s="2">
        <v>9.5</v>
      </c>
      <c r="B951" s="1">
        <f t="shared" si="373"/>
        <v>3.1622776601683744E-10</v>
      </c>
      <c r="C951" s="1">
        <f t="shared" si="374"/>
        <v>3.193900436770068E-5</v>
      </c>
      <c r="D951" s="1">
        <f t="shared" si="375"/>
        <v>-2.2132573589935173E-5</v>
      </c>
      <c r="E951" s="1">
        <f t="shared" si="376"/>
        <v>3.3370220955983229E-3</v>
      </c>
      <c r="F951" s="1">
        <f t="shared" si="377"/>
        <v>0.99941150287744129</v>
      </c>
      <c r="G951" s="1">
        <f t="shared" si="378"/>
        <v>1.0013282483909487</v>
      </c>
      <c r="H951" s="1">
        <f t="shared" si="386"/>
        <v>10.013282483909487</v>
      </c>
      <c r="S951" s="2">
        <v>9.5</v>
      </c>
      <c r="T951" s="1">
        <f t="shared" si="379"/>
        <v>3.1622776601683744E-10</v>
      </c>
      <c r="U951" s="1">
        <f t="shared" si="380"/>
        <v>3.193900436770068E-5</v>
      </c>
      <c r="V951" s="1">
        <f t="shared" si="381"/>
        <v>0.10002966453752599</v>
      </c>
      <c r="W951" s="1">
        <f t="shared" si="382"/>
        <v>-9.8881791753297321E-6</v>
      </c>
      <c r="X951" s="1">
        <f t="shared" si="383"/>
        <v>1.2161127275220483E-4</v>
      </c>
      <c r="Y951" s="1">
        <f t="shared" si="384"/>
        <v>-1.9774403022257769E-4</v>
      </c>
      <c r="Z951" s="1">
        <f t="shared" si="385"/>
        <v>-9.887201511128884E-3</v>
      </c>
      <c r="AB951"/>
      <c r="AC951"/>
      <c r="AD951"/>
      <c r="AE951"/>
      <c r="AF951"/>
      <c r="AG951"/>
      <c r="AH951"/>
      <c r="AI951"/>
      <c r="AJ951" s="25"/>
      <c r="AK951" s="2">
        <v>9.5</v>
      </c>
      <c r="AL951" s="1">
        <f t="shared" si="387"/>
        <v>3.1622776601683744E-10</v>
      </c>
      <c r="AM951" s="1">
        <f t="shared" si="363"/>
        <v>3.193900436770068E-5</v>
      </c>
      <c r="AN951" s="1">
        <f t="shared" si="364"/>
        <v>5.074565282821116E-3</v>
      </c>
      <c r="AO951" s="1">
        <f t="shared" si="365"/>
        <v>0.99492543459373894</v>
      </c>
      <c r="AP951" s="1">
        <f t="shared" si="366"/>
        <v>1.9958849094204441</v>
      </c>
      <c r="AQ951" s="1">
        <f t="shared" si="367"/>
        <v>19.958849094204439</v>
      </c>
      <c r="AR951" s="25"/>
      <c r="AS951" s="2">
        <v>11.47</v>
      </c>
      <c r="AT951" s="1">
        <v>3.3884415613920115E-12</v>
      </c>
      <c r="AU951" s="1">
        <v>2.9807213189330618E-3</v>
      </c>
      <c r="AV951" s="1">
        <v>5.4649296539423684E-5</v>
      </c>
      <c r="AW951" s="1">
        <v>0.99994535070344626</v>
      </c>
      <c r="AX951" s="1">
        <v>2.0867803109437739</v>
      </c>
      <c r="AY951" s="2">
        <v>20.867803109437737</v>
      </c>
      <c r="BA951" s="2">
        <v>9.5</v>
      </c>
      <c r="BB951" s="1">
        <f t="shared" si="372"/>
        <v>3.1622776601683744E-10</v>
      </c>
      <c r="BC951" s="1">
        <f t="shared" si="368"/>
        <v>3.193900436770068E-5</v>
      </c>
      <c r="BD951" s="1">
        <f t="shared" si="369"/>
        <v>3.1939003344416775E-8</v>
      </c>
      <c r="BE951" s="1">
        <f t="shared" si="370"/>
        <v>0.99999996796130874</v>
      </c>
      <c r="BF951" s="1">
        <f t="shared" si="371"/>
        <v>1.9993612960956462</v>
      </c>
      <c r="BG951" s="1">
        <f>(dpSAWB_Cb*dpSAWB_Vb) /(dpSAWB_Ca * BF951)</f>
        <v>25.007986349260648</v>
      </c>
      <c r="BI951" s="1">
        <v>10.199999999999999</v>
      </c>
      <c r="BJ951" s="1">
        <v>6.3095734448019192E-11</v>
      </c>
      <c r="BK951" s="1">
        <v>1.600742124385728E-4</v>
      </c>
      <c r="BL951" s="1">
        <v>1.6007418641398994E-7</v>
      </c>
      <c r="BM951" s="1">
        <v>0.99999983742176546</v>
      </c>
      <c r="BN951" s="1">
        <v>1.9968009123870021</v>
      </c>
      <c r="BO951" s="1">
        <v>25.040052661148547</v>
      </c>
    </row>
    <row r="952" spans="1:67" ht="15" customHeight="1" x14ac:dyDescent="0.3">
      <c r="A952" s="2">
        <v>9.51</v>
      </c>
      <c r="B952" s="1">
        <f t="shared" si="373"/>
        <v>3.090295432513586E-10</v>
      </c>
      <c r="C952" s="1">
        <f t="shared" si="374"/>
        <v>3.2682959349892498E-5</v>
      </c>
      <c r="D952" s="1">
        <f t="shared" si="375"/>
        <v>-2.3099714518421061E-5</v>
      </c>
      <c r="E952" s="1">
        <f t="shared" si="376"/>
        <v>3.3371832857530702E-3</v>
      </c>
      <c r="F952" s="1">
        <f t="shared" si="377"/>
        <v>0.99942489100334797</v>
      </c>
      <c r="G952" s="1">
        <f t="shared" si="378"/>
        <v>1.0013863031031645</v>
      </c>
      <c r="H952" s="1">
        <f t="shared" si="386"/>
        <v>10.013863031031644</v>
      </c>
      <c r="S952" s="2">
        <v>9.51</v>
      </c>
      <c r="T952" s="1">
        <f t="shared" si="379"/>
        <v>3.090295432513586E-10</v>
      </c>
      <c r="U952" s="1">
        <f t="shared" si="380"/>
        <v>3.2682959349892498E-5</v>
      </c>
      <c r="V952" s="1">
        <f t="shared" si="381"/>
        <v>0.10003119561310357</v>
      </c>
      <c r="W952" s="1">
        <f t="shared" si="382"/>
        <v>-1.0398537701193091E-5</v>
      </c>
      <c r="X952" s="1">
        <f t="shared" si="383"/>
        <v>1.1884339120479082E-4</v>
      </c>
      <c r="Y952" s="1">
        <f t="shared" si="384"/>
        <v>-2.0794913035514253E-4</v>
      </c>
      <c r="Z952" s="1">
        <f t="shared" si="385"/>
        <v>-1.0397456517757126E-2</v>
      </c>
      <c r="AB952"/>
      <c r="AC952"/>
      <c r="AD952"/>
      <c r="AE952"/>
      <c r="AF952"/>
      <c r="AG952"/>
      <c r="AH952"/>
      <c r="AI952"/>
      <c r="AJ952" s="25"/>
      <c r="AK952" s="2">
        <v>9.51</v>
      </c>
      <c r="AL952" s="1">
        <f t="shared" si="387"/>
        <v>3.090295432513586E-10</v>
      </c>
      <c r="AM952" s="1">
        <f t="shared" si="363"/>
        <v>3.2682959349892498E-5</v>
      </c>
      <c r="AN952" s="1">
        <f t="shared" si="364"/>
        <v>4.9596269670740762E-3</v>
      </c>
      <c r="AO952" s="1">
        <f t="shared" si="365"/>
        <v>0.99504037291502812</v>
      </c>
      <c r="AP952" s="1">
        <f t="shared" si="366"/>
        <v>1.996022152372771</v>
      </c>
      <c r="AQ952" s="1">
        <f t="shared" si="367"/>
        <v>19.960221523727711</v>
      </c>
      <c r="AR952" s="25"/>
      <c r="AS952" s="2">
        <v>11.48</v>
      </c>
      <c r="AT952" s="1">
        <v>3.3113112148258976E-12</v>
      </c>
      <c r="AU952" s="1">
        <v>3.0501512376060482E-3</v>
      </c>
      <c r="AV952" s="1">
        <v>5.340539311207594E-5</v>
      </c>
      <c r="AW952" s="1">
        <v>0.99994659460687429</v>
      </c>
      <c r="AX952" s="1">
        <v>2.0887442963841747</v>
      </c>
      <c r="AY952" s="2">
        <v>20.887442963841746</v>
      </c>
      <c r="BA952" s="2">
        <v>9.51</v>
      </c>
      <c r="BB952" s="1">
        <f t="shared" si="372"/>
        <v>3.090295432513586E-10</v>
      </c>
      <c r="BC952" s="1">
        <f t="shared" si="368"/>
        <v>3.2682959349892498E-5</v>
      </c>
      <c r="BD952" s="1">
        <f t="shared" si="369"/>
        <v>3.2682958278305058E-8</v>
      </c>
      <c r="BE952" s="1">
        <f t="shared" si="370"/>
        <v>0.99999996721265572</v>
      </c>
      <c r="BF952" s="1">
        <f t="shared" si="371"/>
        <v>1.9993464209053478</v>
      </c>
      <c r="BG952" s="1">
        <f>(dpSAWB_Cb*dpSAWB_Vb) /(dpSAWB_Ca * BF952)</f>
        <v>25.0081724093411</v>
      </c>
      <c r="BI952" s="1">
        <v>10.210000000000001</v>
      </c>
      <c r="BJ952" s="1">
        <v>6.1659500186147878E-11</v>
      </c>
      <c r="BK952" s="1">
        <v>1.6380281983325283E-4</v>
      </c>
      <c r="BL952" s="1">
        <v>1.6380279257239261E-7</v>
      </c>
      <c r="BM952" s="1">
        <v>0.9999998335751471</v>
      </c>
      <c r="BN952" s="1">
        <v>1.996726456866583</v>
      </c>
      <c r="BO952" s="1">
        <v>25.040986374500115</v>
      </c>
    </row>
    <row r="953" spans="1:67" ht="15" customHeight="1" x14ac:dyDescent="0.3">
      <c r="A953" s="2">
        <v>9.52</v>
      </c>
      <c r="B953" s="1">
        <f t="shared" si="373"/>
        <v>3.0199517204020115E-10</v>
      </c>
      <c r="C953" s="1">
        <f t="shared" si="374"/>
        <v>3.3444243269741747E-5</v>
      </c>
      <c r="D953" s="1">
        <f t="shared" si="375"/>
        <v>-2.4079108866664159E-5</v>
      </c>
      <c r="E953" s="1">
        <f t="shared" si="376"/>
        <v>3.3373465181444437E-3</v>
      </c>
      <c r="F953" s="1">
        <f t="shared" si="377"/>
        <v>0.99943797472484774</v>
      </c>
      <c r="G953" s="1">
        <f t="shared" si="378"/>
        <v>1.0014450944978772</v>
      </c>
      <c r="H953" s="1">
        <f t="shared" si="386"/>
        <v>10.014450944978771</v>
      </c>
      <c r="S953" s="2">
        <v>9.52</v>
      </c>
      <c r="T953" s="1">
        <f t="shared" si="379"/>
        <v>3.0199517204020115E-10</v>
      </c>
      <c r="U953" s="1">
        <f t="shared" si="380"/>
        <v>3.3444243269741747E-5</v>
      </c>
      <c r="V953" s="1">
        <f t="shared" si="381"/>
        <v>0.10003274323560744</v>
      </c>
      <c r="W953" s="1">
        <f t="shared" si="382"/>
        <v>-1.0914411869151849E-5</v>
      </c>
      <c r="X953" s="1">
        <f t="shared" si="383"/>
        <v>1.161384995284829E-4</v>
      </c>
      <c r="Y953" s="1">
        <f t="shared" si="384"/>
        <v>-2.1826441510580853E-4</v>
      </c>
      <c r="Z953" s="1">
        <f t="shared" si="385"/>
        <v>-1.0913220755290427E-2</v>
      </c>
      <c r="AB953"/>
      <c r="AC953"/>
      <c r="AD953"/>
      <c r="AE953"/>
      <c r="AF953"/>
      <c r="AG953"/>
      <c r="AH953"/>
      <c r="AI953"/>
      <c r="AJ953" s="25"/>
      <c r="AK953" s="2">
        <v>9.52</v>
      </c>
      <c r="AL953" s="1">
        <f t="shared" si="387"/>
        <v>3.0199517204020115E-10</v>
      </c>
      <c r="AM953" s="1">
        <f t="shared" si="363"/>
        <v>3.3444243269741747E-5</v>
      </c>
      <c r="AN953" s="1">
        <f t="shared" si="364"/>
        <v>4.8472793073844316E-3</v>
      </c>
      <c r="AO953" s="1">
        <f t="shared" si="365"/>
        <v>0.99515272058001136</v>
      </c>
      <c r="AP953" s="1">
        <f t="shared" si="366"/>
        <v>1.9961573238479997</v>
      </c>
      <c r="AQ953" s="1">
        <f t="shared" si="367"/>
        <v>19.961573238479996</v>
      </c>
      <c r="AR953" s="25"/>
      <c r="AS953" s="2">
        <v>11.49</v>
      </c>
      <c r="AT953" s="1">
        <v>3.2359365692962695E-12</v>
      </c>
      <c r="AU953" s="1">
        <v>3.1211983868387389E-3</v>
      </c>
      <c r="AV953" s="1">
        <v>5.2189801393699256E-5</v>
      </c>
      <c r="AW953" s="1">
        <v>0.99994781019859336</v>
      </c>
      <c r="AX953" s="1">
        <v>2.0907512356077746</v>
      </c>
      <c r="AY953" s="2">
        <v>20.907512356077746</v>
      </c>
      <c r="BA953" s="2">
        <v>9.52</v>
      </c>
      <c r="BB953" s="1">
        <f t="shared" si="372"/>
        <v>3.0199517204020115E-10</v>
      </c>
      <c r="BC953" s="1">
        <f t="shared" si="368"/>
        <v>3.3444243269741747E-5</v>
      </c>
      <c r="BD953" s="1">
        <f t="shared" si="369"/>
        <v>3.3444242147568733E-8</v>
      </c>
      <c r="BE953" s="1">
        <f t="shared" si="370"/>
        <v>0.99999996644645217</v>
      </c>
      <c r="BF953" s="1">
        <f t="shared" si="371"/>
        <v>1.9993311993483034</v>
      </c>
      <c r="BG953" s="1">
        <f>(dpSAWB_Cb*dpSAWB_Vb) /(dpSAWB_Ca * BF953)</f>
        <v>25.008362804670814</v>
      </c>
      <c r="BI953" s="1">
        <v>10.220000000000001</v>
      </c>
      <c r="BJ953" s="1">
        <v>6.0255958607435443E-11</v>
      </c>
      <c r="BK953" s="1">
        <v>1.6761827765119454E-4</v>
      </c>
      <c r="BL953" s="1">
        <v>1.6761824909509381E-7</v>
      </c>
      <c r="BM953" s="1">
        <v>0.99999982963611667</v>
      </c>
      <c r="BN953" s="1">
        <v>1.9966502699215005</v>
      </c>
      <c r="BO953" s="1">
        <v>25.041941872957942</v>
      </c>
    </row>
    <row r="954" spans="1:67" ht="15" customHeight="1" x14ac:dyDescent="0.3">
      <c r="A954" s="2">
        <v>9.5299999999999994</v>
      </c>
      <c r="B954" s="1">
        <f t="shared" si="373"/>
        <v>2.9512092266663821E-10</v>
      </c>
      <c r="C954" s="1">
        <f t="shared" si="374"/>
        <v>3.4223259770059495E-5</v>
      </c>
      <c r="D954" s="1">
        <f t="shared" si="375"/>
        <v>-2.5071275593825343E-5</v>
      </c>
      <c r="E954" s="1">
        <f t="shared" si="376"/>
        <v>3.3375118792656373E-3</v>
      </c>
      <c r="F954" s="1">
        <f t="shared" si="377"/>
        <v>0.99945076095544683</v>
      </c>
      <c r="G954" s="1">
        <f t="shared" si="378"/>
        <v>1.0015046537715233</v>
      </c>
      <c r="H954" s="1">
        <f t="shared" si="386"/>
        <v>10.015046537715232</v>
      </c>
      <c r="S954" s="2">
        <v>9.5299999999999994</v>
      </c>
      <c r="T954" s="1">
        <f t="shared" si="379"/>
        <v>2.9512092266663821E-10</v>
      </c>
      <c r="U954" s="1">
        <f t="shared" si="380"/>
        <v>3.4223259770059495E-5</v>
      </c>
      <c r="V954" s="1">
        <f t="shared" si="381"/>
        <v>0.10003430822538012</v>
      </c>
      <c r="W954" s="1">
        <f t="shared" si="382"/>
        <v>-1.1436075126705062E-5</v>
      </c>
      <c r="X954" s="1">
        <f t="shared" si="383"/>
        <v>1.1349516456498215E-4</v>
      </c>
      <c r="Y954" s="1">
        <f t="shared" si="384"/>
        <v>-2.2869534876220551E-4</v>
      </c>
      <c r="Z954" s="1">
        <f t="shared" si="385"/>
        <v>-1.1434767438110276E-2</v>
      </c>
      <c r="AB954"/>
      <c r="AC954"/>
      <c r="AD954"/>
      <c r="AE954"/>
      <c r="AF954"/>
      <c r="AG954"/>
      <c r="AH954"/>
      <c r="AI954"/>
      <c r="AJ954" s="25"/>
      <c r="AK954" s="2">
        <v>9.5299999999999994</v>
      </c>
      <c r="AL954" s="1">
        <f t="shared" si="387"/>
        <v>2.9512092266663821E-10</v>
      </c>
      <c r="AM954" s="1">
        <f t="shared" si="363"/>
        <v>3.4223259770059495E-5</v>
      </c>
      <c r="AN954" s="1">
        <f t="shared" si="364"/>
        <v>4.7374644797826557E-3</v>
      </c>
      <c r="AO954" s="1">
        <f t="shared" si="365"/>
        <v>0.99526253541266929</v>
      </c>
      <c r="AP954" s="1">
        <f t="shared" si="366"/>
        <v>1.9962904937476085</v>
      </c>
      <c r="AQ954" s="1">
        <f t="shared" si="367"/>
        <v>19.962904937476086</v>
      </c>
      <c r="AR954" s="25"/>
      <c r="AS954" s="2">
        <v>11.5</v>
      </c>
      <c r="AT954" s="1">
        <v>3.1622776601683669E-12</v>
      </c>
      <c r="AU954" s="1">
        <v>3.1939004367700754E-3</v>
      </c>
      <c r="AV954" s="1">
        <v>5.10018770656751E-5</v>
      </c>
      <c r="AW954" s="1">
        <v>0.99994899812292193</v>
      </c>
      <c r="AX954" s="1">
        <v>2.0928020074139528</v>
      </c>
      <c r="AY954" s="2">
        <v>20.928020074139528</v>
      </c>
      <c r="BA954" s="2">
        <v>9.5299999999999994</v>
      </c>
      <c r="BB954" s="1">
        <f t="shared" si="372"/>
        <v>2.9512092266663821E-10</v>
      </c>
      <c r="BC954" s="1">
        <f t="shared" si="368"/>
        <v>3.4223259770059495E-5</v>
      </c>
      <c r="BD954" s="1">
        <f t="shared" si="369"/>
        <v>3.4223258594910935E-8</v>
      </c>
      <c r="BE954" s="1">
        <f t="shared" si="370"/>
        <v>0.99999996566228433</v>
      </c>
      <c r="BF954" s="1">
        <f t="shared" si="371"/>
        <v>1.9993156233618319</v>
      </c>
      <c r="BG954" s="1">
        <f>(dpSAWB_Cb*dpSAWB_Vb) /(dpSAWB_Ca * BF954)</f>
        <v>25.008557636300282</v>
      </c>
      <c r="BI954" s="1">
        <v>10.23</v>
      </c>
      <c r="BJ954" s="1">
        <v>5.8884365535558786E-11</v>
      </c>
      <c r="BK954" s="1">
        <v>1.715226088986365E-4</v>
      </c>
      <c r="BL954" s="1">
        <v>1.7152257898550324E-7</v>
      </c>
      <c r="BM954" s="1">
        <v>0.99999982560238898</v>
      </c>
      <c r="BN954" s="1">
        <v>1.9965723113565552</v>
      </c>
      <c r="BO954" s="1">
        <v>25.042919665668354</v>
      </c>
    </row>
    <row r="955" spans="1:67" ht="15" customHeight="1" x14ac:dyDescent="0.3">
      <c r="A955" s="2">
        <v>9.5399999999999991</v>
      </c>
      <c r="B955" s="1">
        <f t="shared" si="373"/>
        <v>2.8840315031266024E-10</v>
      </c>
      <c r="C955" s="1">
        <f t="shared" si="374"/>
        <v>3.5020421895705736E-5</v>
      </c>
      <c r="D955" s="1">
        <f t="shared" si="375"/>
        <v>-2.6076740445943463E-5</v>
      </c>
      <c r="E955" s="1">
        <f t="shared" si="376"/>
        <v>3.3376794567409906E-3</v>
      </c>
      <c r="F955" s="1">
        <f t="shared" si="377"/>
        <v>0.99946325645198153</v>
      </c>
      <c r="G955" s="1">
        <f t="shared" si="378"/>
        <v>1.0015650125310123</v>
      </c>
      <c r="H955" s="1">
        <f t="shared" si="386"/>
        <v>10.015650125310122</v>
      </c>
      <c r="S955" s="2">
        <v>9.5399999999999991</v>
      </c>
      <c r="T955" s="1">
        <f t="shared" si="379"/>
        <v>2.8840315031266024E-10</v>
      </c>
      <c r="U955" s="1">
        <f t="shared" si="380"/>
        <v>3.5020421895705736E-5</v>
      </c>
      <c r="V955" s="1">
        <f t="shared" si="381"/>
        <v>0.10003589141198264</v>
      </c>
      <c r="W955" s="1">
        <f t="shared" si="382"/>
        <v>-1.1963803994214755E-5</v>
      </c>
      <c r="X955" s="1">
        <f t="shared" si="383"/>
        <v>1.1091198574867803E-4</v>
      </c>
      <c r="Y955" s="1">
        <f t="shared" si="384"/>
        <v>-2.3924745678750389E-4</v>
      </c>
      <c r="Z955" s="1">
        <f t="shared" si="385"/>
        <v>-1.1962372839375195E-2</v>
      </c>
      <c r="AB955"/>
      <c r="AC955"/>
      <c r="AD955"/>
      <c r="AE955"/>
      <c r="AF955"/>
      <c r="AG955"/>
      <c r="AH955"/>
      <c r="AI955"/>
      <c r="AJ955" s="25"/>
      <c r="AK955" s="2">
        <v>9.5399999999999991</v>
      </c>
      <c r="AL955" s="1">
        <f t="shared" si="387"/>
        <v>2.8840315031266024E-10</v>
      </c>
      <c r="AM955" s="1">
        <f t="shared" si="363"/>
        <v>3.5020421895705736E-5</v>
      </c>
      <c r="AN955" s="1">
        <f t="shared" si="364"/>
        <v>4.6301259254803709E-3</v>
      </c>
      <c r="AO955" s="1">
        <f t="shared" si="365"/>
        <v>0.99536987397180088</v>
      </c>
      <c r="AP955" s="1">
        <f t="shared" si="366"/>
        <v>1.9964217309884436</v>
      </c>
      <c r="AQ955" s="1">
        <f t="shared" si="367"/>
        <v>19.964217309884436</v>
      </c>
      <c r="AR955" s="25"/>
      <c r="AS955" s="2">
        <v>11.51</v>
      </c>
      <c r="AT955" s="1">
        <v>3.0902954325135792E-12</v>
      </c>
      <c r="AU955" s="1">
        <v>3.2682959349892571E-3</v>
      </c>
      <c r="AV955" s="1">
        <v>4.9840990469811973E-5</v>
      </c>
      <c r="AW955" s="1">
        <v>0.99995015900951834</v>
      </c>
      <c r="AX955" s="1">
        <v>2.0948975056498478</v>
      </c>
      <c r="AY955" s="2">
        <v>20.948975056498476</v>
      </c>
      <c r="BA955" s="2">
        <v>9.5399999999999991</v>
      </c>
      <c r="BB955" s="1">
        <f t="shared" si="372"/>
        <v>2.8840315031266024E-10</v>
      </c>
      <c r="BC955" s="1">
        <f t="shared" si="368"/>
        <v>3.5020421895705736E-5</v>
      </c>
      <c r="BD955" s="1">
        <f t="shared" si="369"/>
        <v>3.5020420665078584E-8</v>
      </c>
      <c r="BE955" s="1">
        <f t="shared" si="370"/>
        <v>0.99999996485972809</v>
      </c>
      <c r="BF955" s="1">
        <f t="shared" si="371"/>
        <v>1.9992996846957027</v>
      </c>
      <c r="BG955" s="1">
        <f>(dpSAWB_Cb*dpSAWB_Vb) /(dpSAWB_Ca * BF955)</f>
        <v>25.008757007636948</v>
      </c>
      <c r="BI955" s="1">
        <v>10.24</v>
      </c>
      <c r="BJ955" s="1">
        <v>5.7543993733715601E-11</v>
      </c>
      <c r="BK955" s="1">
        <v>1.7551788370368719E-4</v>
      </c>
      <c r="BL955" s="1">
        <v>1.7551785236876367E-7</v>
      </c>
      <c r="BM955" s="1">
        <v>0.99999982147161959</v>
      </c>
      <c r="BN955" s="1">
        <v>1.9964925400466296</v>
      </c>
      <c r="BO955" s="1">
        <v>25.043920273717731</v>
      </c>
    </row>
    <row r="956" spans="1:67" ht="15" customHeight="1" x14ac:dyDescent="0.3">
      <c r="A956" s="2">
        <v>9.5500000000000007</v>
      </c>
      <c r="B956" s="1">
        <f t="shared" si="373"/>
        <v>2.8183829312644407E-10</v>
      </c>
      <c r="C956" s="1">
        <f t="shared" si="374"/>
        <v>3.5836152312591285E-5</v>
      </c>
      <c r="D956" s="1">
        <f t="shared" si="375"/>
        <v>-2.7096036234006175E-5</v>
      </c>
      <c r="E956" s="1">
        <f t="shared" si="376"/>
        <v>3.337849339372334E-3</v>
      </c>
      <c r="F956" s="1">
        <f t="shared" si="377"/>
        <v>0.99947546781815244</v>
      </c>
      <c r="G956" s="1">
        <f t="shared" si="378"/>
        <v>1.0016262028105432</v>
      </c>
      <c r="H956" s="1">
        <f t="shared" si="386"/>
        <v>10.01626202810543</v>
      </c>
      <c r="S956" s="2">
        <v>9.5500000000000007</v>
      </c>
      <c r="T956" s="1">
        <f t="shared" si="379"/>
        <v>2.8183829312644407E-10</v>
      </c>
      <c r="U956" s="1">
        <f t="shared" si="380"/>
        <v>3.5836152312591285E-5</v>
      </c>
      <c r="V956" s="1">
        <f t="shared" si="381"/>
        <v>0.1000374936346341</v>
      </c>
      <c r="W956" s="1">
        <f t="shared" si="382"/>
        <v>-1.2497878211367227E-5</v>
      </c>
      <c r="X956" s="1">
        <f t="shared" si="383"/>
        <v>1.0838759436609686E-4</v>
      </c>
      <c r="Y956" s="1">
        <f t="shared" si="384"/>
        <v>-2.499263287391606E-4</v>
      </c>
      <c r="Z956" s="1">
        <f t="shared" si="385"/>
        <v>-1.2496316436958029E-2</v>
      </c>
      <c r="AB956"/>
      <c r="AC956"/>
      <c r="AD956"/>
      <c r="AE956"/>
      <c r="AF956"/>
      <c r="AG956"/>
      <c r="AH956"/>
      <c r="AI956"/>
      <c r="AJ956" s="25"/>
      <c r="AK956" s="2">
        <v>9.5500000000000007</v>
      </c>
      <c r="AL956" s="1">
        <f t="shared" si="387"/>
        <v>2.8183829312644407E-10</v>
      </c>
      <c r="AM956" s="1">
        <f t="shared" si="363"/>
        <v>3.5836152312591285E-5</v>
      </c>
      <c r="AN956" s="1">
        <f t="shared" si="364"/>
        <v>4.5252083243326226E-3</v>
      </c>
      <c r="AO956" s="1">
        <f t="shared" si="365"/>
        <v>0.99547479157756147</v>
      </c>
      <c r="AP956" s="1">
        <f t="shared" si="366"/>
        <v>1.9965511035357544</v>
      </c>
      <c r="AQ956" s="1">
        <f t="shared" si="367"/>
        <v>19.965511035357544</v>
      </c>
      <c r="AR956" s="25"/>
      <c r="AS956" s="2">
        <v>11.52</v>
      </c>
      <c r="AT956" s="1">
        <v>3.0199517204020161E-12</v>
      </c>
      <c r="AU956" s="1">
        <v>3.3444243269741699E-3</v>
      </c>
      <c r="AV956" s="1">
        <v>4.8706526274905854E-5</v>
      </c>
      <c r="AW956" s="1">
        <v>0.9999512934737137</v>
      </c>
      <c r="AX956" s="1">
        <v>2.097038639334782</v>
      </c>
      <c r="AY956" s="2">
        <v>20.97038639334782</v>
      </c>
      <c r="BA956" s="2">
        <v>9.5500000000000007</v>
      </c>
      <c r="BB956" s="1">
        <f t="shared" si="372"/>
        <v>2.8183829312644407E-10</v>
      </c>
      <c r="BC956" s="1">
        <f t="shared" si="368"/>
        <v>3.5836152312591285E-5</v>
      </c>
      <c r="BD956" s="1">
        <f t="shared" si="369"/>
        <v>3.583615102386409E-8</v>
      </c>
      <c r="BE956" s="1">
        <f t="shared" si="370"/>
        <v>0.99999996403834934</v>
      </c>
      <c r="BF956" s="1">
        <f t="shared" si="371"/>
        <v>1.9992833749077836</v>
      </c>
      <c r="BG956" s="1">
        <f>(dpSAWB_Cb*dpSAWB_Vb) /(dpSAWB_Ca * BF956)</f>
        <v>25.008961024500209</v>
      </c>
      <c r="BI956" s="1">
        <v>10.25</v>
      </c>
      <c r="BJ956" s="1">
        <v>5.6234132519034822E-11</v>
      </c>
      <c r="BK956" s="1">
        <v>1.7960622041393145E-4</v>
      </c>
      <c r="BL956" s="1">
        <v>1.7960618758935051E-7</v>
      </c>
      <c r="BM956" s="1">
        <v>0.99999981724140263</v>
      </c>
      <c r="BN956" s="1">
        <v>1.9964109139153199</v>
      </c>
      <c r="BO956" s="1">
        <v>25.044944230414483</v>
      </c>
    </row>
    <row r="957" spans="1:67" ht="15" customHeight="1" x14ac:dyDescent="0.3">
      <c r="A957" s="2">
        <v>9.56</v>
      </c>
      <c r="B957" s="1">
        <f t="shared" si="373"/>
        <v>2.7542287033381539E-10</v>
      </c>
      <c r="C957" s="1">
        <f t="shared" si="374"/>
        <v>3.6670883531780398E-5</v>
      </c>
      <c r="D957" s="1">
        <f t="shared" si="375"/>
        <v>-2.8129703115823408E-5</v>
      </c>
      <c r="E957" s="1">
        <f t="shared" si="376"/>
        <v>3.3380216171859703E-3</v>
      </c>
      <c r="F957" s="1">
        <f t="shared" si="377"/>
        <v>0.99948740150798077</v>
      </c>
      <c r="G957" s="1">
        <f t="shared" si="378"/>
        <v>1.0016882570886563</v>
      </c>
      <c r="H957" s="1">
        <f t="shared" si="386"/>
        <v>10.016882570886562</v>
      </c>
      <c r="S957" s="2">
        <v>9.56</v>
      </c>
      <c r="T957" s="1">
        <f t="shared" si="379"/>
        <v>2.7542287033381539E-10</v>
      </c>
      <c r="U957" s="1">
        <f t="shared" si="380"/>
        <v>3.6670883531780398E-5</v>
      </c>
      <c r="V957" s="1">
        <f t="shared" si="381"/>
        <v>0.10003911574265605</v>
      </c>
      <c r="W957" s="1">
        <f t="shared" si="382"/>
        <v>-1.3038580885347943E-5</v>
      </c>
      <c r="X957" s="1">
        <f t="shared" si="383"/>
        <v>1.0592065283214796E-4</v>
      </c>
      <c r="Y957" s="1">
        <f t="shared" si="384"/>
        <v>-2.6073762122131737E-4</v>
      </c>
      <c r="Z957" s="1">
        <f t="shared" si="385"/>
        <v>-1.303688106106587E-2</v>
      </c>
      <c r="AB957"/>
      <c r="AC957"/>
      <c r="AD957"/>
      <c r="AE957"/>
      <c r="AF957"/>
      <c r="AG957"/>
      <c r="AH957"/>
      <c r="AI957"/>
      <c r="AJ957" s="25"/>
      <c r="AK957" s="2">
        <v>9.56</v>
      </c>
      <c r="AL957" s="1">
        <f t="shared" si="387"/>
        <v>2.7542287033381539E-10</v>
      </c>
      <c r="AM957" s="1">
        <f t="shared" si="363"/>
        <v>3.6670883531780398E-5</v>
      </c>
      <c r="AN957" s="1">
        <f t="shared" si="364"/>
        <v>4.4226575688049103E-3</v>
      </c>
      <c r="AO957" s="1">
        <f t="shared" si="365"/>
        <v>0.99557734233749506</v>
      </c>
      <c r="AP957" s="1">
        <f t="shared" si="366"/>
        <v>1.9966786784358774</v>
      </c>
      <c r="AQ957" s="1">
        <f t="shared" si="367"/>
        <v>19.966786784358774</v>
      </c>
      <c r="AR957" s="25"/>
      <c r="AS957" s="2">
        <v>11.53</v>
      </c>
      <c r="AT957" s="1">
        <v>2.9512092266663859E-12</v>
      </c>
      <c r="AU957" s="1">
        <v>3.4223259770059453E-3</v>
      </c>
      <c r="AV957" s="1">
        <v>4.75978831508779E-5</v>
      </c>
      <c r="AW957" s="1">
        <v>0.99995240211683833</v>
      </c>
      <c r="AX957" s="1">
        <v>2.0992263327786826</v>
      </c>
      <c r="AY957" s="2">
        <v>20.992263327786826</v>
      </c>
      <c r="BA957" s="2">
        <v>9.56</v>
      </c>
      <c r="BB957" s="1">
        <f t="shared" si="372"/>
        <v>2.7542287033381539E-10</v>
      </c>
      <c r="BC957" s="1">
        <f t="shared" si="368"/>
        <v>3.6670883531780398E-5</v>
      </c>
      <c r="BD957" s="1">
        <f t="shared" si="369"/>
        <v>3.6670882182207673E-8</v>
      </c>
      <c r="BE957" s="1">
        <f t="shared" si="370"/>
        <v>0.99999996319770357</v>
      </c>
      <c r="BF957" s="1">
        <f t="shared" si="371"/>
        <v>1.99926668535958</v>
      </c>
      <c r="BG957" s="1">
        <f>(dpSAWB_Cb*dpSAWB_Vb) /(dpSAWB_Ca * BF957)</f>
        <v>25.009169795177776</v>
      </c>
      <c r="BI957" s="1">
        <v>10.26</v>
      </c>
      <c r="BJ957" s="1">
        <v>5.4954087385762376E-11</v>
      </c>
      <c r="BK957" s="1">
        <v>1.8378978671960858E-4</v>
      </c>
      <c r="BL957" s="1">
        <v>1.837897523342431E-7</v>
      </c>
      <c r="BM957" s="1">
        <v>0.99999981290926931</v>
      </c>
      <c r="BN957" s="1">
        <v>1.9963273899130942</v>
      </c>
      <c r="BO957" s="1">
        <v>25.045992081577683</v>
      </c>
    </row>
    <row r="958" spans="1:67" ht="15" customHeight="1" x14ac:dyDescent="0.3">
      <c r="A958" s="2">
        <v>9.57</v>
      </c>
      <c r="B958" s="1">
        <f t="shared" si="373"/>
        <v>2.6915348039269034E-10</v>
      </c>
      <c r="C958" s="1">
        <f t="shared" si="374"/>
        <v>3.7525058138814595E-5</v>
      </c>
      <c r="D958" s="1">
        <f t="shared" si="375"/>
        <v>-2.9178288881824407E-5</v>
      </c>
      <c r="E958" s="1">
        <f t="shared" si="376"/>
        <v>3.3381963814803038E-3</v>
      </c>
      <c r="F958" s="1">
        <f t="shared" si="377"/>
        <v>0.99949906382918652</v>
      </c>
      <c r="G958" s="1">
        <f t="shared" si="378"/>
        <v>1.0017512083055278</v>
      </c>
      <c r="H958" s="1">
        <f t="shared" si="386"/>
        <v>10.017512083055276</v>
      </c>
      <c r="S958" s="2">
        <v>9.57</v>
      </c>
      <c r="T958" s="1">
        <f t="shared" si="379"/>
        <v>2.6915348039269034E-10</v>
      </c>
      <c r="U958" s="1">
        <f t="shared" si="380"/>
        <v>3.7525058138814595E-5</v>
      </c>
      <c r="V958" s="1">
        <f t="shared" si="381"/>
        <v>0.10004075859592243</v>
      </c>
      <c r="W958" s="1">
        <f t="shared" si="382"/>
        <v>-1.3586198640809203E-5</v>
      </c>
      <c r="X958" s="1">
        <f t="shared" si="383"/>
        <v>1.0350985398278305E-4</v>
      </c>
      <c r="Y958" s="1">
        <f t="shared" si="384"/>
        <v>-2.7168706087241253E-4</v>
      </c>
      <c r="Z958" s="1">
        <f t="shared" si="385"/>
        <v>-1.3584353043620627E-2</v>
      </c>
      <c r="AB958"/>
      <c r="AC958"/>
      <c r="AD958"/>
      <c r="AE958"/>
      <c r="AF958"/>
      <c r="AG958"/>
      <c r="AH958"/>
      <c r="AI958"/>
      <c r="AJ958" s="25"/>
      <c r="AK958" s="2">
        <v>9.57</v>
      </c>
      <c r="AL958" s="1">
        <f t="shared" si="387"/>
        <v>2.6915348039269034E-10</v>
      </c>
      <c r="AM958" s="1">
        <f t="shared" si="363"/>
        <v>3.7525058138814595E-5</v>
      </c>
      <c r="AN958" s="1">
        <f t="shared" si="364"/>
        <v>4.3224207384376014E-3</v>
      </c>
      <c r="AO958" s="1">
        <f t="shared" si="365"/>
        <v>0.99567757917207056</v>
      </c>
      <c r="AP958" s="1">
        <f t="shared" si="366"/>
        <v>1.9968045218485722</v>
      </c>
      <c r="AQ958" s="1">
        <f t="shared" si="367"/>
        <v>19.968045218485724</v>
      </c>
      <c r="AR958" s="25"/>
      <c r="AS958" s="2">
        <v>11.54</v>
      </c>
      <c r="AT958" s="1">
        <v>2.884031503126606E-12</v>
      </c>
      <c r="AU958" s="1">
        <v>3.5020421895705692E-3</v>
      </c>
      <c r="AV958" s="1">
        <v>4.6514473450319269E-5</v>
      </c>
      <c r="AW958" s="1">
        <v>0.9999534855265394</v>
      </c>
      <c r="AX958" s="1">
        <v>2.1014615256940639</v>
      </c>
      <c r="AY958" s="2">
        <v>21.014615256940637</v>
      </c>
      <c r="BA958" s="2">
        <v>9.57</v>
      </c>
      <c r="BB958" s="1">
        <f t="shared" si="372"/>
        <v>2.6915348039269034E-10</v>
      </c>
      <c r="BC958" s="1">
        <f t="shared" si="368"/>
        <v>3.7525058138814595E-5</v>
      </c>
      <c r="BD958" s="1">
        <f t="shared" si="369"/>
        <v>3.7525056725520927E-8</v>
      </c>
      <c r="BE958" s="1">
        <f t="shared" si="370"/>
        <v>0.99999996233733557</v>
      </c>
      <c r="BF958" s="1">
        <f t="shared" si="371"/>
        <v>1.9992496072116761</v>
      </c>
      <c r="BG958" s="1">
        <f>(dpSAWB_Cb*dpSAWB_Vb) /(dpSAWB_Ca * BF958)</f>
        <v>25.009383430483332</v>
      </c>
      <c r="BI958" s="1">
        <v>10.27</v>
      </c>
      <c r="BJ958" s="1">
        <v>5.3703179637025198E-11</v>
      </c>
      <c r="BK958" s="1">
        <v>1.8807080080294986E-4</v>
      </c>
      <c r="BL958" s="1">
        <v>1.8807076478225463E-7</v>
      </c>
      <c r="BM958" s="1">
        <v>0.99999980847268655</v>
      </c>
      <c r="BN958" s="1">
        <v>1.996241923994952</v>
      </c>
      <c r="BO958" s="1">
        <v>25.047064385832641</v>
      </c>
    </row>
    <row r="959" spans="1:67" ht="15" customHeight="1" x14ac:dyDescent="0.3">
      <c r="A959" s="2">
        <v>9.58</v>
      </c>
      <c r="B959" s="1">
        <f t="shared" si="373"/>
        <v>2.6302679918953798E-10</v>
      </c>
      <c r="C959" s="1">
        <f t="shared" si="374"/>
        <v>3.8399129028376711E-5</v>
      </c>
      <c r="D959" s="1">
        <f t="shared" si="375"/>
        <v>-3.0242349244939591E-5</v>
      </c>
      <c r="E959" s="1">
        <f t="shared" si="376"/>
        <v>3.3383737248741563E-3</v>
      </c>
      <c r="F959" s="1">
        <f t="shared" si="377"/>
        <v>0.99951046094649132</v>
      </c>
      <c r="G959" s="1">
        <f t="shared" si="378"/>
        <v>1.0018150898805172</v>
      </c>
      <c r="H959" s="1">
        <f t="shared" si="386"/>
        <v>10.018150898805171</v>
      </c>
      <c r="S959" s="2">
        <v>9.58</v>
      </c>
      <c r="T959" s="1">
        <f t="shared" si="379"/>
        <v>2.6302679918953798E-10</v>
      </c>
      <c r="U959" s="1">
        <f t="shared" si="380"/>
        <v>3.8399129028376711E-5</v>
      </c>
      <c r="V959" s="1">
        <f t="shared" si="381"/>
        <v>0.10004242306531512</v>
      </c>
      <c r="W959" s="1">
        <f t="shared" si="382"/>
        <v>-1.4141021771708274E-5</v>
      </c>
      <c r="X959" s="1">
        <f t="shared" si="383"/>
        <v>1.0115392038370536E-4</v>
      </c>
      <c r="Y959" s="1">
        <f t="shared" si="384"/>
        <v>-2.8278044738953395E-4</v>
      </c>
      <c r="Z959" s="1">
        <f t="shared" si="385"/>
        <v>-1.4139022369476699E-2</v>
      </c>
      <c r="AB959"/>
      <c r="AC959"/>
      <c r="AD959"/>
      <c r="AE959"/>
      <c r="AF959"/>
      <c r="AG959"/>
      <c r="AH959"/>
      <c r="AI959"/>
      <c r="AJ959" s="25"/>
      <c r="AK959" s="2">
        <v>9.58</v>
      </c>
      <c r="AL959" s="1">
        <f t="shared" si="387"/>
        <v>2.6302679918953798E-10</v>
      </c>
      <c r="AM959" s="1">
        <f t="shared" si="363"/>
        <v>3.8399129028376711E-5</v>
      </c>
      <c r="AN959" s="1">
        <f t="shared" si="364"/>
        <v>4.224446074800851E-3</v>
      </c>
      <c r="AO959" s="1">
        <f t="shared" si="365"/>
        <v>0.9957755538397266</v>
      </c>
      <c r="AP959" s="1">
        <f t="shared" si="366"/>
        <v>1.9969286990790265</v>
      </c>
      <c r="AQ959" s="1">
        <f t="shared" si="367"/>
        <v>19.969286990790263</v>
      </c>
      <c r="AR959" s="25"/>
      <c r="AS959" s="2">
        <v>11.55</v>
      </c>
      <c r="AT959" s="1">
        <v>2.8183829312644444E-12</v>
      </c>
      <c r="AU959" s="1">
        <v>3.5836152312591239E-3</v>
      </c>
      <c r="AV959" s="1">
        <v>4.5455722897272172E-5</v>
      </c>
      <c r="AW959" s="1">
        <v>0.99995454427709285</v>
      </c>
      <c r="AX959" s="1">
        <v>2.1037451733011139</v>
      </c>
      <c r="AY959" s="2">
        <v>21.037451733011139</v>
      </c>
      <c r="BA959" s="2">
        <v>9.58</v>
      </c>
      <c r="BB959" s="1">
        <f t="shared" si="372"/>
        <v>2.6302679918953798E-10</v>
      </c>
      <c r="BC959" s="1">
        <f t="shared" si="368"/>
        <v>3.8399129028376711E-5</v>
      </c>
      <c r="BD959" s="1">
        <f t="shared" si="369"/>
        <v>3.8399127548350611E-8</v>
      </c>
      <c r="BE959" s="1">
        <f t="shared" si="370"/>
        <v>0.9999999614567795</v>
      </c>
      <c r="BF959" s="1">
        <f t="shared" si="371"/>
        <v>1.9992321314190686</v>
      </c>
      <c r="BG959" s="1">
        <f>(dpSAWB_Cb*dpSAWB_Vb) /(dpSAWB_Ca * BF959)</f>
        <v>25.009602043815523</v>
      </c>
      <c r="BI959" s="1">
        <v>10.28</v>
      </c>
      <c r="BJ959" s="1">
        <v>5.2480746024977191E-11</v>
      </c>
      <c r="BK959" s="1">
        <v>1.924515325142882E-4</v>
      </c>
      <c r="BL959" s="1">
        <v>1.9245149478013428E-7</v>
      </c>
      <c r="BM959" s="1">
        <v>0.99999980392905463</v>
      </c>
      <c r="BN959" s="1">
        <v>1.9961544710975769</v>
      </c>
      <c r="BO959" s="1">
        <v>25.048161714913633</v>
      </c>
    </row>
    <row r="960" spans="1:67" ht="15" customHeight="1" x14ac:dyDescent="0.3">
      <c r="A960" s="2">
        <v>9.59</v>
      </c>
      <c r="B960" s="1">
        <f t="shared" si="373"/>
        <v>2.5703957827688617E-10</v>
      </c>
      <c r="C960" s="1">
        <f t="shared" si="374"/>
        <v>3.9293559644422369E-5</v>
      </c>
      <c r="D960" s="1">
        <f t="shared" si="375"/>
        <v>-3.1322448134654367E-5</v>
      </c>
      <c r="E960" s="1">
        <f t="shared" si="376"/>
        <v>3.338553741355776E-3</v>
      </c>
      <c r="F960" s="1">
        <f t="shared" si="377"/>
        <v>0.99952159888484737</v>
      </c>
      <c r="G960" s="1">
        <f t="shared" si="378"/>
        <v>1.0018799357299732</v>
      </c>
      <c r="H960" s="1">
        <f t="shared" si="386"/>
        <v>10.018799357299732</v>
      </c>
      <c r="S960" s="2">
        <v>9.59</v>
      </c>
      <c r="T960" s="1">
        <f t="shared" si="379"/>
        <v>2.5703957827688617E-10</v>
      </c>
      <c r="U960" s="1">
        <f t="shared" si="380"/>
        <v>3.9293559644422369E-5</v>
      </c>
      <c r="V960" s="1">
        <f t="shared" si="381"/>
        <v>0.10004411003318528</v>
      </c>
      <c r="W960" s="1">
        <f t="shared" si="382"/>
        <v>-1.4703344395097875E-5</v>
      </c>
      <c r="X960" s="1">
        <f t="shared" si="383"/>
        <v>9.8851603654757982E-5</v>
      </c>
      <c r="Y960" s="1">
        <f t="shared" si="384"/>
        <v>-2.9402365659112584E-4</v>
      </c>
      <c r="Z960" s="1">
        <f t="shared" si="385"/>
        <v>-1.4701182829556292E-2</v>
      </c>
      <c r="AB960"/>
      <c r="AC960"/>
      <c r="AD960"/>
      <c r="AE960"/>
      <c r="AF960"/>
      <c r="AG960"/>
      <c r="AH960"/>
      <c r="AI960"/>
      <c r="AJ960" s="25"/>
      <c r="AK960" s="2">
        <v>9.59</v>
      </c>
      <c r="AL960" s="1">
        <f t="shared" si="387"/>
        <v>2.5703957827688617E-10</v>
      </c>
      <c r="AM960" s="1">
        <f t="shared" si="363"/>
        <v>3.9293559644422369E-5</v>
      </c>
      <c r="AN960" s="1">
        <f t="shared" si="364"/>
        <v>4.1286829569324879E-3</v>
      </c>
      <c r="AO960" s="1">
        <f t="shared" si="365"/>
        <v>0.99587131696143405</v>
      </c>
      <c r="AP960" s="1">
        <f t="shared" si="366"/>
        <v>1.9970512746095368</v>
      </c>
      <c r="AQ960" s="1">
        <f t="shared" si="367"/>
        <v>19.970512746095366</v>
      </c>
      <c r="AR960" s="25"/>
      <c r="AS960" s="2">
        <v>11.56</v>
      </c>
      <c r="AT960" s="1">
        <v>2.7542287033381574E-12</v>
      </c>
      <c r="AU960" s="1">
        <v>3.6670883531780352E-3</v>
      </c>
      <c r="AV960" s="1">
        <v>4.4421070283085891E-5</v>
      </c>
      <c r="AW960" s="1">
        <v>0.99995557892970743</v>
      </c>
      <c r="AX960" s="1">
        <v>2.1060782464254122</v>
      </c>
      <c r="AY960" s="2">
        <v>21.060782464254121</v>
      </c>
      <c r="BA960" s="2">
        <v>9.59</v>
      </c>
      <c r="BB960" s="1">
        <f t="shared" si="372"/>
        <v>2.5703957827688617E-10</v>
      </c>
      <c r="BC960" s="1">
        <f t="shared" si="368"/>
        <v>3.9293559644422369E-5</v>
      </c>
      <c r="BD960" s="1">
        <f t="shared" si="369"/>
        <v>3.9293558094509844E-8</v>
      </c>
      <c r="BE960" s="1">
        <f t="shared" si="370"/>
        <v>0.99999996055555818</v>
      </c>
      <c r="BF960" s="1">
        <f t="shared" si="371"/>
        <v>1.9992142487263904</v>
      </c>
      <c r="BG960" s="1">
        <f>(dpSAWB_Cb*dpSAWB_Vb) /(dpSAWB_Ca * BF960)</f>
        <v>25.009825751218386</v>
      </c>
      <c r="BI960" s="1">
        <v>10.29</v>
      </c>
      <c r="BJ960" s="1">
        <v>5.1286138399136428E-11</v>
      </c>
      <c r="BK960" s="1">
        <v>1.9693430457556278E-4</v>
      </c>
      <c r="BL960" s="1">
        <v>1.9693426504606331E-7</v>
      </c>
      <c r="BM960" s="1">
        <v>0.99999979927570481</v>
      </c>
      <c r="BN960" s="1">
        <v>1.9960649851159755</v>
      </c>
      <c r="BO960" s="1">
        <v>25.049284653973775</v>
      </c>
    </row>
    <row r="961" spans="1:67" ht="15" customHeight="1" x14ac:dyDescent="0.3">
      <c r="A961" s="2">
        <v>9.6</v>
      </c>
      <c r="B961" s="1">
        <f t="shared" si="373"/>
        <v>2.5118864315095784E-10</v>
      </c>
      <c r="C961" s="1">
        <f t="shared" si="374"/>
        <v>4.0208824225903246E-5</v>
      </c>
      <c r="D961" s="1">
        <f t="shared" si="375"/>
        <v>-3.2419157995525045E-5</v>
      </c>
      <c r="E961" s="1">
        <f t="shared" si="376"/>
        <v>3.338736526332587E-3</v>
      </c>
      <c r="F961" s="1">
        <f t="shared" si="377"/>
        <v>0.99953248353259372</v>
      </c>
      <c r="G961" s="1">
        <f t="shared" si="378"/>
        <v>1.0019457802853164</v>
      </c>
      <c r="H961" s="1">
        <f t="shared" si="386"/>
        <v>10.019457802853164</v>
      </c>
      <c r="S961" s="2">
        <v>9.6</v>
      </c>
      <c r="T961" s="1">
        <f t="shared" si="379"/>
        <v>2.5118864315095784E-10</v>
      </c>
      <c r="U961" s="1">
        <f t="shared" si="380"/>
        <v>4.0208824225903246E-5</v>
      </c>
      <c r="V961" s="1">
        <f t="shared" si="381"/>
        <v>0.10004582039382084</v>
      </c>
      <c r="W961" s="1">
        <f t="shared" si="382"/>
        <v>-1.5273464606948503E-5</v>
      </c>
      <c r="X961" s="1">
        <f t="shared" si="383"/>
        <v>9.6601683809644453E-5</v>
      </c>
      <c r="Y961" s="1">
        <f t="shared" si="384"/>
        <v>-3.054226435196105E-4</v>
      </c>
      <c r="Z961" s="1">
        <f t="shared" si="385"/>
        <v>-1.5271132175980525E-2</v>
      </c>
      <c r="AB961"/>
      <c r="AC961"/>
      <c r="AD961"/>
      <c r="AE961"/>
      <c r="AF961"/>
      <c r="AG961"/>
      <c r="AH961"/>
      <c r="AI961"/>
      <c r="AJ961" s="25"/>
      <c r="AK961" s="2">
        <v>9.6</v>
      </c>
      <c r="AL961" s="1">
        <f t="shared" si="387"/>
        <v>2.5118864315095784E-10</v>
      </c>
      <c r="AM961" s="1">
        <f t="shared" ref="AM961:AM1024" si="388">Kw/AL961</f>
        <v>4.0208824225903246E-5</v>
      </c>
      <c r="AN961" s="1">
        <f t="shared" ref="AN961:AN1024" si="389">(AL961*dpWASB_Ka1)/((AL961^2)+(AL961*dpWASB_Ka1)+(dpWASB_Ka1*dpWASB_Ka2))</f>
        <v>4.0350818772519935E-3</v>
      </c>
      <c r="AO961" s="1">
        <f t="shared" ref="AO961:AO1024" si="390">(dpWASB_Ka1*dpWASB_Ka2)/((AL961^2)+(AL961*dpWASB_Ka1)+(dpWASB_Ka1*dpWASB_Ka2))</f>
        <v>0.99596491804478138</v>
      </c>
      <c r="AP961" s="1">
        <f t="shared" ref="AP961:AP1024" si="391">(AN961+(2*AO961) - ((AL961-AM961)/dpWASB_Ca))/(1-((AL961-AM961)/dpWASB_Cb))</f>
        <v>1.9971723121308746</v>
      </c>
      <c r="AQ961" s="1">
        <f t="shared" ref="AQ961:AQ1024" si="392">AP961*dpWASB_Ca*dpWASB_Va/dpWASB_Cb</f>
        <v>19.971723121308749</v>
      </c>
      <c r="AR961" s="25"/>
      <c r="AS961" s="2">
        <v>11.57</v>
      </c>
      <c r="AT961" s="1">
        <v>2.6915348039269074E-12</v>
      </c>
      <c r="AU961" s="1">
        <v>3.7525058138814541E-3</v>
      </c>
      <c r="AV961" s="1">
        <v>4.3409967169184039E-5</v>
      </c>
      <c r="AW961" s="1">
        <v>0.99995659003282189</v>
      </c>
      <c r="AX961" s="1">
        <v>2.108461731587763</v>
      </c>
      <c r="AY961" s="2">
        <v>21.08461731587763</v>
      </c>
      <c r="BA961" s="2">
        <v>9.6</v>
      </c>
      <c r="BB961" s="1">
        <f t="shared" si="372"/>
        <v>2.5118864315095784E-10</v>
      </c>
      <c r="BC961" s="1">
        <f t="shared" ref="BC961:BC1024" si="393">Kw/BB961</f>
        <v>4.0208824225903246E-5</v>
      </c>
      <c r="BD961" s="1">
        <f t="shared" ref="BD961:BD1024" si="394">(BB961*(Kw/dpSAWB_Kb1))/(BB961^2+(BB961*(Kw/dpSAWB_Kb1))+((Kw/dpSAWB_Kb1)*(Kw/dpSAWB_Kb2)))</f>
        <v>4.0208822602800978E-8</v>
      </c>
      <c r="BE961" s="1">
        <f t="shared" ref="BE961:BE1024" si="395">BB961^2 / (BB961^2+(BB961*(Kw/dpSAWB_Kb1))+((Kw/dpSAWB_Kb1)*(Kw/dpSAWB_Kb2)))</f>
        <v>0.99999995963318267</v>
      </c>
      <c r="BF961" s="1">
        <f t="shared" ref="BF961:BF1024" si="396">(BD961+(2*BE961)+((BB961-BC961)/dpSAWB_Cb))/(1-((BB961-BC961)/dpSAWB_Ca))</f>
        <v>1.9991959496630258</v>
      </c>
      <c r="BG961" s="1">
        <f>(dpSAWB_Cb*dpSAWB_Vb) /(dpSAWB_Ca * BF961)</f>
        <v>25.010054671443157</v>
      </c>
      <c r="BI961" s="1">
        <v>10.3</v>
      </c>
      <c r="BJ961" s="1">
        <v>5.0118723362726993E-11</v>
      </c>
      <c r="BK961" s="1">
        <v>2.0152149381185778E-4</v>
      </c>
      <c r="BL961" s="1">
        <v>2.0152145240118563E-7</v>
      </c>
      <c r="BM961" s="1">
        <v>0.99999979450989884</v>
      </c>
      <c r="BN961" s="1">
        <v>1.9959734188795899</v>
      </c>
      <c r="BO961" s="1">
        <v>25.050433801902411</v>
      </c>
    </row>
    <row r="962" spans="1:67" ht="15" customHeight="1" x14ac:dyDescent="0.3">
      <c r="A962" s="2">
        <v>9.61</v>
      </c>
      <c r="B962" s="1">
        <f t="shared" si="373"/>
        <v>2.4547089156850289E-10</v>
      </c>
      <c r="C962" s="1">
        <f t="shared" si="374"/>
        <v>4.1145408058215405E-5</v>
      </c>
      <c r="D962" s="1">
        <f t="shared" si="375"/>
        <v>-3.3533060090184211E-5</v>
      </c>
      <c r="E962" s="1">
        <f t="shared" si="376"/>
        <v>3.3389221766816973E-3</v>
      </c>
      <c r="F962" s="1">
        <f t="shared" si="377"/>
        <v>0.99954312064454265</v>
      </c>
      <c r="G962" s="1">
        <f t="shared" si="378"/>
        <v>1.0020126585113991</v>
      </c>
      <c r="H962" s="1">
        <f t="shared" si="386"/>
        <v>10.02012658511399</v>
      </c>
      <c r="S962" s="2">
        <v>9.61</v>
      </c>
      <c r="T962" s="1">
        <f t="shared" si="379"/>
        <v>2.4547089156850289E-10</v>
      </c>
      <c r="U962" s="1">
        <f t="shared" si="380"/>
        <v>4.1145408058215405E-5</v>
      </c>
      <c r="V962" s="1">
        <f t="shared" si="381"/>
        <v>0.10004755505392025</v>
      </c>
      <c r="W962" s="1">
        <f t="shared" si="382"/>
        <v>-1.5851684640086795E-5</v>
      </c>
      <c r="X962" s="1">
        <f t="shared" si="383"/>
        <v>9.4402968610627424E-5</v>
      </c>
      <c r="Y962" s="1">
        <f t="shared" si="384"/>
        <v>-3.1698344558558043E-4</v>
      </c>
      <c r="Z962" s="1">
        <f t="shared" si="385"/>
        <v>-1.5849172279279022E-2</v>
      </c>
      <c r="AB962"/>
      <c r="AC962"/>
      <c r="AD962"/>
      <c r="AE962"/>
      <c r="AF962"/>
      <c r="AG962"/>
      <c r="AH962"/>
      <c r="AI962"/>
      <c r="AJ962" s="25"/>
      <c r="AK962" s="2">
        <v>9.61</v>
      </c>
      <c r="AL962" s="1">
        <f t="shared" si="387"/>
        <v>2.4547089156850289E-10</v>
      </c>
      <c r="AM962" s="1">
        <f t="shared" si="388"/>
        <v>4.1145408058215405E-5</v>
      </c>
      <c r="AN962" s="1">
        <f t="shared" si="389"/>
        <v>3.9435944179430161E-3</v>
      </c>
      <c r="AO962" s="1">
        <f t="shared" si="390"/>
        <v>0.99605640550759256</v>
      </c>
      <c r="AP962" s="1">
        <f t="shared" si="391"/>
        <v>1.9972918745733579</v>
      </c>
      <c r="AQ962" s="1">
        <f t="shared" si="392"/>
        <v>19.972918745733576</v>
      </c>
      <c r="AR962" s="25"/>
      <c r="AS962" s="2">
        <v>11.58</v>
      </c>
      <c r="AT962" s="1">
        <v>2.6302679918953739E-12</v>
      </c>
      <c r="AU962" s="1">
        <v>3.8399129028376796E-3</v>
      </c>
      <c r="AV962" s="1">
        <v>4.2421877596589569E-5</v>
      </c>
      <c r="AW962" s="1">
        <v>0.99995757812239483</v>
      </c>
      <c r="AX962" s="1">
        <v>2.1108966310856547</v>
      </c>
      <c r="AY962" s="2">
        <v>21.108966310856545</v>
      </c>
      <c r="BA962" s="2">
        <v>9.61</v>
      </c>
      <c r="BB962" s="1">
        <f t="shared" ref="BB962:BB1025" si="397">10^-BA962</f>
        <v>2.4547089156850289E-10</v>
      </c>
      <c r="BC962" s="1">
        <f t="shared" si="393"/>
        <v>4.1145408058215405E-5</v>
      </c>
      <c r="BD962" s="1">
        <f t="shared" si="394"/>
        <v>4.114540635846374E-8</v>
      </c>
      <c r="BE962" s="1">
        <f t="shared" si="395"/>
        <v>0.99999995868915281</v>
      </c>
      <c r="BF962" s="1">
        <f t="shared" si="396"/>
        <v>1.9991772245381161</v>
      </c>
      <c r="BG962" s="1">
        <f>(dpSAWB_Cb*dpSAWB_Vb) /(dpSAWB_Ca * BF962)</f>
        <v>25.010288926011473</v>
      </c>
      <c r="BI962" s="1">
        <v>10.31</v>
      </c>
      <c r="BJ962" s="1">
        <v>4.8977881936844399E-11</v>
      </c>
      <c r="BK962" s="1">
        <v>2.0621553241162338E-4</v>
      </c>
      <c r="BL962" s="1">
        <v>2.0621548902981966E-7</v>
      </c>
      <c r="BM962" s="1">
        <v>0.99999978962882563</v>
      </c>
      <c r="BN962" s="1">
        <v>1.9958797241278698</v>
      </c>
      <c r="BO962" s="1">
        <v>25.051609771650075</v>
      </c>
    </row>
    <row r="963" spans="1:67" ht="15" customHeight="1" x14ac:dyDescent="0.3">
      <c r="A963" s="2">
        <v>9.6199999999999992</v>
      </c>
      <c r="B963" s="1">
        <f t="shared" ref="B963:B1026" si="398">10^(-A963)</f>
        <v>2.3988329190194892E-10</v>
      </c>
      <c r="C963" s="1">
        <f t="shared" ref="C963:C1026" si="399">Kw/B963</f>
        <v>4.2103807730503895E-5</v>
      </c>
      <c r="D963" s="1">
        <f t="shared" ref="D963:D1026" si="400">((WASB_Ca*WASB_Va)-(WASB_Cb*H963))/(WASB_Va+H963)</f>
        <v>-3.4664744807017844E-5</v>
      </c>
      <c r="E963" s="1">
        <f t="shared" ref="E963:E1026" si="401">(WASB_Ca*H963)/(WASB_Va+H963)</f>
        <v>3.3391107908011695E-3</v>
      </c>
      <c r="F963" s="1">
        <f t="shared" ref="F963:F1026" si="402">WASB_Ka/(B963+WASB_Ka)</f>
        <v>0.9995535158449953</v>
      </c>
      <c r="G963" s="1">
        <f t="shared" ref="G963:G1026" si="403">(F963-((B963-C963)/WASB_Ca)) / (1 + ((B963-C963)/WASB_Cb))</f>
        <v>1.0020806059251555</v>
      </c>
      <c r="H963" s="1">
        <f t="shared" si="386"/>
        <v>10.020806059251553</v>
      </c>
      <c r="S963" s="2">
        <v>9.6199999999999992</v>
      </c>
      <c r="T963" s="1">
        <f t="shared" ref="T963:T1026" si="404">10^-S963</f>
        <v>2.3988329190194892E-10</v>
      </c>
      <c r="U963" s="1">
        <f t="shared" ref="U963:U1026" si="405">Kw/T963</f>
        <v>4.2103807730503895E-5</v>
      </c>
      <c r="V963" s="1">
        <f t="shared" ref="V963:V1026" si="406">((SAWB_Cb*SAWB_Vb)-(SAWB_Ca*Z963))/(Z963+SAWB_Vb)</f>
        <v>0.10004931493307299</v>
      </c>
      <c r="W963" s="1">
        <f t="shared" ref="W963:W1026" si="407">(SAWB_Cb*Z963)/(Z963+SAWB_Vb)</f>
        <v>-1.643831102433208E-5</v>
      </c>
      <c r="X963" s="1">
        <f t="shared" ref="X963:X1026" si="408">T963/(T963+SAWB_Ka)</f>
        <v>9.2254292937871878E-5</v>
      </c>
      <c r="Y963" s="1">
        <f t="shared" ref="Y963:Y1026" si="409">(X963+((T963-U963)/SAWB_Cb))/(1-((T963-U963)/SAWB_Ca))</f>
        <v>-3.287121857551723E-4</v>
      </c>
      <c r="Z963" s="1">
        <f t="shared" ref="Z963:Z1026" si="410">(Y963*SAWB_Cb*SAWB_Vb)/SAWB_Ca</f>
        <v>-1.6435609287758616E-2</v>
      </c>
      <c r="AB963"/>
      <c r="AC963"/>
      <c r="AD963"/>
      <c r="AE963"/>
      <c r="AF963"/>
      <c r="AG963"/>
      <c r="AH963"/>
      <c r="AI963"/>
      <c r="AJ963" s="25"/>
      <c r="AK963" s="2">
        <v>9.6199999999999992</v>
      </c>
      <c r="AL963" s="1">
        <f t="shared" si="387"/>
        <v>2.3988329190194892E-10</v>
      </c>
      <c r="AM963" s="1">
        <f t="shared" si="388"/>
        <v>4.2103807730503895E-5</v>
      </c>
      <c r="AN963" s="1">
        <f t="shared" si="389"/>
        <v>3.8541732277974864E-3</v>
      </c>
      <c r="AO963" s="1">
        <f t="shared" si="390"/>
        <v>0.99614582670108309</v>
      </c>
      <c r="AP963" s="1">
        <f t="shared" si="391"/>
        <v>1.9974100241376245</v>
      </c>
      <c r="AQ963" s="1">
        <f t="shared" si="392"/>
        <v>19.974100241376242</v>
      </c>
      <c r="AR963" s="25"/>
      <c r="AS963" s="2">
        <v>11.59</v>
      </c>
      <c r="AT963" s="1">
        <v>2.5703957827688561E-12</v>
      </c>
      <c r="AU963" s="1">
        <v>3.9293559644422455E-3</v>
      </c>
      <c r="AV963" s="1">
        <v>4.1456277802051671E-5</v>
      </c>
      <c r="AW963" s="1">
        <v>0.99995854372218984</v>
      </c>
      <c r="AX963" s="1">
        <v>2.1133839630658042</v>
      </c>
      <c r="AY963" s="2">
        <v>21.133839630658041</v>
      </c>
      <c r="BA963" s="2">
        <v>9.6199999999999992</v>
      </c>
      <c r="BB963" s="1">
        <f t="shared" si="397"/>
        <v>2.3988329190194892E-10</v>
      </c>
      <c r="BC963" s="1">
        <f t="shared" si="393"/>
        <v>4.2103807730503895E-5</v>
      </c>
      <c r="BD963" s="1">
        <f t="shared" si="394"/>
        <v>4.2103805950479379E-8</v>
      </c>
      <c r="BE963" s="1">
        <f t="shared" si="395"/>
        <v>0.99999995772295636</v>
      </c>
      <c r="BF963" s="1">
        <f t="shared" si="396"/>
        <v>1.9991580634354409</v>
      </c>
      <c r="BG963" s="1">
        <f>(dpSAWB_Cb*dpSAWB_Vb) /(dpSAWB_Ca * BF963)</f>
        <v>25.010528639280178</v>
      </c>
      <c r="BI963" s="1">
        <v>10.32</v>
      </c>
      <c r="BJ963" s="1">
        <v>4.786300923226362E-11</v>
      </c>
      <c r="BK963" s="1">
        <v>2.1101890921625891E-4</v>
      </c>
      <c r="BL963" s="1">
        <v>2.1101886376903193E-7</v>
      </c>
      <c r="BM963" s="1">
        <v>0.99999978462959949</v>
      </c>
      <c r="BN963" s="1">
        <v>1.9957838514852921</v>
      </c>
      <c r="BO963" s="1">
        <v>25.05281319056132</v>
      </c>
    </row>
    <row r="964" spans="1:67" ht="15" customHeight="1" x14ac:dyDescent="0.3">
      <c r="A964" s="2">
        <v>9.6300000000000008</v>
      </c>
      <c r="B964" s="1">
        <f t="shared" si="398"/>
        <v>2.3442288153199129E-10</v>
      </c>
      <c r="C964" s="1">
        <f t="shared" si="399"/>
        <v>4.3084531398961024E-5</v>
      </c>
      <c r="D964" s="1">
        <f t="shared" si="400"/>
        <v>-3.5814811972784968E-5</v>
      </c>
      <c r="E964" s="1">
        <f t="shared" si="401"/>
        <v>3.339302468662131E-3</v>
      </c>
      <c r="F964" s="1">
        <f t="shared" si="402"/>
        <v>0.99956367463069151</v>
      </c>
      <c r="G964" s="1">
        <f t="shared" si="403"/>
        <v>1.002149658614558</v>
      </c>
      <c r="H964" s="1">
        <f t="shared" ref="H964:H1027" si="411">G964*(WASB_Va * WASB_Ca)/WASB_Cb</f>
        <v>10.021496586145579</v>
      </c>
      <c r="S964" s="2">
        <v>9.6300000000000008</v>
      </c>
      <c r="T964" s="1">
        <f t="shared" si="404"/>
        <v>2.3442288153199129E-10</v>
      </c>
      <c r="U964" s="1">
        <f t="shared" si="405"/>
        <v>4.3084531398961024E-5</v>
      </c>
      <c r="V964" s="1">
        <f t="shared" si="406"/>
        <v>0.10005110096424674</v>
      </c>
      <c r="W964" s="1">
        <f t="shared" si="407"/>
        <v>-1.7033654748916476E-5</v>
      </c>
      <c r="X964" s="1">
        <f t="shared" si="408"/>
        <v>9.0154518173099241E-5</v>
      </c>
      <c r="Y964" s="1">
        <f t="shared" si="409"/>
        <v>-3.4061507578229798E-4</v>
      </c>
      <c r="Z964" s="1">
        <f t="shared" si="410"/>
        <v>-1.7030753789114898E-2</v>
      </c>
      <c r="AB964"/>
      <c r="AC964"/>
      <c r="AD964"/>
      <c r="AE964"/>
      <c r="AF964"/>
      <c r="AG964"/>
      <c r="AH964"/>
      <c r="AI964"/>
      <c r="AJ964" s="25"/>
      <c r="AK964" s="2">
        <v>9.6300000000000008</v>
      </c>
      <c r="AL964" s="1">
        <f t="shared" ref="AL964:AL1027" si="412">10^(-AK964)</f>
        <v>2.3442288153199129E-10</v>
      </c>
      <c r="AM964" s="1">
        <f t="shared" si="388"/>
        <v>4.3084531398961024E-5</v>
      </c>
      <c r="AN964" s="1">
        <f t="shared" si="389"/>
        <v>3.7667719995140027E-3</v>
      </c>
      <c r="AO964" s="1">
        <f t="shared" si="390"/>
        <v>0.99623322793256153</v>
      </c>
      <c r="AP964" s="1">
        <f t="shared" si="391"/>
        <v>1.9975268223251337</v>
      </c>
      <c r="AQ964" s="1">
        <f t="shared" si="392"/>
        <v>19.975268223251337</v>
      </c>
      <c r="AR964" s="25"/>
      <c r="AS964" s="2">
        <v>11.6</v>
      </c>
      <c r="AT964" s="1">
        <v>2.5118864315095726E-12</v>
      </c>
      <c r="AU964" s="1">
        <v>4.0208824225903342E-3</v>
      </c>
      <c r="AV964" s="1">
        <v>4.0512655940625669E-5</v>
      </c>
      <c r="AW964" s="1">
        <v>0.9999594873440516</v>
      </c>
      <c r="AX964" s="1">
        <v>2.1159247615872188</v>
      </c>
      <c r="AY964" s="2">
        <v>21.159247615872186</v>
      </c>
      <c r="BA964" s="2">
        <v>9.6300000000000008</v>
      </c>
      <c r="BB964" s="1">
        <f t="shared" si="397"/>
        <v>2.3442288153199129E-10</v>
      </c>
      <c r="BC964" s="1">
        <f t="shared" si="393"/>
        <v>4.3084531398961024E-5</v>
      </c>
      <c r="BD964" s="1">
        <f t="shared" si="394"/>
        <v>4.308452953486862E-8</v>
      </c>
      <c r="BE964" s="1">
        <f t="shared" si="395"/>
        <v>0.99999995673406816</v>
      </c>
      <c r="BF964" s="1">
        <f t="shared" si="396"/>
        <v>1.9991384562081871</v>
      </c>
      <c r="BG964" s="1">
        <f>(dpSAWB_Cb*dpSAWB_Vb) /(dpSAWB_Ca * BF964)</f>
        <v>25.01077393850758</v>
      </c>
      <c r="BI964" s="1">
        <v>10.33</v>
      </c>
      <c r="BJ964" s="1">
        <v>4.6773514128719782E-11</v>
      </c>
      <c r="BK964" s="1">
        <v>2.1593417103972561E-4</v>
      </c>
      <c r="BL964" s="1">
        <v>2.1593412342824003E-7</v>
      </c>
      <c r="BM964" s="1">
        <v>0.99999977950925822</v>
      </c>
      <c r="BN964" s="1">
        <v>1.9956857504358234</v>
      </c>
      <c r="BO964" s="1">
        <v>25.054044700715458</v>
      </c>
    </row>
    <row r="965" spans="1:67" ht="15" customHeight="1" x14ac:dyDescent="0.3">
      <c r="A965" s="2">
        <v>9.64</v>
      </c>
      <c r="B965" s="1">
        <f t="shared" si="398"/>
        <v>2.2908676527677644E-10</v>
      </c>
      <c r="C965" s="1">
        <f t="shared" si="399"/>
        <v>4.4088099056256926E-5</v>
      </c>
      <c r="D965" s="1">
        <f t="shared" si="400"/>
        <v>-3.698387117018398E-5</v>
      </c>
      <c r="E965" s="1">
        <f t="shared" si="401"/>
        <v>3.3394973118616974E-3</v>
      </c>
      <c r="F965" s="1">
        <f t="shared" si="402"/>
        <v>0.99957360237369264</v>
      </c>
      <c r="G965" s="1">
        <f t="shared" si="403"/>
        <v>1.0022198532578801</v>
      </c>
      <c r="H965" s="1">
        <f t="shared" si="411"/>
        <v>10.0221985325788</v>
      </c>
      <c r="S965" s="2">
        <v>9.64</v>
      </c>
      <c r="T965" s="1">
        <f t="shared" si="404"/>
        <v>2.2908676527677644E-10</v>
      </c>
      <c r="U965" s="1">
        <f t="shared" si="405"/>
        <v>4.4088099056256926E-5</v>
      </c>
      <c r="V965" s="1">
        <f t="shared" si="406"/>
        <v>0.10005291409428183</v>
      </c>
      <c r="W965" s="1">
        <f t="shared" si="407"/>
        <v>-1.7638031427273716E-5</v>
      </c>
      <c r="X965" s="1">
        <f t="shared" si="408"/>
        <v>8.8102531597230812E-5</v>
      </c>
      <c r="Y965" s="1">
        <f t="shared" si="409"/>
        <v>-3.5269841948740161E-4</v>
      </c>
      <c r="Z965" s="1">
        <f t="shared" si="410"/>
        <v>-1.763492097437008E-2</v>
      </c>
      <c r="AB965"/>
      <c r="AC965"/>
      <c r="AD965"/>
      <c r="AE965"/>
      <c r="AF965"/>
      <c r="AG965"/>
      <c r="AH965"/>
      <c r="AI965"/>
      <c r="AJ965" s="25"/>
      <c r="AK965" s="2">
        <v>9.64</v>
      </c>
      <c r="AL965" s="1">
        <f t="shared" si="412"/>
        <v>2.2908676527677644E-10</v>
      </c>
      <c r="AM965" s="1">
        <f t="shared" si="388"/>
        <v>4.4088099056256926E-5</v>
      </c>
      <c r="AN965" s="1">
        <f t="shared" si="389"/>
        <v>3.6813454474434472E-3</v>
      </c>
      <c r="AO965" s="1">
        <f t="shared" si="390"/>
        <v>0.99631865448768364</v>
      </c>
      <c r="AP965" s="1">
        <f t="shared" si="391"/>
        <v>1.997642329968393</v>
      </c>
      <c r="AQ965" s="1">
        <f t="shared" si="392"/>
        <v>19.97642329968393</v>
      </c>
      <c r="AR965" s="25"/>
      <c r="AS965" s="2">
        <v>11.61</v>
      </c>
      <c r="AT965" s="1">
        <v>2.4547089156850233E-12</v>
      </c>
      <c r="AU965" s="1">
        <v>4.11454080582155E-3</v>
      </c>
      <c r="AV965" s="1">
        <v>3.9590511814559313E-5</v>
      </c>
      <c r="AW965" s="1">
        <v>0.99996040948817788</v>
      </c>
      <c r="AX965" s="1">
        <v>2.1185200766742325</v>
      </c>
      <c r="AY965" s="2">
        <v>21.185200766742323</v>
      </c>
      <c r="BA965" s="2">
        <v>9.64</v>
      </c>
      <c r="BB965" s="1">
        <f t="shared" si="397"/>
        <v>2.2908676527677644E-10</v>
      </c>
      <c r="BC965" s="1">
        <f t="shared" si="393"/>
        <v>4.4088099056256926E-5</v>
      </c>
      <c r="BD965" s="1">
        <f t="shared" si="394"/>
        <v>4.4088097104121934E-8</v>
      </c>
      <c r="BE965" s="1">
        <f t="shared" si="395"/>
        <v>0.99999995572195144</v>
      </c>
      <c r="BF965" s="1">
        <f t="shared" si="396"/>
        <v>1.9991183924736</v>
      </c>
      <c r="BG965" s="1">
        <f>(dpSAWB_Cb*dpSAWB_Vb) /(dpSAWB_Ca * BF965)</f>
        <v>25.011024953921176</v>
      </c>
      <c r="BI965" s="1">
        <v>10.34</v>
      </c>
      <c r="BJ965" s="1">
        <v>4.5708818961487472E-11</v>
      </c>
      <c r="BK965" s="1">
        <v>2.2096392401890495E-4</v>
      </c>
      <c r="BL965" s="1">
        <v>2.2096387413956063E-7</v>
      </c>
      <c r="BM965" s="1">
        <v>0.99999977426476072</v>
      </c>
      <c r="BN965" s="1">
        <v>1.9955853692968015</v>
      </c>
      <c r="BO965" s="1">
        <v>25.055304959275606</v>
      </c>
    </row>
    <row r="966" spans="1:67" ht="15" customHeight="1" x14ac:dyDescent="0.3">
      <c r="A966" s="2">
        <v>9.65</v>
      </c>
      <c r="B966" s="1">
        <f t="shared" si="398"/>
        <v>2.238721138568331E-10</v>
      </c>
      <c r="C966" s="1">
        <f t="shared" si="399"/>
        <v>4.5115042807247443E-5</v>
      </c>
      <c r="D966" s="1">
        <f t="shared" si="400"/>
        <v>-3.8172542060654155E-5</v>
      </c>
      <c r="E966" s="1">
        <f t="shared" si="401"/>
        <v>3.3396954236767757E-3</v>
      </c>
      <c r="F966" s="1">
        <f t="shared" si="402"/>
        <v>0.99958330432419917</v>
      </c>
      <c r="G966" s="1">
        <f t="shared" si="403"/>
        <v>1.0022912271432842</v>
      </c>
      <c r="H966" s="1">
        <f t="shared" si="411"/>
        <v>10.022912271432842</v>
      </c>
      <c r="S966" s="2">
        <v>9.65</v>
      </c>
      <c r="T966" s="1">
        <f t="shared" si="404"/>
        <v>2.238721138568331E-10</v>
      </c>
      <c r="U966" s="1">
        <f t="shared" si="405"/>
        <v>4.5115042807247443E-5</v>
      </c>
      <c r="V966" s="1">
        <f t="shared" si="406"/>
        <v>0.10005475528439285</v>
      </c>
      <c r="W966" s="1">
        <f t="shared" si="407"/>
        <v>-1.8251761464285271E-5</v>
      </c>
      <c r="X966" s="1">
        <f t="shared" si="408"/>
        <v>8.609724580169932E-5</v>
      </c>
      <c r="Y966" s="1">
        <f t="shared" si="409"/>
        <v>-3.6496861608447821E-4</v>
      </c>
      <c r="Z966" s="1">
        <f t="shared" si="410"/>
        <v>-1.8248430804223909E-2</v>
      </c>
      <c r="AB966"/>
      <c r="AC966"/>
      <c r="AD966"/>
      <c r="AE966"/>
      <c r="AF966"/>
      <c r="AG966"/>
      <c r="AH966"/>
      <c r="AI966"/>
      <c r="AJ966" s="25"/>
      <c r="AK966" s="2">
        <v>9.65</v>
      </c>
      <c r="AL966" s="1">
        <f t="shared" si="412"/>
        <v>2.238721138568331E-10</v>
      </c>
      <c r="AM966" s="1">
        <f t="shared" si="388"/>
        <v>4.5115042807247443E-5</v>
      </c>
      <c r="AN966" s="1">
        <f t="shared" si="389"/>
        <v>3.5978492857744794E-3</v>
      </c>
      <c r="AO966" s="1">
        <f t="shared" si="390"/>
        <v>0.99640215065226712</v>
      </c>
      <c r="AP966" s="1">
        <f t="shared" si="391"/>
        <v>1.9977566072609347</v>
      </c>
      <c r="AQ966" s="1">
        <f t="shared" si="392"/>
        <v>19.977566072609346</v>
      </c>
      <c r="AR966" s="25"/>
      <c r="AS966" s="2">
        <v>11.62</v>
      </c>
      <c r="AT966" s="1">
        <v>2.3988329190194925E-12</v>
      </c>
      <c r="AU966" s="1">
        <v>4.2103807730503838E-3</v>
      </c>
      <c r="AV966" s="1">
        <v>3.8689356608342385E-5</v>
      </c>
      <c r="AW966" s="1">
        <v>0.99996131064338456</v>
      </c>
      <c r="AX966" s="1">
        <v>2.1211709743589058</v>
      </c>
      <c r="AY966" s="2">
        <v>21.211709743589058</v>
      </c>
      <c r="BA966" s="2">
        <v>9.65</v>
      </c>
      <c r="BB966" s="1">
        <f t="shared" si="397"/>
        <v>2.238721138568331E-10</v>
      </c>
      <c r="BC966" s="1">
        <f t="shared" si="393"/>
        <v>4.5115042807247443E-5</v>
      </c>
      <c r="BD966" s="1">
        <f t="shared" si="394"/>
        <v>4.5115040762906909E-8</v>
      </c>
      <c r="BE966" s="1">
        <f t="shared" si="395"/>
        <v>0.99999995468605563</v>
      </c>
      <c r="BF966" s="1">
        <f t="shared" si="396"/>
        <v>1.9990978616075004</v>
      </c>
      <c r="BG966" s="1">
        <f>(dpSAWB_Cb*dpSAWB_Vb) /(dpSAWB_Ca * BF966)</f>
        <v>25.011281818787175</v>
      </c>
      <c r="BI966" s="1">
        <v>10.35</v>
      </c>
      <c r="BJ966" s="1">
        <v>4.4668359215096281E-11</v>
      </c>
      <c r="BK966" s="1">
        <v>2.2611083499540245E-4</v>
      </c>
      <c r="BL966" s="1">
        <v>2.2611078273960223E-7</v>
      </c>
      <c r="BM966" s="1">
        <v>0.99999976889298459</v>
      </c>
      <c r="BN966" s="1">
        <v>1.9954826551922342</v>
      </c>
      <c r="BO966" s="1">
        <v>25.05659463884604</v>
      </c>
    </row>
    <row r="967" spans="1:67" ht="15" customHeight="1" x14ac:dyDescent="0.3">
      <c r="A967" s="2">
        <v>9.66</v>
      </c>
      <c r="B967" s="1">
        <f t="shared" si="398"/>
        <v>2.1877616239495448E-10</v>
      </c>
      <c r="C967" s="1">
        <f t="shared" si="399"/>
        <v>4.6165907151102537E-5</v>
      </c>
      <c r="D967" s="1">
        <f t="shared" si="400"/>
        <v>-3.9381454712523143E-5</v>
      </c>
      <c r="E967" s="1">
        <f t="shared" si="401"/>
        <v>3.3398969091187536E-3</v>
      </c>
      <c r="F967" s="1">
        <f t="shared" si="402"/>
        <v>0.99959278561330578</v>
      </c>
      <c r="G967" s="1">
        <f t="shared" si="403"/>
        <v>1.0023638181887409</v>
      </c>
      <c r="H967" s="1">
        <f t="shared" si="411"/>
        <v>10.023638181887408</v>
      </c>
      <c r="S967" s="2">
        <v>9.66</v>
      </c>
      <c r="T967" s="1">
        <f t="shared" si="404"/>
        <v>2.1877616239495448E-10</v>
      </c>
      <c r="U967" s="1">
        <f t="shared" si="405"/>
        <v>4.6165907151102537E-5</v>
      </c>
      <c r="V967" s="1">
        <f t="shared" si="406"/>
        <v>0.1000566255106782</v>
      </c>
      <c r="W967" s="1">
        <f t="shared" si="407"/>
        <v>-1.88751702260704E-5</v>
      </c>
      <c r="X967" s="1">
        <f t="shared" si="408"/>
        <v>8.4137598113125445E-5</v>
      </c>
      <c r="Y967" s="1">
        <f t="shared" si="409"/>
        <v>-3.7743216355804848E-4</v>
      </c>
      <c r="Z967" s="1">
        <f t="shared" si="410"/>
        <v>-1.8871608177902423E-2</v>
      </c>
      <c r="AB967"/>
      <c r="AC967"/>
      <c r="AD967"/>
      <c r="AE967"/>
      <c r="AF967"/>
      <c r="AG967"/>
      <c r="AH967"/>
      <c r="AI967"/>
      <c r="AJ967" s="25"/>
      <c r="AK967" s="2">
        <v>9.66</v>
      </c>
      <c r="AL967" s="1">
        <f t="shared" si="412"/>
        <v>2.1877616239495448E-10</v>
      </c>
      <c r="AM967" s="1">
        <f t="shared" si="388"/>
        <v>4.6165907151102537E-5</v>
      </c>
      <c r="AN967" s="1">
        <f t="shared" si="389"/>
        <v>3.5162402071520797E-3</v>
      </c>
      <c r="AO967" s="1">
        <f t="shared" si="390"/>
        <v>0.99648375973367331</v>
      </c>
      <c r="AP967" s="1">
        <f t="shared" si="391"/>
        <v>1.9978697137870414</v>
      </c>
      <c r="AQ967" s="1">
        <f t="shared" si="392"/>
        <v>19.978697137870412</v>
      </c>
      <c r="AR967" s="25"/>
      <c r="AS967" s="2">
        <v>11.63</v>
      </c>
      <c r="AT967" s="1">
        <v>2.3442288153199162E-12</v>
      </c>
      <c r="AU967" s="1">
        <v>4.3084531398960967E-3</v>
      </c>
      <c r="AV967" s="1">
        <v>3.7808712629778763E-5</v>
      </c>
      <c r="AW967" s="1">
        <v>0.99996219128736341</v>
      </c>
      <c r="AX967" s="1">
        <v>2.1238785367121835</v>
      </c>
      <c r="AY967" s="2">
        <v>21.238785367121835</v>
      </c>
      <c r="BA967" s="2">
        <v>9.66</v>
      </c>
      <c r="BB967" s="1">
        <f t="shared" si="397"/>
        <v>2.1877616239495448E-10</v>
      </c>
      <c r="BC967" s="1">
        <f t="shared" si="393"/>
        <v>4.6165907151102537E-5</v>
      </c>
      <c r="BD967" s="1">
        <f t="shared" si="394"/>
        <v>4.6165905010196322E-8</v>
      </c>
      <c r="BE967" s="1">
        <f t="shared" si="395"/>
        <v>0.99999995362581739</v>
      </c>
      <c r="BF967" s="1">
        <f t="shared" si="396"/>
        <v>1.9990768527386851</v>
      </c>
      <c r="BG967" s="1">
        <f>(dpSAWB_Cb*dpSAWB_Vb) /(dpSAWB_Ca * BF967)</f>
        <v>25.011544669481442</v>
      </c>
      <c r="BI967" s="1">
        <v>10.36</v>
      </c>
      <c r="BJ967" s="1">
        <v>4.3651583224016577E-11</v>
      </c>
      <c r="BK967" s="1">
        <v>2.3137763292954518E-4</v>
      </c>
      <c r="BL967" s="1">
        <v>2.3137757818345098E-7</v>
      </c>
      <c r="BM967" s="1">
        <v>0.99999976339072405</v>
      </c>
      <c r="BN967" s="1">
        <v>1.9953775540254977</v>
      </c>
      <c r="BO967" s="1">
        <v>25.057914427838192</v>
      </c>
    </row>
    <row r="968" spans="1:67" ht="15" customHeight="1" x14ac:dyDescent="0.3">
      <c r="A968" s="2">
        <v>9.67</v>
      </c>
      <c r="B968" s="1">
        <f t="shared" si="398"/>
        <v>2.1379620895022245E-10</v>
      </c>
      <c r="C968" s="1">
        <f t="shared" si="399"/>
        <v>4.724124927000718E-5</v>
      </c>
      <c r="D968" s="1">
        <f t="shared" si="400"/>
        <v>-4.061124993470296E-5</v>
      </c>
      <c r="E968" s="1">
        <f t="shared" si="401"/>
        <v>3.340101874989117E-3</v>
      </c>
      <c r="F968" s="1">
        <f t="shared" si="402"/>
        <v>0.99960205125569512</v>
      </c>
      <c r="G968" s="1">
        <f t="shared" si="403"/>
        <v>1.0024376649622926</v>
      </c>
      <c r="H968" s="1">
        <f t="shared" si="411"/>
        <v>10.024376649622925</v>
      </c>
      <c r="S968" s="2">
        <v>9.67</v>
      </c>
      <c r="T968" s="1">
        <f t="shared" si="404"/>
        <v>2.1379620895022245E-10</v>
      </c>
      <c r="U968" s="1">
        <f t="shared" si="405"/>
        <v>4.724124927000718E-5</v>
      </c>
      <c r="V968" s="1">
        <f t="shared" si="406"/>
        <v>0.10005852576463724</v>
      </c>
      <c r="W968" s="1">
        <f t="shared" si="407"/>
        <v>-1.9508588212411345E-5</v>
      </c>
      <c r="X968" s="1">
        <f t="shared" si="408"/>
        <v>8.2222550031052144E-5</v>
      </c>
      <c r="Y968" s="1">
        <f t="shared" si="409"/>
        <v>-3.9009566209187489E-4</v>
      </c>
      <c r="Z968" s="1">
        <f t="shared" si="410"/>
        <v>-1.9504783104593745E-2</v>
      </c>
      <c r="AB968"/>
      <c r="AC968"/>
      <c r="AD968"/>
      <c r="AE968"/>
      <c r="AF968"/>
      <c r="AG968"/>
      <c r="AH968"/>
      <c r="AI968"/>
      <c r="AJ968" s="25"/>
      <c r="AK968" s="2">
        <v>9.67</v>
      </c>
      <c r="AL968" s="1">
        <f t="shared" si="412"/>
        <v>2.1379620895022245E-10</v>
      </c>
      <c r="AM968" s="1">
        <f t="shared" si="388"/>
        <v>4.724124927000718E-5</v>
      </c>
      <c r="AN968" s="1">
        <f t="shared" si="389"/>
        <v>3.4364758617218471E-3</v>
      </c>
      <c r="AO968" s="1">
        <f t="shared" si="390"/>
        <v>0.9965635240817623</v>
      </c>
      <c r="AP968" s="1">
        <f t="shared" si="391"/>
        <v>1.9979817085512397</v>
      </c>
      <c r="AQ968" s="1">
        <f t="shared" si="392"/>
        <v>19.979817085512394</v>
      </c>
      <c r="AR968" s="25"/>
      <c r="AS968" s="2">
        <v>11.64</v>
      </c>
      <c r="AT968" s="1">
        <v>2.2908676527677675E-12</v>
      </c>
      <c r="AU968" s="1">
        <v>4.4088099056256869E-3</v>
      </c>
      <c r="AV968" s="1">
        <v>3.6948113056947091E-5</v>
      </c>
      <c r="AW968" s="1">
        <v>0.99996305188693657</v>
      </c>
      <c r="AX968" s="1">
        <v>2.1266438618631849</v>
      </c>
      <c r="AY968" s="2">
        <v>21.266438618631849</v>
      </c>
      <c r="BA968" s="2">
        <v>9.67</v>
      </c>
      <c r="BB968" s="1">
        <f t="shared" si="397"/>
        <v>2.1379620895022245E-10</v>
      </c>
      <c r="BC968" s="1">
        <f t="shared" si="393"/>
        <v>4.724124927000718E-5</v>
      </c>
      <c r="BD968" s="1">
        <f t="shared" si="394"/>
        <v>4.7241247027968646E-8</v>
      </c>
      <c r="BE968" s="1">
        <f t="shared" si="395"/>
        <v>0.99999995254065954</v>
      </c>
      <c r="BF968" s="1">
        <f t="shared" si="396"/>
        <v>1.9990553547431906</v>
      </c>
      <c r="BG968" s="1">
        <f>(dpSAWB_Cb*dpSAWB_Vb) /(dpSAWB_Ca * BF968)</f>
        <v>25.011813645562238</v>
      </c>
      <c r="BI968" s="1">
        <v>10.37</v>
      </c>
      <c r="BJ968" s="1">
        <v>4.2657951880159247E-11</v>
      </c>
      <c r="BK968" s="1">
        <v>2.3676711034731221E-4</v>
      </c>
      <c r="BL968" s="1">
        <v>2.3676705299158941E-7</v>
      </c>
      <c r="BM968" s="1">
        <v>0.99999975775468708</v>
      </c>
      <c r="BN968" s="1">
        <v>1.9952700104514181</v>
      </c>
      <c r="BO968" s="1">
        <v>25.05926503084552</v>
      </c>
    </row>
    <row r="969" spans="1:67" ht="15" customHeight="1" x14ac:dyDescent="0.3">
      <c r="A969" s="2">
        <v>9.68</v>
      </c>
      <c r="B969" s="1">
        <f t="shared" si="398"/>
        <v>2.0892961308540397E-10</v>
      </c>
      <c r="C969" s="1">
        <f t="shared" si="399"/>
        <v>4.8341639324586466E-5</v>
      </c>
      <c r="D969" s="1">
        <f t="shared" si="400"/>
        <v>-4.1862579616066799E-5</v>
      </c>
      <c r="E969" s="1">
        <f t="shared" si="401"/>
        <v>3.3403104299360108E-3</v>
      </c>
      <c r="F969" s="1">
        <f t="shared" si="402"/>
        <v>0.99961110615226911</v>
      </c>
      <c r="G969" s="1">
        <f t="shared" si="403"/>
        <v>1.0025128067026705</v>
      </c>
      <c r="H969" s="1">
        <f t="shared" si="411"/>
        <v>10.025128067026705</v>
      </c>
      <c r="S969" s="2">
        <v>9.68</v>
      </c>
      <c r="T969" s="1">
        <f t="shared" si="404"/>
        <v>2.0892961308540397E-10</v>
      </c>
      <c r="U969" s="1">
        <f t="shared" si="405"/>
        <v>4.8341639324586466E-5</v>
      </c>
      <c r="V969" s="1">
        <f t="shared" si="406"/>
        <v>0.10006045705369571</v>
      </c>
      <c r="W969" s="1">
        <f t="shared" si="407"/>
        <v>-2.0152351231904207E-5</v>
      </c>
      <c r="X969" s="1">
        <f t="shared" si="408"/>
        <v>8.0351086678443547E-5</v>
      </c>
      <c r="Y969" s="1">
        <f t="shared" si="409"/>
        <v>-4.0296581755118672E-4</v>
      </c>
      <c r="Z969" s="1">
        <f t="shared" si="410"/>
        <v>-2.0148290877559337E-2</v>
      </c>
      <c r="AB969"/>
      <c r="AC969"/>
      <c r="AD969"/>
      <c r="AE969"/>
      <c r="AF969"/>
      <c r="AG969"/>
      <c r="AH969"/>
      <c r="AI969"/>
      <c r="AJ969" s="25"/>
      <c r="AK969" s="2">
        <v>9.68</v>
      </c>
      <c r="AL969" s="1">
        <f t="shared" si="412"/>
        <v>2.0892961308540397E-10</v>
      </c>
      <c r="AM969" s="1">
        <f t="shared" si="388"/>
        <v>4.8341639324586466E-5</v>
      </c>
      <c r="AN969" s="1">
        <f t="shared" si="389"/>
        <v>3.3585148365931567E-3</v>
      </c>
      <c r="AO969" s="1">
        <f t="shared" si="390"/>
        <v>0.99664148510943051</v>
      </c>
      <c r="AP969" s="1">
        <f t="shared" si="391"/>
        <v>1.9980926500075722</v>
      </c>
      <c r="AQ969" s="1">
        <f t="shared" si="392"/>
        <v>19.980926500075721</v>
      </c>
      <c r="AR969" s="25"/>
      <c r="AS969" s="2">
        <v>11.65</v>
      </c>
      <c r="AT969" s="1">
        <v>2.2387211385683343E-12</v>
      </c>
      <c r="AU969" s="1">
        <v>4.5115042807247381E-3</v>
      </c>
      <c r="AV969" s="1">
        <v>3.6107101690911495E-5</v>
      </c>
      <c r="AW969" s="1">
        <v>0.9999638928983029</v>
      </c>
      <c r="AX969" s="1">
        <v>2.1294680640059749</v>
      </c>
      <c r="AY969" s="2">
        <v>21.294680640059749</v>
      </c>
      <c r="BA969" s="2">
        <v>9.68</v>
      </c>
      <c r="BB969" s="1">
        <f t="shared" si="397"/>
        <v>2.0892961308540397E-10</v>
      </c>
      <c r="BC969" s="1">
        <f t="shared" si="393"/>
        <v>4.8341639324586466E-5</v>
      </c>
      <c r="BD969" s="1">
        <f t="shared" si="394"/>
        <v>4.8341636976632615E-8</v>
      </c>
      <c r="BE969" s="1">
        <f t="shared" si="395"/>
        <v>0.99999995142999121</v>
      </c>
      <c r="BF969" s="1">
        <f t="shared" si="396"/>
        <v>1.9990333562384304</v>
      </c>
      <c r="BG969" s="1">
        <f>(dpSAWB_Cb*dpSAWB_Vb) /(dpSAWB_Ca * BF969)</f>
        <v>25.012088889844595</v>
      </c>
      <c r="BI969" s="1">
        <v>10.38</v>
      </c>
      <c r="BJ969" s="1">
        <v>4.168693834703338E-11</v>
      </c>
      <c r="BK969" s="1">
        <v>2.4228212482096945E-4</v>
      </c>
      <c r="BL969" s="1">
        <v>2.4228206473051853E-7</v>
      </c>
      <c r="BM969" s="1">
        <v>0.99999975198149282</v>
      </c>
      <c r="BN969" s="1">
        <v>1.995159967847731</v>
      </c>
      <c r="BO969" s="1">
        <v>25.06064716902738</v>
      </c>
    </row>
    <row r="970" spans="1:67" ht="15" customHeight="1" x14ac:dyDescent="0.3">
      <c r="A970" s="2">
        <v>9.69</v>
      </c>
      <c r="B970" s="1">
        <f t="shared" si="398"/>
        <v>2.0417379446695298E-10</v>
      </c>
      <c r="C970" s="1">
        <f t="shared" si="399"/>
        <v>4.9467660756213049E-5</v>
      </c>
      <c r="D970" s="1">
        <f t="shared" si="400"/>
        <v>-4.313610707077491E-5</v>
      </c>
      <c r="E970" s="1">
        <f t="shared" si="401"/>
        <v>3.3405226845117956E-3</v>
      </c>
      <c r="F970" s="1">
        <f t="shared" si="402"/>
        <v>0.99961995509272328</v>
      </c>
      <c r="G970" s="1">
        <f t="shared" si="403"/>
        <v>1.0025892833402805</v>
      </c>
      <c r="H970" s="1">
        <f t="shared" si="411"/>
        <v>10.025892833402805</v>
      </c>
      <c r="S970" s="2">
        <v>9.69</v>
      </c>
      <c r="T970" s="1">
        <f t="shared" si="404"/>
        <v>2.0417379446695298E-10</v>
      </c>
      <c r="U970" s="1">
        <f t="shared" si="405"/>
        <v>4.9467660756213049E-5</v>
      </c>
      <c r="V970" s="1">
        <f t="shared" si="406"/>
        <v>0.10006242040173978</v>
      </c>
      <c r="W970" s="1">
        <f t="shared" si="407"/>
        <v>-2.0806800579928977E-5</v>
      </c>
      <c r="X970" s="1">
        <f t="shared" si="408"/>
        <v>7.8522216264657012E-5</v>
      </c>
      <c r="Y970" s="1">
        <f t="shared" si="409"/>
        <v>-4.1604944502024032E-4</v>
      </c>
      <c r="Z970" s="1">
        <f t="shared" si="410"/>
        <v>-2.0802472251012012E-2</v>
      </c>
      <c r="AB970"/>
      <c r="AC970"/>
      <c r="AD970"/>
      <c r="AE970"/>
      <c r="AF970"/>
      <c r="AG970"/>
      <c r="AH970"/>
      <c r="AI970"/>
      <c r="AJ970" s="25"/>
      <c r="AK970" s="2">
        <v>9.69</v>
      </c>
      <c r="AL970" s="1">
        <f t="shared" si="412"/>
        <v>2.0417379446695298E-10</v>
      </c>
      <c r="AM970" s="1">
        <f t="shared" si="388"/>
        <v>4.9467660756213049E-5</v>
      </c>
      <c r="AN970" s="1">
        <f t="shared" si="389"/>
        <v>3.282316635714063E-3</v>
      </c>
      <c r="AO970" s="1">
        <f t="shared" si="390"/>
        <v>0.99671768331273503</v>
      </c>
      <c r="AP970" s="1">
        <f t="shared" si="391"/>
        <v>1.9982025960886562</v>
      </c>
      <c r="AQ970" s="1">
        <f t="shared" si="392"/>
        <v>19.98202596088656</v>
      </c>
      <c r="AR970" s="25"/>
      <c r="AS970" s="2">
        <v>11.66</v>
      </c>
      <c r="AT970" s="1">
        <v>2.1877616239495474E-12</v>
      </c>
      <c r="AU970" s="1">
        <v>4.6165907151102482E-3</v>
      </c>
      <c r="AV970" s="1">
        <v>3.5285232714056621E-5</v>
      </c>
      <c r="AW970" s="1">
        <v>0.99996471476727999</v>
      </c>
      <c r="AX970" s="1">
        <v>2.1323522733931393</v>
      </c>
      <c r="AY970" s="2">
        <v>21.323522733931391</v>
      </c>
      <c r="BA970" s="2">
        <v>9.69</v>
      </c>
      <c r="BB970" s="1">
        <f t="shared" si="397"/>
        <v>2.0417379446695298E-10</v>
      </c>
      <c r="BC970" s="1">
        <f t="shared" si="393"/>
        <v>4.9467660756213049E-5</v>
      </c>
      <c r="BD970" s="1">
        <f t="shared" si="394"/>
        <v>4.946765829733428E-8</v>
      </c>
      <c r="BE970" s="1">
        <f t="shared" si="395"/>
        <v>0.99999995029320699</v>
      </c>
      <c r="BF970" s="1">
        <f t="shared" si="396"/>
        <v>1.9990108455771911</v>
      </c>
      <c r="BG970" s="1">
        <f>(dpSAWB_Cb*dpSAWB_Vb) /(dpSAWB_Ca * BF970)</f>
        <v>25.012370548476479</v>
      </c>
      <c r="BI970" s="1">
        <v>10.39</v>
      </c>
      <c r="BJ970" s="1">
        <v>4.0738027780411121E-11</v>
      </c>
      <c r="BK970" s="1">
        <v>2.4792560048418898E-4</v>
      </c>
      <c r="BL970" s="1">
        <v>2.479255375278635E-7</v>
      </c>
      <c r="BM970" s="1">
        <v>0.99999974606766973</v>
      </c>
      <c r="BN970" s="1">
        <v>1.9950473682859036</v>
      </c>
      <c r="BO970" s="1">
        <v>25.062061580502114</v>
      </c>
    </row>
    <row r="971" spans="1:67" ht="15" customHeight="1" x14ac:dyDescent="0.3">
      <c r="A971" s="2">
        <v>9.6999999999999993</v>
      </c>
      <c r="B971" s="1">
        <f t="shared" si="398"/>
        <v>1.9952623149688802E-10</v>
      </c>
      <c r="C971" s="1">
        <f t="shared" si="399"/>
        <v>5.0619910596354482E-5</v>
      </c>
      <c r="D971" s="1">
        <f t="shared" si="400"/>
        <v>-4.443250738961061E-5</v>
      </c>
      <c r="E971" s="1">
        <f t="shared" si="401"/>
        <v>3.3407387512316014E-3</v>
      </c>
      <c r="F971" s="1">
        <f t="shared" si="402"/>
        <v>0.99962860275806231</v>
      </c>
      <c r="G971" s="1">
        <f t="shared" si="403"/>
        <v>1.002667135518563</v>
      </c>
      <c r="H971" s="1">
        <f t="shared" si="411"/>
        <v>10.026671355185629</v>
      </c>
      <c r="S971" s="2">
        <v>9.6999999999999993</v>
      </c>
      <c r="T971" s="1">
        <f t="shared" si="404"/>
        <v>1.9952623149688802E-10</v>
      </c>
      <c r="U971" s="1">
        <f t="shared" si="405"/>
        <v>5.0619910596354482E-5</v>
      </c>
      <c r="V971" s="1">
        <f t="shared" si="406"/>
        <v>0.1000644168496586</v>
      </c>
      <c r="W971" s="1">
        <f t="shared" si="407"/>
        <v>-2.1472283219531344E-5</v>
      </c>
      <c r="X971" s="1">
        <f t="shared" si="408"/>
        <v>7.6734969560610604E-5</v>
      </c>
      <c r="Y971" s="1">
        <f t="shared" si="409"/>
        <v>-4.2935347239702085E-4</v>
      </c>
      <c r="Z971" s="1">
        <f t="shared" si="410"/>
        <v>-2.1467673619851045E-2</v>
      </c>
      <c r="AB971"/>
      <c r="AC971"/>
      <c r="AD971"/>
      <c r="AE971"/>
      <c r="AF971"/>
      <c r="AG971"/>
      <c r="AH971"/>
      <c r="AI971"/>
      <c r="AJ971" s="25"/>
      <c r="AK971" s="2">
        <v>9.6999999999999993</v>
      </c>
      <c r="AL971" s="1">
        <f t="shared" si="412"/>
        <v>1.9952623149688802E-10</v>
      </c>
      <c r="AM971" s="1">
        <f t="shared" si="388"/>
        <v>5.0619910596354482E-5</v>
      </c>
      <c r="AN971" s="1">
        <f t="shared" si="389"/>
        <v>3.2078416601512218E-3</v>
      </c>
      <c r="AO971" s="1">
        <f t="shared" si="390"/>
        <v>0.99679215829061429</v>
      </c>
      <c r="AP971" s="1">
        <f t="shared" si="391"/>
        <v>1.9983116042345417</v>
      </c>
      <c r="AQ971" s="1">
        <f t="shared" si="392"/>
        <v>19.983116042345415</v>
      </c>
      <c r="AR971" s="25"/>
      <c r="AS971" s="2">
        <v>11.67</v>
      </c>
      <c r="AT971" s="1">
        <v>2.1379620895022273E-12</v>
      </c>
      <c r="AU971" s="1">
        <v>4.724124927000712E-3</v>
      </c>
      <c r="AV971" s="1">
        <v>3.4482070453916409E-5</v>
      </c>
      <c r="AW971" s="1">
        <v>0.99996551792954047</v>
      </c>
      <c r="AX971" s="1">
        <v>2.135297636315487</v>
      </c>
      <c r="AY971" s="2">
        <v>21.35297636315487</v>
      </c>
      <c r="BA971" s="2">
        <v>9.6999999999999993</v>
      </c>
      <c r="BB971" s="1">
        <f t="shared" si="397"/>
        <v>1.9952623149688802E-10</v>
      </c>
      <c r="BC971" s="1">
        <f t="shared" si="393"/>
        <v>5.0619910596354482E-5</v>
      </c>
      <c r="BD971" s="1">
        <f t="shared" si="394"/>
        <v>5.0619908021303788E-8</v>
      </c>
      <c r="BE971" s="1">
        <f t="shared" si="395"/>
        <v>0.99999994912968726</v>
      </c>
      <c r="BF971" s="1">
        <f t="shared" si="396"/>
        <v>1.9989878108414938</v>
      </c>
      <c r="BG971" s="1">
        <f>(dpSAWB_Cb*dpSAWB_Vb) /(dpSAWB_Ca * BF971)</f>
        <v>25.012658771016721</v>
      </c>
      <c r="BI971" s="1">
        <v>10.4</v>
      </c>
      <c r="BJ971" s="1">
        <v>3.9810717055349579E-11</v>
      </c>
      <c r="BK971" s="1">
        <v>2.5370052958246852E-4</v>
      </c>
      <c r="BL971" s="1">
        <v>2.5370046362277959E-7</v>
      </c>
      <c r="BM971" s="1">
        <v>0.9999997400096523</v>
      </c>
      <c r="BN971" s="1">
        <v>1.9949321525012955</v>
      </c>
      <c r="BO971" s="1">
        <v>25.06350902074978</v>
      </c>
    </row>
    <row r="972" spans="1:67" ht="15" customHeight="1" x14ac:dyDescent="0.3">
      <c r="A972" s="2">
        <v>9.7100000000000009</v>
      </c>
      <c r="B972" s="1">
        <f t="shared" si="398"/>
        <v>1.949844599758039E-10</v>
      </c>
      <c r="C972" s="1">
        <f t="shared" si="399"/>
        <v>5.1798999783128012E-5</v>
      </c>
      <c r="D972" s="1">
        <f t="shared" si="400"/>
        <v>-4.575246779761246E-5</v>
      </c>
      <c r="E972" s="1">
        <f t="shared" si="401"/>
        <v>3.3409587446329354E-3</v>
      </c>
      <c r="F972" s="1">
        <f t="shared" si="402"/>
        <v>0.99963705372305822</v>
      </c>
      <c r="G972" s="1">
        <f t="shared" si="403"/>
        <v>1.0027464046157442</v>
      </c>
      <c r="H972" s="1">
        <f t="shared" si="411"/>
        <v>10.027464046157441</v>
      </c>
      <c r="S972" s="2">
        <v>9.7100000000000009</v>
      </c>
      <c r="T972" s="1">
        <f t="shared" si="404"/>
        <v>1.949844599758039E-10</v>
      </c>
      <c r="U972" s="1">
        <f t="shared" si="405"/>
        <v>5.1798999783128012E-5</v>
      </c>
      <c r="V972" s="1">
        <f t="shared" si="406"/>
        <v>0.10006644745589595</v>
      </c>
      <c r="W972" s="1">
        <f t="shared" si="407"/>
        <v>-2.2149151965314021E-5</v>
      </c>
      <c r="X972" s="1">
        <f t="shared" si="408"/>
        <v>7.4988399385863541E-5</v>
      </c>
      <c r="Y972" s="1">
        <f t="shared" si="409"/>
        <v>-4.4288494404699194E-4</v>
      </c>
      <c r="Z972" s="1">
        <f t="shared" si="410"/>
        <v>-2.2144247202349598E-2</v>
      </c>
      <c r="AB972"/>
      <c r="AC972"/>
      <c r="AD972"/>
      <c r="AE972"/>
      <c r="AF972"/>
      <c r="AG972"/>
      <c r="AH972"/>
      <c r="AI972"/>
      <c r="AJ972" s="25"/>
      <c r="AK972" s="2">
        <v>9.7100000000000009</v>
      </c>
      <c r="AL972" s="1">
        <f t="shared" si="412"/>
        <v>1.949844599758039E-10</v>
      </c>
      <c r="AM972" s="1">
        <f t="shared" si="388"/>
        <v>5.1798999783128012E-5</v>
      </c>
      <c r="AN972" s="1">
        <f t="shared" si="389"/>
        <v>3.1350511887676931E-3</v>
      </c>
      <c r="AO972" s="1">
        <f t="shared" si="390"/>
        <v>0.99686494876421028</v>
      </c>
      <c r="AP972" s="1">
        <f t="shared" si="391"/>
        <v>1.9984197314213847</v>
      </c>
      <c r="AQ972" s="1">
        <f t="shared" si="392"/>
        <v>19.984197314213848</v>
      </c>
      <c r="AR972" s="25"/>
      <c r="AS972" s="2">
        <v>11.68</v>
      </c>
      <c r="AT972" s="1">
        <v>2.0892961308540349E-12</v>
      </c>
      <c r="AU972" s="1">
        <v>4.8341639324586579E-3</v>
      </c>
      <c r="AV972" s="1">
        <v>3.3697189152372692E-5</v>
      </c>
      <c r="AW972" s="1">
        <v>0.9999663028108422</v>
      </c>
      <c r="AX972" s="1">
        <v>2.1383053150671572</v>
      </c>
      <c r="AY972" s="2">
        <v>21.383053150671572</v>
      </c>
      <c r="BA972" s="2">
        <v>9.7100000000000009</v>
      </c>
      <c r="BB972" s="1">
        <f t="shared" si="397"/>
        <v>1.949844599758039E-10</v>
      </c>
      <c r="BC972" s="1">
        <f t="shared" si="393"/>
        <v>5.1798999783128012E-5</v>
      </c>
      <c r="BD972" s="1">
        <f t="shared" si="394"/>
        <v>5.1798997086409764E-8</v>
      </c>
      <c r="BE972" s="1">
        <f t="shared" si="395"/>
        <v>0.99999994793879687</v>
      </c>
      <c r="BF972" s="1">
        <f t="shared" si="396"/>
        <v>1.9989642398363101</v>
      </c>
      <c r="BG972" s="1">
        <f>(dpSAWB_Cb*dpSAWB_Vb) /(dpSAWB_Ca * BF972)</f>
        <v>25.012953710514783</v>
      </c>
      <c r="BI972" s="1">
        <v>10.41</v>
      </c>
      <c r="BJ972" s="1">
        <v>3.8904514499427922E-11</v>
      </c>
      <c r="BK972" s="1">
        <v>2.5960997405965612E-4</v>
      </c>
      <c r="BL972" s="1">
        <v>2.5960990495246182E-7</v>
      </c>
      <c r="BM972" s="1">
        <v>0.99999973380377805</v>
      </c>
      <c r="BN972" s="1">
        <v>1.9948142598626619</v>
      </c>
      <c r="BO972" s="1">
        <v>25.064990263024477</v>
      </c>
    </row>
    <row r="973" spans="1:67" ht="15" customHeight="1" x14ac:dyDescent="0.3">
      <c r="A973" s="2">
        <v>9.7200000000000006</v>
      </c>
      <c r="B973" s="1">
        <f t="shared" si="398"/>
        <v>1.9054607179632416E-10</v>
      </c>
      <c r="C973" s="1">
        <f t="shared" si="399"/>
        <v>5.3005553485227185E-5</v>
      </c>
      <c r="D973" s="1">
        <f t="shared" si="400"/>
        <v>-4.7096688018151292E-5</v>
      </c>
      <c r="E973" s="1">
        <f t="shared" si="401"/>
        <v>3.3411827813363583E-3</v>
      </c>
      <c r="F973" s="1">
        <f t="shared" si="402"/>
        <v>0.99964531245865507</v>
      </c>
      <c r="G973" s="1">
        <f t="shared" si="403"/>
        <v>1.0028271327669882</v>
      </c>
      <c r="H973" s="1">
        <f t="shared" si="411"/>
        <v>10.028271327669881</v>
      </c>
      <c r="S973" s="2">
        <v>9.7200000000000006</v>
      </c>
      <c r="T973" s="1">
        <f t="shared" si="404"/>
        <v>1.9054607179632416E-10</v>
      </c>
      <c r="U973" s="1">
        <f t="shared" si="405"/>
        <v>5.3005553485227185E-5</v>
      </c>
      <c r="V973" s="1">
        <f t="shared" si="406"/>
        <v>0.1000685132970113</v>
      </c>
      <c r="W973" s="1">
        <f t="shared" si="407"/>
        <v>-2.2837765670433172E-5</v>
      </c>
      <c r="X973" s="1">
        <f t="shared" si="408"/>
        <v>7.3281580107346022E-5</v>
      </c>
      <c r="Y973" s="1">
        <f t="shared" si="409"/>
        <v>-4.5665102451775239E-4</v>
      </c>
      <c r="Z973" s="1">
        <f t="shared" si="410"/>
        <v>-2.2832551225887621E-2</v>
      </c>
      <c r="AB973"/>
      <c r="AC973"/>
      <c r="AD973"/>
      <c r="AE973"/>
      <c r="AF973"/>
      <c r="AG973"/>
      <c r="AH973"/>
      <c r="AI973"/>
      <c r="AJ973" s="25"/>
      <c r="AK973" s="2">
        <v>9.7200000000000006</v>
      </c>
      <c r="AL973" s="1">
        <f t="shared" si="412"/>
        <v>1.9054607179632416E-10</v>
      </c>
      <c r="AM973" s="1">
        <f t="shared" si="388"/>
        <v>5.3005553485227185E-5</v>
      </c>
      <c r="AN973" s="1">
        <f t="shared" si="389"/>
        <v>3.063907359292033E-3</v>
      </c>
      <c r="AO973" s="1">
        <f t="shared" si="390"/>
        <v>0.99693609259579907</v>
      </c>
      <c r="AP973" s="1">
        <f t="shared" si="391"/>
        <v>1.9985270341899384</v>
      </c>
      <c r="AQ973" s="1">
        <f t="shared" si="392"/>
        <v>19.985270341899383</v>
      </c>
      <c r="AR973" s="25"/>
      <c r="AS973" s="2">
        <v>11.69</v>
      </c>
      <c r="AT973" s="1">
        <v>2.0417379446695251E-12</v>
      </c>
      <c r="AU973" s="1">
        <v>4.9467660756213165E-3</v>
      </c>
      <c r="AV973" s="1">
        <v>3.2930172740101721E-5</v>
      </c>
      <c r="AW973" s="1">
        <v>0.9999670698272547</v>
      </c>
      <c r="AX973" s="1">
        <v>2.1413764878954087</v>
      </c>
      <c r="AY973" s="2">
        <v>21.413764878954087</v>
      </c>
      <c r="BA973" s="2">
        <v>9.7200000000000006</v>
      </c>
      <c r="BB973" s="1">
        <f t="shared" si="397"/>
        <v>1.9054607179632416E-10</v>
      </c>
      <c r="BC973" s="1">
        <f t="shared" si="393"/>
        <v>5.3005553485227185E-5</v>
      </c>
      <c r="BD973" s="1">
        <f t="shared" si="394"/>
        <v>5.3005550661085247E-8</v>
      </c>
      <c r="BE973" s="1">
        <f t="shared" si="395"/>
        <v>0.99999994671988601</v>
      </c>
      <c r="BF973" s="1">
        <f t="shared" si="396"/>
        <v>1.998940120083138</v>
      </c>
      <c r="BG973" s="1">
        <f>(dpSAWB_Cb*dpSAWB_Vb) /(dpSAWB_Ca * BF973)</f>
        <v>25.013255523592395</v>
      </c>
      <c r="BI973" s="1">
        <v>10.42</v>
      </c>
      <c r="BJ973" s="1">
        <v>3.8018939632055986E-11</v>
      </c>
      <c r="BK973" s="1">
        <v>2.656570671814345E-4</v>
      </c>
      <c r="BL973" s="1">
        <v>2.6565699477561379E-7</v>
      </c>
      <c r="BM973" s="1">
        <v>0.99999972744628463</v>
      </c>
      <c r="BN973" s="1">
        <v>1.9946936283409669</v>
      </c>
      <c r="BO973" s="1">
        <v>25.066506098776763</v>
      </c>
    </row>
    <row r="974" spans="1:67" ht="15" customHeight="1" x14ac:dyDescent="0.3">
      <c r="A974" s="2">
        <v>9.73</v>
      </c>
      <c r="B974" s="1">
        <f t="shared" si="398"/>
        <v>1.862087136662862E-10</v>
      </c>
      <c r="C974" s="1">
        <f t="shared" si="399"/>
        <v>5.4240211433395683E-5</v>
      </c>
      <c r="D974" s="1">
        <f t="shared" si="400"/>
        <v>-4.8465880643644797E-5</v>
      </c>
      <c r="E974" s="1">
        <f t="shared" si="401"/>
        <v>3.3414109801072739E-3</v>
      </c>
      <c r="F974" s="1">
        <f t="shared" si="402"/>
        <v>0.99965338333431841</v>
      </c>
      <c r="G974" s="1">
        <f t="shared" si="403"/>
        <v>1.002909362886963</v>
      </c>
      <c r="H974" s="1">
        <f t="shared" si="411"/>
        <v>10.02909362886963</v>
      </c>
      <c r="S974" s="2">
        <v>9.73</v>
      </c>
      <c r="T974" s="1">
        <f t="shared" si="404"/>
        <v>1.862087136662862E-10</v>
      </c>
      <c r="U974" s="1">
        <f t="shared" si="405"/>
        <v>5.4240211433395683E-5</v>
      </c>
      <c r="V974" s="1">
        <f t="shared" si="406"/>
        <v>0.10007061546825038</v>
      </c>
      <c r="W974" s="1">
        <f t="shared" si="407"/>
        <v>-2.3538489416800598E-5</v>
      </c>
      <c r="X974" s="1">
        <f t="shared" si="408"/>
        <v>7.1613607149468417E-5</v>
      </c>
      <c r="Y974" s="1">
        <f t="shared" si="409"/>
        <v>-4.7065900231656242E-4</v>
      </c>
      <c r="Z974" s="1">
        <f t="shared" si="410"/>
        <v>-2.3532950115828122E-2</v>
      </c>
      <c r="AB974"/>
      <c r="AC974"/>
      <c r="AD974"/>
      <c r="AE974"/>
      <c r="AF974"/>
      <c r="AG974"/>
      <c r="AH974"/>
      <c r="AI974"/>
      <c r="AJ974" s="25"/>
      <c r="AK974" s="2">
        <v>9.73</v>
      </c>
      <c r="AL974" s="1">
        <f t="shared" si="412"/>
        <v>1.862087136662862E-10</v>
      </c>
      <c r="AM974" s="1">
        <f t="shared" si="388"/>
        <v>5.4240211433395683E-5</v>
      </c>
      <c r="AN974" s="1">
        <f t="shared" si="389"/>
        <v>2.9943731497716736E-3</v>
      </c>
      <c r="AO974" s="1">
        <f t="shared" si="390"/>
        <v>0.99700562680733773</v>
      </c>
      <c r="AP974" s="1">
        <f t="shared" si="391"/>
        <v>1.9986335686738836</v>
      </c>
      <c r="AQ974" s="1">
        <f t="shared" si="392"/>
        <v>19.986335686738837</v>
      </c>
      <c r="AR974" s="25"/>
      <c r="AS974" s="2">
        <v>11.7</v>
      </c>
      <c r="AT974" s="1">
        <v>1.9952623149688759E-12</v>
      </c>
      <c r="AU974" s="1">
        <v>5.061991059635459E-3</v>
      </c>
      <c r="AV974" s="1">
        <v>3.2180614616149194E-5</v>
      </c>
      <c r="AW974" s="1">
        <v>0.99996781938537893</v>
      </c>
      <c r="AX974" s="1">
        <v>2.1445123489343376</v>
      </c>
      <c r="AY974" s="2">
        <v>21.445123489343374</v>
      </c>
      <c r="BA974" s="2">
        <v>9.73</v>
      </c>
      <c r="BB974" s="1">
        <f t="shared" si="397"/>
        <v>1.862087136662862E-10</v>
      </c>
      <c r="BC974" s="1">
        <f t="shared" si="393"/>
        <v>5.4240211433395683E-5</v>
      </c>
      <c r="BD974" s="1">
        <f t="shared" si="394"/>
        <v>5.4240208475801079E-8</v>
      </c>
      <c r="BE974" s="1">
        <f t="shared" si="395"/>
        <v>0.99999994547228843</v>
      </c>
      <c r="BF974" s="1">
        <f t="shared" si="396"/>
        <v>1.9989154388134225</v>
      </c>
      <c r="BG974" s="1">
        <f>(dpSAWB_Cb*dpSAWB_Vb) /(dpSAWB_Ca * BF974)</f>
        <v>25.013564370527114</v>
      </c>
      <c r="BI974" s="1">
        <v>10.43</v>
      </c>
      <c r="BJ974" s="1">
        <v>3.7153522909717256E-11</v>
      </c>
      <c r="BK974" s="1">
        <v>2.7184501519661843E-4</v>
      </c>
      <c r="BL974" s="1">
        <v>2.7184493933372923E-7</v>
      </c>
      <c r="BM974" s="1">
        <v>0.99999972093330769</v>
      </c>
      <c r="BN974" s="1">
        <v>1.9945701944775081</v>
      </c>
      <c r="BO974" s="1">
        <v>25.068057338086241</v>
      </c>
    </row>
    <row r="975" spans="1:67" ht="15" customHeight="1" x14ac:dyDescent="0.3">
      <c r="A975" s="2">
        <v>9.74</v>
      </c>
      <c r="B975" s="1">
        <f t="shared" si="398"/>
        <v>1.8197008586099781E-10</v>
      </c>
      <c r="C975" s="1">
        <f t="shared" si="399"/>
        <v>5.5503628259620238E-5</v>
      </c>
      <c r="D975" s="1">
        <f t="shared" si="400"/>
        <v>-4.9860771513094215E-5</v>
      </c>
      <c r="E975" s="1">
        <f t="shared" si="401"/>
        <v>3.3416434619188487E-3</v>
      </c>
      <c r="F975" s="1">
        <f t="shared" si="402"/>
        <v>0.99966127062033161</v>
      </c>
      <c r="G975" s="1">
        <f t="shared" si="403"/>
        <v>1.0029931386928304</v>
      </c>
      <c r="H975" s="1">
        <f t="shared" si="411"/>
        <v>10.029931386928302</v>
      </c>
      <c r="S975" s="2">
        <v>9.74</v>
      </c>
      <c r="T975" s="1">
        <f t="shared" si="404"/>
        <v>1.8197008586099781E-10</v>
      </c>
      <c r="U975" s="1">
        <f t="shared" si="405"/>
        <v>5.5503628259620238E-5</v>
      </c>
      <c r="V975" s="1">
        <f t="shared" si="406"/>
        <v>0.10007275508412578</v>
      </c>
      <c r="W975" s="1">
        <f t="shared" si="407"/>
        <v>-2.425169470859063E-5</v>
      </c>
      <c r="X975" s="1">
        <f t="shared" si="408"/>
        <v>6.9983596515358102E-5</v>
      </c>
      <c r="Y975" s="1">
        <f t="shared" si="409"/>
        <v>-4.8491629375265952E-4</v>
      </c>
      <c r="Z975" s="1">
        <f t="shared" si="410"/>
        <v>-2.4245814687632976E-2</v>
      </c>
      <c r="AB975"/>
      <c r="AC975"/>
      <c r="AD975"/>
      <c r="AE975"/>
      <c r="AF975"/>
      <c r="AG975"/>
      <c r="AH975"/>
      <c r="AI975"/>
      <c r="AJ975" s="25"/>
      <c r="AK975" s="2">
        <v>9.74</v>
      </c>
      <c r="AL975" s="1">
        <f t="shared" si="412"/>
        <v>1.8197008586099781E-10</v>
      </c>
      <c r="AM975" s="1">
        <f t="shared" si="388"/>
        <v>5.5503628259620238E-5</v>
      </c>
      <c r="AN975" s="1">
        <f t="shared" si="389"/>
        <v>2.9264123604041347E-3</v>
      </c>
      <c r="AO975" s="1">
        <f t="shared" si="390"/>
        <v>0.99707358759863285</v>
      </c>
      <c r="AP975" s="1">
        <f t="shared" si="391"/>
        <v>1.9987393906280015</v>
      </c>
      <c r="AQ975" s="1">
        <f t="shared" si="392"/>
        <v>19.987393906280015</v>
      </c>
      <c r="AR975" s="25"/>
      <c r="AS975" s="2">
        <v>11.71</v>
      </c>
      <c r="AT975" s="1">
        <v>1.9498445997580347E-12</v>
      </c>
      <c r="AU975" s="1">
        <v>5.1798999783128127E-3</v>
      </c>
      <c r="AV975" s="1">
        <v>3.1448117432517372E-5</v>
      </c>
      <c r="AW975" s="1">
        <v>0.99996855188256273</v>
      </c>
      <c r="AX975" s="1">
        <v>2.1477141081217632</v>
      </c>
      <c r="AY975" s="2">
        <v>21.477141081217631</v>
      </c>
      <c r="BA975" s="2">
        <v>9.74</v>
      </c>
      <c r="BB975" s="1">
        <f t="shared" si="397"/>
        <v>1.8197008586099781E-10</v>
      </c>
      <c r="BC975" s="1">
        <f t="shared" si="393"/>
        <v>5.5503628259620238E-5</v>
      </c>
      <c r="BD975" s="1">
        <f t="shared" si="394"/>
        <v>5.5503625162258142E-8</v>
      </c>
      <c r="BE975" s="1">
        <f t="shared" si="395"/>
        <v>0.99999994419532212</v>
      </c>
      <c r="BF975" s="1">
        <f t="shared" si="396"/>
        <v>1.9988901829618306</v>
      </c>
      <c r="BG975" s="1">
        <f>(dpSAWB_Cb*dpSAWB_Vb) /(dpSAWB_Ca * BF975)</f>
        <v>25.013880415337834</v>
      </c>
      <c r="BI975" s="1">
        <v>10.44</v>
      </c>
      <c r="BJ975" s="1">
        <v>3.6307805477010142E-11</v>
      </c>
      <c r="BK975" s="1">
        <v>2.7817709903715473E-4</v>
      </c>
      <c r="BL975" s="1">
        <v>2.7817701955107435E-7</v>
      </c>
      <c r="BM975" s="1">
        <v>0.99999971426087675</v>
      </c>
      <c r="BN975" s="1">
        <v>1.9944438933513247</v>
      </c>
      <c r="BO975" s="1">
        <v>25.069644810104673</v>
      </c>
    </row>
    <row r="976" spans="1:67" ht="15" customHeight="1" x14ac:dyDescent="0.3">
      <c r="A976" s="2">
        <v>9.75</v>
      </c>
      <c r="B976" s="1">
        <f t="shared" si="398"/>
        <v>1.778279410038918E-10</v>
      </c>
      <c r="C976" s="1">
        <f t="shared" si="399"/>
        <v>5.6796473844225409E-5</v>
      </c>
      <c r="D976" s="1">
        <f t="shared" si="400"/>
        <v>-5.1282100096671777E-5</v>
      </c>
      <c r="E976" s="1">
        <f t="shared" si="401"/>
        <v>3.3418803500161118E-3</v>
      </c>
      <c r="F976" s="1">
        <f t="shared" si="402"/>
        <v>0.99966897849004122</v>
      </c>
      <c r="G976" s="1">
        <f t="shared" si="403"/>
        <v>1.0030785047276762</v>
      </c>
      <c r="H976" s="1">
        <f t="shared" si="411"/>
        <v>10.030785047276762</v>
      </c>
      <c r="S976" s="2">
        <v>9.75</v>
      </c>
      <c r="T976" s="1">
        <f t="shared" si="404"/>
        <v>1.778279410038918E-10</v>
      </c>
      <c r="U976" s="1">
        <f t="shared" si="405"/>
        <v>5.6796473844225409E-5</v>
      </c>
      <c r="V976" s="1">
        <f t="shared" si="406"/>
        <v>0.10007493327900746</v>
      </c>
      <c r="W976" s="1">
        <f t="shared" si="407"/>
        <v>-2.4977759669155559E-5</v>
      </c>
      <c r="X976" s="1">
        <f t="shared" si="408"/>
        <v>6.83906843189675E-5</v>
      </c>
      <c r="Y976" s="1">
        <f t="shared" si="409"/>
        <v>-4.9943044684638328E-4</v>
      </c>
      <c r="Z976" s="1">
        <f t="shared" si="410"/>
        <v>-2.4971522342319166E-2</v>
      </c>
      <c r="AB976"/>
      <c r="AC976"/>
      <c r="AD976"/>
      <c r="AE976"/>
      <c r="AF976"/>
      <c r="AG976"/>
      <c r="AH976"/>
      <c r="AI976"/>
      <c r="AJ976" s="25"/>
      <c r="AK976" s="2">
        <v>9.75</v>
      </c>
      <c r="AL976" s="1">
        <f t="shared" si="412"/>
        <v>1.778279410038918E-10</v>
      </c>
      <c r="AM976" s="1">
        <f t="shared" si="388"/>
        <v>5.6796473844225409E-5</v>
      </c>
      <c r="AN976" s="1">
        <f t="shared" si="389"/>
        <v>2.8599895957392252E-3</v>
      </c>
      <c r="AO976" s="1">
        <f t="shared" si="390"/>
        <v>0.99714001036513877</v>
      </c>
      <c r="AP976" s="1">
        <f t="shared" si="391"/>
        <v>1.9988445554562086</v>
      </c>
      <c r="AQ976" s="1">
        <f t="shared" si="392"/>
        <v>19.988445554562087</v>
      </c>
      <c r="AR976" s="25"/>
      <c r="AS976" s="2">
        <v>11.72</v>
      </c>
      <c r="AT976" s="1">
        <v>1.905460717963237E-12</v>
      </c>
      <c r="AU976" s="1">
        <v>5.3005553485227308E-3</v>
      </c>
      <c r="AV976" s="1">
        <v>3.0732292883651058E-5</v>
      </c>
      <c r="AW976" s="1">
        <v>0.99996926770711181</v>
      </c>
      <c r="AX976" s="1">
        <v>2.150982991098473</v>
      </c>
      <c r="AY976" s="2">
        <v>21.509829910984728</v>
      </c>
      <c r="BA976" s="2">
        <v>9.75</v>
      </c>
      <c r="BB976" s="1">
        <f t="shared" si="397"/>
        <v>1.778279410038918E-10</v>
      </c>
      <c r="BC976" s="1">
        <f t="shared" si="393"/>
        <v>5.6796473844225409E-5</v>
      </c>
      <c r="BD976" s="1">
        <f t="shared" si="394"/>
        <v>5.6796470600481574E-8</v>
      </c>
      <c r="BE976" s="1">
        <f t="shared" si="395"/>
        <v>0.99999994288828853</v>
      </c>
      <c r="BF976" s="1">
        <f t="shared" si="396"/>
        <v>1.9988643391593683</v>
      </c>
      <c r="BG976" s="1">
        <f>(dpSAWB_Cb*dpSAWB_Vb) /(dpSAWB_Ca * BF976)</f>
        <v>25.014203825872308</v>
      </c>
      <c r="BI976" s="1">
        <v>10.45</v>
      </c>
      <c r="BJ976" s="1">
        <v>3.5481338923357562E-11</v>
      </c>
      <c r="BK976" s="1">
        <v>2.846566760577097E-4</v>
      </c>
      <c r="BL976" s="1">
        <v>2.8465659277425782E-7</v>
      </c>
      <c r="BM976" s="1">
        <v>0.99999970742491262</v>
      </c>
      <c r="BN976" s="1">
        <v>1.9943146585458851</v>
      </c>
      <c r="BO976" s="1">
        <v>25.07126936350982</v>
      </c>
    </row>
    <row r="977" spans="1:67" ht="15" customHeight="1" x14ac:dyDescent="0.3">
      <c r="A977" s="2">
        <v>9.76</v>
      </c>
      <c r="B977" s="1">
        <f t="shared" si="398"/>
        <v>1.7378008287493709E-10</v>
      </c>
      <c r="C977" s="1">
        <f t="shared" si="399"/>
        <v>5.8119433671052997E-5</v>
      </c>
      <c r="D977" s="1">
        <f t="shared" si="400"/>
        <v>-5.2730619887553504E-5</v>
      </c>
      <c r="E977" s="1">
        <f t="shared" si="401"/>
        <v>3.3421217699812593E-3</v>
      </c>
      <c r="F977" s="1">
        <f t="shared" si="402"/>
        <v>0.99967651102205168</v>
      </c>
      <c r="G977" s="1">
        <f t="shared" si="403"/>
        <v>1.0031655063843923</v>
      </c>
      <c r="H977" s="1">
        <f t="shared" si="411"/>
        <v>10.031655063843923</v>
      </c>
      <c r="S977" s="2">
        <v>9.76</v>
      </c>
      <c r="T977" s="1">
        <f t="shared" si="404"/>
        <v>1.7378008287493709E-10</v>
      </c>
      <c r="U977" s="1">
        <f t="shared" si="405"/>
        <v>5.8119433671052997E-5</v>
      </c>
      <c r="V977" s="1">
        <f t="shared" si="406"/>
        <v>0.10007715120772437</v>
      </c>
      <c r="W977" s="1">
        <f t="shared" si="407"/>
        <v>-2.5717069241453243E-5</v>
      </c>
      <c r="X977" s="1">
        <f t="shared" si="408"/>
        <v>6.6834026327808834E-5</v>
      </c>
      <c r="Y977" s="1">
        <f t="shared" si="409"/>
        <v>-5.1420914530712035E-4</v>
      </c>
      <c r="Z977" s="1">
        <f t="shared" si="410"/>
        <v>-2.5710457265356017E-2</v>
      </c>
      <c r="AB977"/>
      <c r="AC977"/>
      <c r="AD977"/>
      <c r="AE977"/>
      <c r="AF977"/>
      <c r="AG977"/>
      <c r="AH977"/>
      <c r="AI977"/>
      <c r="AJ977" s="25"/>
      <c r="AK977" s="2">
        <v>9.76</v>
      </c>
      <c r="AL977" s="1">
        <f t="shared" si="412"/>
        <v>1.7378008287493709E-10</v>
      </c>
      <c r="AM977" s="1">
        <f t="shared" si="388"/>
        <v>5.8119433671052997E-5</v>
      </c>
      <c r="AN977" s="1">
        <f t="shared" si="389"/>
        <v>2.7950702472457484E-3</v>
      </c>
      <c r="AO977" s="1">
        <f t="shared" si="390"/>
        <v>0.99720492971539065</v>
      </c>
      <c r="AP977" s="1">
        <f t="shared" si="391"/>
        <v>1.9989491182394579</v>
      </c>
      <c r="AQ977" s="1">
        <f t="shared" si="392"/>
        <v>19.98949118239458</v>
      </c>
      <c r="AR977" s="25"/>
      <c r="AS977" s="2">
        <v>11.73</v>
      </c>
      <c r="AT977" s="1">
        <v>1.8620871366628578E-12</v>
      </c>
      <c r="AU977" s="1">
        <v>5.42402114333958E-3</v>
      </c>
      <c r="AV977" s="1">
        <v>3.0032761500709373E-5</v>
      </c>
      <c r="AW977" s="1">
        <v>0.99996996723849507</v>
      </c>
      <c r="AX977" s="1">
        <v>2.1543202390890475</v>
      </c>
      <c r="AY977" s="2">
        <v>21.543202390890475</v>
      </c>
      <c r="BA977" s="2">
        <v>9.76</v>
      </c>
      <c r="BB977" s="1">
        <f t="shared" si="397"/>
        <v>1.7378008287493709E-10</v>
      </c>
      <c r="BC977" s="1">
        <f t="shared" si="393"/>
        <v>5.8119433671052997E-5</v>
      </c>
      <c r="BD977" s="1">
        <f t="shared" si="394"/>
        <v>5.8119430273999532E-8</v>
      </c>
      <c r="BE977" s="1">
        <f t="shared" si="395"/>
        <v>0.99999994155047189</v>
      </c>
      <c r="BF977" s="1">
        <f t="shared" si="396"/>
        <v>1.9988378937263376</v>
      </c>
      <c r="BG977" s="1">
        <f>(dpSAWB_Cb*dpSAWB_Vb) /(dpSAWB_Ca * BF977)</f>
        <v>25.014534773896745</v>
      </c>
      <c r="BI977" s="1">
        <v>10.46</v>
      </c>
      <c r="BJ977" s="1">
        <v>3.4673685045253057E-11</v>
      </c>
      <c r="BK977" s="1">
        <v>2.9128718181578806E-4</v>
      </c>
      <c r="BL977" s="1">
        <v>2.912870945523306E-7</v>
      </c>
      <c r="BM977" s="1">
        <v>0.99999970042122388</v>
      </c>
      <c r="BN977" s="1">
        <v>1.9941824221150271</v>
      </c>
      <c r="BO977" s="1">
        <v>25.072931866970357</v>
      </c>
    </row>
    <row r="978" spans="1:67" ht="15" customHeight="1" x14ac:dyDescent="0.3">
      <c r="A978" s="2">
        <v>9.77</v>
      </c>
      <c r="B978" s="1">
        <f t="shared" si="398"/>
        <v>1.6982436524617399E-10</v>
      </c>
      <c r="C978" s="1">
        <f t="shared" si="399"/>
        <v>5.9473209190914636E-5</v>
      </c>
      <c r="D978" s="1">
        <f t="shared" si="400"/>
        <v>-5.4207098801183887E-5</v>
      </c>
      <c r="E978" s="1">
        <f t="shared" si="401"/>
        <v>3.3423678498001974E-3</v>
      </c>
      <c r="F978" s="1">
        <f t="shared" si="402"/>
        <v>0.99968387220237043</v>
      </c>
      <c r="G978" s="1">
        <f t="shared" si="403"/>
        <v>1.0032541899300216</v>
      </c>
      <c r="H978" s="1">
        <f t="shared" si="411"/>
        <v>10.032541899300215</v>
      </c>
      <c r="S978" s="2">
        <v>9.77</v>
      </c>
      <c r="T978" s="1">
        <f t="shared" si="404"/>
        <v>1.6982436524617399E-10</v>
      </c>
      <c r="U978" s="1">
        <f t="shared" si="405"/>
        <v>5.9473209190914636E-5</v>
      </c>
      <c r="V978" s="1">
        <f t="shared" si="406"/>
        <v>0.10007941004617628</v>
      </c>
      <c r="W978" s="1">
        <f t="shared" si="407"/>
        <v>-2.6470015392093205E-5</v>
      </c>
      <c r="X978" s="1">
        <f t="shared" si="408"/>
        <v>6.5312797516074367E-5</v>
      </c>
      <c r="Y978" s="1">
        <f t="shared" si="409"/>
        <v>-5.2926021258212935E-4</v>
      </c>
      <c r="Z978" s="1">
        <f t="shared" si="410"/>
        <v>-2.6463010629106467E-2</v>
      </c>
      <c r="AB978"/>
      <c r="AC978"/>
      <c r="AD978"/>
      <c r="AE978"/>
      <c r="AF978"/>
      <c r="AG978"/>
      <c r="AH978"/>
      <c r="AI978"/>
      <c r="AJ978" s="25"/>
      <c r="AK978" s="2">
        <v>9.77</v>
      </c>
      <c r="AL978" s="1">
        <f t="shared" si="412"/>
        <v>1.6982436524617399E-10</v>
      </c>
      <c r="AM978" s="1">
        <f t="shared" si="388"/>
        <v>5.9473209190914636E-5</v>
      </c>
      <c r="AN978" s="1">
        <f t="shared" si="389"/>
        <v>2.7316204762361882E-3</v>
      </c>
      <c r="AO978" s="1">
        <f t="shared" si="390"/>
        <v>0.99726837948807956</v>
      </c>
      <c r="AP978" s="1">
        <f t="shared" si="391"/>
        <v>1.9990531337635216</v>
      </c>
      <c r="AQ978" s="1">
        <f t="shared" si="392"/>
        <v>19.990531337635218</v>
      </c>
      <c r="AR978" s="25"/>
      <c r="AS978" s="2">
        <v>11.74</v>
      </c>
      <c r="AT978" s="1">
        <v>1.8197008586099809E-12</v>
      </c>
      <c r="AU978" s="1">
        <v>5.5503628259620155E-3</v>
      </c>
      <c r="AV978" s="1">
        <v>2.9349152450517091E-5</v>
      </c>
      <c r="AW978" s="1">
        <v>0.99997065084754533</v>
      </c>
      <c r="AX978" s="1">
        <v>2.1577271087634116</v>
      </c>
      <c r="AY978" s="2">
        <v>21.577271087634113</v>
      </c>
      <c r="BA978" s="2">
        <v>9.77</v>
      </c>
      <c r="BB978" s="1">
        <f t="shared" si="397"/>
        <v>1.6982436524617399E-10</v>
      </c>
      <c r="BC978" s="1">
        <f t="shared" si="393"/>
        <v>5.9473209190914636E-5</v>
      </c>
      <c r="BD978" s="1">
        <f t="shared" si="394"/>
        <v>5.9473205633295031E-8</v>
      </c>
      <c r="BE978" s="1">
        <f t="shared" si="395"/>
        <v>0.99999994018113958</v>
      </c>
      <c r="BF978" s="1">
        <f t="shared" si="396"/>
        <v>1.9988108326651324</v>
      </c>
      <c r="BG978" s="1">
        <f>(dpSAWB_Cb*dpSAWB_Vb) /(dpSAWB_Ca * BF978)</f>
        <v>25.014873435187486</v>
      </c>
      <c r="BI978" s="1">
        <v>10.47</v>
      </c>
      <c r="BJ978" s="1">
        <v>3.3884415613920157E-11</v>
      </c>
      <c r="BK978" s="1">
        <v>2.9807213189330577E-4</v>
      </c>
      <c r="BL978" s="1">
        <v>2.9807204045833891E-7</v>
      </c>
      <c r="BM978" s="1">
        <v>0.99999969324550297</v>
      </c>
      <c r="BN978" s="1">
        <v>1.9940471145481475</v>
      </c>
      <c r="BO978" s="1">
        <v>25.074633209622046</v>
      </c>
    </row>
    <row r="979" spans="1:67" ht="15" customHeight="1" x14ac:dyDescent="0.3">
      <c r="A979" s="2">
        <v>9.7799999999999994</v>
      </c>
      <c r="B979" s="1">
        <f t="shared" si="398"/>
        <v>1.6595869074375624E-10</v>
      </c>
      <c r="C979" s="1">
        <f t="shared" si="399"/>
        <v>6.0858518193510067E-5</v>
      </c>
      <c r="D979" s="1">
        <f t="shared" si="400"/>
        <v>-5.5712319582199332E-5</v>
      </c>
      <c r="E979" s="1">
        <f t="shared" si="401"/>
        <v>3.3426187199303669E-3</v>
      </c>
      <c r="F979" s="1">
        <f t="shared" si="402"/>
        <v>0.99969106592650436</v>
      </c>
      <c r="G979" s="1">
        <f t="shared" si="403"/>
        <v>1.0033446025305826</v>
      </c>
      <c r="H979" s="1">
        <f t="shared" si="411"/>
        <v>10.033446025305825</v>
      </c>
      <c r="S979" s="2">
        <v>9.7799999999999994</v>
      </c>
      <c r="T979" s="1">
        <f t="shared" si="404"/>
        <v>1.6595869074375624E-10</v>
      </c>
      <c r="U979" s="1">
        <f t="shared" si="405"/>
        <v>6.0858518193510067E-5</v>
      </c>
      <c r="V979" s="1">
        <f t="shared" si="406"/>
        <v>0.10008171099195733</v>
      </c>
      <c r="W979" s="1">
        <f t="shared" si="407"/>
        <v>-2.7236997319109172E-5</v>
      </c>
      <c r="X979" s="1">
        <f t="shared" si="408"/>
        <v>6.3826191627907114E-5</v>
      </c>
      <c r="Y979" s="1">
        <f t="shared" si="409"/>
        <v>-5.4459161597833928E-4</v>
      </c>
      <c r="Z979" s="1">
        <f t="shared" si="410"/>
        <v>-2.7229580798916967E-2</v>
      </c>
      <c r="AB979"/>
      <c r="AC979"/>
      <c r="AD979"/>
      <c r="AE979"/>
      <c r="AF979"/>
      <c r="AG979"/>
      <c r="AH979"/>
      <c r="AI979"/>
      <c r="AJ979" s="25"/>
      <c r="AK979" s="2">
        <v>9.7799999999999994</v>
      </c>
      <c r="AL979" s="1">
        <f t="shared" si="412"/>
        <v>1.6595869074375624E-10</v>
      </c>
      <c r="AM979" s="1">
        <f t="shared" si="388"/>
        <v>6.0858518193510067E-5</v>
      </c>
      <c r="AN979" s="1">
        <f t="shared" si="389"/>
        <v>2.6696071971429409E-3</v>
      </c>
      <c r="AO979" s="1">
        <f t="shared" si="390"/>
        <v>0.99733039276877666</v>
      </c>
      <c r="AP979" s="1">
        <f t="shared" si="391"/>
        <v>1.9991566565466703</v>
      </c>
      <c r="AQ979" s="1">
        <f t="shared" si="392"/>
        <v>19.991566565466702</v>
      </c>
      <c r="AR979" s="25"/>
      <c r="AS979" s="2">
        <v>11.75</v>
      </c>
      <c r="AT979" s="1">
        <v>1.7782794100389204E-12</v>
      </c>
      <c r="AU979" s="1">
        <v>5.6796473844225332E-3</v>
      </c>
      <c r="AV979" s="1">
        <v>2.8681103339086913E-5</v>
      </c>
      <c r="AW979" s="1">
        <v>0.99997131889665702</v>
      </c>
      <c r="AX979" s="1">
        <v>2.161204872078291</v>
      </c>
      <c r="AY979" s="2">
        <v>21.612048720782909</v>
      </c>
      <c r="BA979" s="2">
        <v>9.7799999999999994</v>
      </c>
      <c r="BB979" s="1">
        <f t="shared" si="397"/>
        <v>1.6595869074375624E-10</v>
      </c>
      <c r="BC979" s="1">
        <f t="shared" si="393"/>
        <v>6.0858518193510067E-5</v>
      </c>
      <c r="BD979" s="1">
        <f t="shared" si="394"/>
        <v>6.0858514467723613E-8</v>
      </c>
      <c r="BE979" s="1">
        <f t="shared" si="395"/>
        <v>0.99999993877954052</v>
      </c>
      <c r="BF979" s="1">
        <f t="shared" si="396"/>
        <v>1.9987831416528685</v>
      </c>
      <c r="BG979" s="1">
        <f>(dpSAWB_Cb*dpSAWB_Vb) /(dpSAWB_Ca * BF979)</f>
        <v>25.01521998962485</v>
      </c>
      <c r="BI979" s="1">
        <v>10.48</v>
      </c>
      <c r="BJ979" s="1">
        <v>3.3113112148259015E-11</v>
      </c>
      <c r="BK979" s="1">
        <v>3.0501512376060447E-4</v>
      </c>
      <c r="BL979" s="1">
        <v>3.0501502795331777E-7</v>
      </c>
      <c r="BM979" s="1">
        <v>0.999999685893324</v>
      </c>
      <c r="BN979" s="1">
        <v>1.9939086647346169</v>
      </c>
      <c r="BO979" s="1">
        <v>25.076374301555504</v>
      </c>
    </row>
    <row r="980" spans="1:67" ht="15" customHeight="1" x14ac:dyDescent="0.3">
      <c r="A980" s="2">
        <v>9.7899999999999991</v>
      </c>
      <c r="B980" s="1">
        <f t="shared" si="398"/>
        <v>1.6218100973589318E-10</v>
      </c>
      <c r="C980" s="1">
        <f t="shared" si="399"/>
        <v>6.2276095188009626E-5</v>
      </c>
      <c r="D980" s="1">
        <f t="shared" si="400"/>
        <v>-5.7247080219232504E-5</v>
      </c>
      <c r="E980" s="1">
        <f t="shared" si="401"/>
        <v>3.3428745133698718E-3</v>
      </c>
      <c r="F980" s="1">
        <f t="shared" si="402"/>
        <v>0.99969809600150983</v>
      </c>
      <c r="G980" s="1">
        <f t="shared" si="403"/>
        <v>1.0034367922763854</v>
      </c>
      <c r="H980" s="1">
        <f t="shared" si="411"/>
        <v>10.034367922763852</v>
      </c>
      <c r="S980" s="2">
        <v>9.7899999999999991</v>
      </c>
      <c r="T980" s="1">
        <f t="shared" si="404"/>
        <v>1.6218100973589318E-10</v>
      </c>
      <c r="U980" s="1">
        <f t="shared" si="405"/>
        <v>6.2276095188009626E-5</v>
      </c>
      <c r="V980" s="1">
        <f t="shared" si="406"/>
        <v>0.1000840552649907</v>
      </c>
      <c r="W980" s="1">
        <f t="shared" si="407"/>
        <v>-2.801842166356883E-5</v>
      </c>
      <c r="X980" s="1">
        <f t="shared" si="408"/>
        <v>6.237342075059045E-5</v>
      </c>
      <c r="Y980" s="1">
        <f t="shared" si="409"/>
        <v>-5.602114708592636E-4</v>
      </c>
      <c r="Z980" s="1">
        <f t="shared" si="410"/>
        <v>-2.8010573542963178E-2</v>
      </c>
      <c r="AB980"/>
      <c r="AC980"/>
      <c r="AD980"/>
      <c r="AE980"/>
      <c r="AF980"/>
      <c r="AG980"/>
      <c r="AH980"/>
      <c r="AI980"/>
      <c r="AJ980" s="25"/>
      <c r="AK980" s="2">
        <v>9.7899999999999991</v>
      </c>
      <c r="AL980" s="1">
        <f t="shared" si="412"/>
        <v>1.6218100973589318E-10</v>
      </c>
      <c r="AM980" s="1">
        <f t="shared" si="388"/>
        <v>6.2276095188009626E-5</v>
      </c>
      <c r="AN980" s="1">
        <f t="shared" si="389"/>
        <v>2.6089980611396744E-3</v>
      </c>
      <c r="AO980" s="1">
        <f t="shared" si="390"/>
        <v>0.9973910019063118</v>
      </c>
      <c r="AP980" s="1">
        <f t="shared" si="391"/>
        <v>1.9992597408672548</v>
      </c>
      <c r="AQ980" s="1">
        <f t="shared" si="392"/>
        <v>19.992597408672548</v>
      </c>
      <c r="AR980" s="25"/>
      <c r="AS980" s="2">
        <v>11.76</v>
      </c>
      <c r="AT980" s="1">
        <v>1.737800828749373E-12</v>
      </c>
      <c r="AU980" s="1">
        <v>5.8119433671052923E-3</v>
      </c>
      <c r="AV980" s="1">
        <v>2.8028260019610908E-5</v>
      </c>
      <c r="AW980" s="1">
        <v>0.99997197173997665</v>
      </c>
      <c r="AX980" s="1">
        <v>2.1647548160976848</v>
      </c>
      <c r="AY980" s="2">
        <v>21.647548160976847</v>
      </c>
      <c r="BA980" s="2">
        <v>9.7899999999999991</v>
      </c>
      <c r="BB980" s="1">
        <f t="shared" si="397"/>
        <v>1.6218100973589318E-10</v>
      </c>
      <c r="BC980" s="1">
        <f t="shared" si="393"/>
        <v>6.2276095188009626E-5</v>
      </c>
      <c r="BD980" s="1">
        <f t="shared" si="394"/>
        <v>6.2276091286094994E-8</v>
      </c>
      <c r="BE980" s="1">
        <f t="shared" si="395"/>
        <v>0.99999993734490566</v>
      </c>
      <c r="BF980" s="1">
        <f t="shared" si="396"/>
        <v>1.9987548060338429</v>
      </c>
      <c r="BG980" s="1">
        <f>(dpSAWB_Cb*dpSAWB_Vb) /(dpSAWB_Ca * BF980)</f>
        <v>25.01557462128919</v>
      </c>
      <c r="BI980" s="1">
        <v>10.49</v>
      </c>
      <c r="BJ980" s="1">
        <v>3.2359365692962733E-11</v>
      </c>
      <c r="BK980" s="1">
        <v>3.1211983868387351E-4</v>
      </c>
      <c r="BL980" s="1">
        <v>3.1211973829369154E-7</v>
      </c>
      <c r="BM980" s="1">
        <v>0.99999967836013759</v>
      </c>
      <c r="BN980" s="1">
        <v>1.9937669999274008</v>
      </c>
      <c r="BO980" s="1">
        <v>25.078156074315931</v>
      </c>
    </row>
    <row r="981" spans="1:67" ht="15" customHeight="1" x14ac:dyDescent="0.3">
      <c r="A981" s="2">
        <v>9.8000000000000007</v>
      </c>
      <c r="B981" s="1">
        <f t="shared" si="398"/>
        <v>1.5848931924611098E-10</v>
      </c>
      <c r="C981" s="1">
        <f t="shared" si="399"/>
        <v>6.3726691792499661E-5</v>
      </c>
      <c r="D981" s="1">
        <f t="shared" si="400"/>
        <v>-5.881219436782303E-5</v>
      </c>
      <c r="E981" s="1">
        <f t="shared" si="401"/>
        <v>3.3431353657279706E-3</v>
      </c>
      <c r="F981" s="1">
        <f t="shared" si="402"/>
        <v>0.99970496614799609</v>
      </c>
      <c r="G981" s="1">
        <f t="shared" si="403"/>
        <v>1.0035308082078553</v>
      </c>
      <c r="H981" s="1">
        <f t="shared" si="411"/>
        <v>10.035308082078553</v>
      </c>
      <c r="S981" s="2">
        <v>9.8000000000000007</v>
      </c>
      <c r="T981" s="1">
        <f t="shared" si="404"/>
        <v>1.5848931924611098E-10</v>
      </c>
      <c r="U981" s="1">
        <f t="shared" si="405"/>
        <v>6.3726691792499661E-5</v>
      </c>
      <c r="V981" s="1">
        <f t="shared" si="406"/>
        <v>0.10008644410817541</v>
      </c>
      <c r="W981" s="1">
        <f t="shared" si="407"/>
        <v>-2.8814702725131072E-5</v>
      </c>
      <c r="X981" s="1">
        <f t="shared" si="408"/>
        <v>6.0953714897435145E-5</v>
      </c>
      <c r="Y981" s="1">
        <f t="shared" si="409"/>
        <v>-5.7612804491916178E-4</v>
      </c>
      <c r="Z981" s="1">
        <f t="shared" si="410"/>
        <v>-2.8806402245958092E-2</v>
      </c>
      <c r="AB981"/>
      <c r="AC981"/>
      <c r="AD981"/>
      <c r="AE981"/>
      <c r="AF981"/>
      <c r="AG981"/>
      <c r="AH981"/>
      <c r="AI981"/>
      <c r="AJ981" s="25"/>
      <c r="AK981" s="2">
        <v>9.8000000000000007</v>
      </c>
      <c r="AL981" s="1">
        <f t="shared" si="412"/>
        <v>1.5848931924611098E-10</v>
      </c>
      <c r="AM981" s="1">
        <f t="shared" si="388"/>
        <v>6.3726691792499661E-5</v>
      </c>
      <c r="AN981" s="1">
        <f t="shared" si="389"/>
        <v>2.549761440101655E-3</v>
      </c>
      <c r="AO981" s="1">
        <f t="shared" si="390"/>
        <v>0.99745023852881298</v>
      </c>
      <c r="AP981" s="1">
        <f t="shared" si="391"/>
        <v>1.9993624407912043</v>
      </c>
      <c r="AQ981" s="1">
        <f t="shared" si="392"/>
        <v>19.993624407912041</v>
      </c>
      <c r="AR981" s="25"/>
      <c r="AS981" s="2">
        <v>11.77</v>
      </c>
      <c r="AT981" s="1">
        <v>1.6982436524617421E-12</v>
      </c>
      <c r="AU981" s="1">
        <v>5.9473209190914556E-3</v>
      </c>
      <c r="AV981" s="1">
        <v>2.7390276404817624E-5</v>
      </c>
      <c r="AW981" s="1">
        <v>0.9999726097235917</v>
      </c>
      <c r="AX981" s="1">
        <v>2.1683782427915066</v>
      </c>
      <c r="AY981" s="2">
        <v>21.683782427915066</v>
      </c>
      <c r="BA981" s="2">
        <v>9.8000000000000007</v>
      </c>
      <c r="BB981" s="1">
        <f t="shared" si="397"/>
        <v>1.5848931924611098E-10</v>
      </c>
      <c r="BC981" s="1">
        <f t="shared" si="393"/>
        <v>6.3726691792499661E-5</v>
      </c>
      <c r="BD981" s="1">
        <f t="shared" si="394"/>
        <v>6.3726687706117795E-8</v>
      </c>
      <c r="BE981" s="1">
        <f t="shared" si="395"/>
        <v>0.99999993587644742</v>
      </c>
      <c r="BF981" s="1">
        <f t="shared" si="396"/>
        <v>1.9987258108118178</v>
      </c>
      <c r="BG981" s="1">
        <f>(dpSAWB_Cb*dpSAWB_Vb) /(dpSAWB_Ca * BF981)</f>
        <v>25.015937518559195</v>
      </c>
      <c r="BI981" s="1">
        <v>10.5</v>
      </c>
      <c r="BJ981" s="1">
        <v>3.162277660168371E-11</v>
      </c>
      <c r="BK981" s="1">
        <v>3.1939004367700712E-4</v>
      </c>
      <c r="BL981" s="1">
        <v>3.193899384831073E-7</v>
      </c>
      <c r="BM981" s="1">
        <v>0.99999967064126771</v>
      </c>
      <c r="BN981" s="1">
        <v>1.993622045705884</v>
      </c>
      <c r="BO981" s="1">
        <v>25.079979481414917</v>
      </c>
    </row>
    <row r="982" spans="1:67" ht="15" customHeight="1" x14ac:dyDescent="0.3">
      <c r="A982" s="2">
        <v>9.81</v>
      </c>
      <c r="B982" s="1">
        <f t="shared" si="398"/>
        <v>1.548816618912478E-10</v>
      </c>
      <c r="C982" s="1">
        <f t="shared" si="399"/>
        <v>6.5211077132500348E-5</v>
      </c>
      <c r="D982" s="1">
        <f t="shared" si="400"/>
        <v>-6.0408491781592474E-5</v>
      </c>
      <c r="E982" s="1">
        <f t="shared" si="401"/>
        <v>3.343401415296932E-3</v>
      </c>
      <c r="F982" s="1">
        <f t="shared" si="402"/>
        <v>0.99971168000208299</v>
      </c>
      <c r="G982" s="1">
        <f t="shared" si="403"/>
        <v>1.0036267003418735</v>
      </c>
      <c r="H982" s="1">
        <f t="shared" si="411"/>
        <v>10.036267003418734</v>
      </c>
      <c r="S982" s="2">
        <v>9.81</v>
      </c>
      <c r="T982" s="1">
        <f t="shared" si="404"/>
        <v>1.548816618912478E-10</v>
      </c>
      <c r="U982" s="1">
        <f t="shared" si="405"/>
        <v>6.5211077132500348E-5</v>
      </c>
      <c r="V982" s="1">
        <f t="shared" si="406"/>
        <v>0.10008887878804501</v>
      </c>
      <c r="W982" s="1">
        <f t="shared" si="407"/>
        <v>-2.9626262681666838E-5</v>
      </c>
      <c r="X982" s="1">
        <f t="shared" si="408"/>
        <v>5.9566321600140621E-5</v>
      </c>
      <c r="Y982" s="1">
        <f t="shared" si="409"/>
        <v>-5.9234976253669345E-4</v>
      </c>
      <c r="Z982" s="1">
        <f t="shared" si="410"/>
        <v>-2.9617488126834669E-2</v>
      </c>
      <c r="AB982"/>
      <c r="AC982"/>
      <c r="AD982"/>
      <c r="AE982"/>
      <c r="AF982"/>
      <c r="AG982"/>
      <c r="AH982"/>
      <c r="AI982"/>
      <c r="AJ982" s="25"/>
      <c r="AK982" s="2">
        <v>9.81</v>
      </c>
      <c r="AL982" s="1">
        <f t="shared" si="412"/>
        <v>1.548816618912478E-10</v>
      </c>
      <c r="AM982" s="1">
        <f t="shared" si="388"/>
        <v>6.5211077132500348E-5</v>
      </c>
      <c r="AN982" s="1">
        <f t="shared" si="389"/>
        <v>2.4918664108986889E-3</v>
      </c>
      <c r="AO982" s="1">
        <f t="shared" si="390"/>
        <v>0.99750813355941326</v>
      </c>
      <c r="AP982" s="1">
        <f t="shared" si="391"/>
        <v>1.999464810199455</v>
      </c>
      <c r="AQ982" s="1">
        <f t="shared" si="392"/>
        <v>19.994648101994549</v>
      </c>
      <c r="AR982" s="25"/>
      <c r="AS982" s="2">
        <v>11.78</v>
      </c>
      <c r="AT982" s="1">
        <v>1.6595869074375588E-12</v>
      </c>
      <c r="AU982" s="1">
        <v>6.08585181935102E-3</v>
      </c>
      <c r="AV982" s="1">
        <v>2.6766814283597006E-5</v>
      </c>
      <c r="AW982" s="1">
        <v>0.99997323318571307</v>
      </c>
      <c r="AX982" s="1">
        <v>2.1720764688114707</v>
      </c>
      <c r="AY982" s="2">
        <v>21.720764688114706</v>
      </c>
      <c r="BA982" s="2">
        <v>9.81</v>
      </c>
      <c r="BB982" s="1">
        <f t="shared" si="397"/>
        <v>1.548816618912478E-10</v>
      </c>
      <c r="BC982" s="1">
        <f t="shared" si="393"/>
        <v>6.5211077132500348E-5</v>
      </c>
      <c r="BD982" s="1">
        <f t="shared" si="394"/>
        <v>6.5211072852916369E-8</v>
      </c>
      <c r="BE982" s="1">
        <f t="shared" si="395"/>
        <v>0.99999993437335855</v>
      </c>
      <c r="BF982" s="1">
        <f t="shared" si="396"/>
        <v>1.9986961406421291</v>
      </c>
      <c r="BG982" s="1">
        <f>(dpSAWB_Cb*dpSAWB_Vb) /(dpSAWB_Ca * BF982)</f>
        <v>25.016308874212516</v>
      </c>
      <c r="BI982" s="1">
        <v>10.51</v>
      </c>
      <c r="BJ982" s="1">
        <v>3.0902954325135829E-11</v>
      </c>
      <c r="BK982" s="1">
        <v>3.2682959349892535E-4</v>
      </c>
      <c r="BL982" s="1">
        <v>3.2682948326973203E-7</v>
      </c>
      <c r="BM982" s="1">
        <v>0.99999966273190843</v>
      </c>
      <c r="BN982" s="1">
        <v>1.9934737259378663</v>
      </c>
      <c r="BO982" s="1">
        <v>25.081845498854808</v>
      </c>
    </row>
    <row r="983" spans="1:67" ht="15" customHeight="1" x14ac:dyDescent="0.3">
      <c r="A983" s="2">
        <v>9.82</v>
      </c>
      <c r="B983" s="1">
        <f t="shared" si="398"/>
        <v>1.5135612484362048E-10</v>
      </c>
      <c r="C983" s="1">
        <f t="shared" si="399"/>
        <v>6.6730038248767333E-5</v>
      </c>
      <c r="D983" s="1">
        <f t="shared" si="400"/>
        <v>-6.203681875203698E-5</v>
      </c>
      <c r="E983" s="1">
        <f t="shared" si="401"/>
        <v>3.3436728031253395E-3</v>
      </c>
      <c r="F983" s="1">
        <f t="shared" si="402"/>
        <v>0.99971824111731611</v>
      </c>
      <c r="G983" s="1">
        <f t="shared" si="403"/>
        <v>1.0037245196986571</v>
      </c>
      <c r="H983" s="1">
        <f t="shared" si="411"/>
        <v>10.03724519698657</v>
      </c>
      <c r="S983" s="2">
        <v>9.82</v>
      </c>
      <c r="T983" s="1">
        <f t="shared" si="404"/>
        <v>1.5135612484362048E-10</v>
      </c>
      <c r="U983" s="1">
        <f t="shared" si="405"/>
        <v>6.6730038248767333E-5</v>
      </c>
      <c r="V983" s="1">
        <f t="shared" si="406"/>
        <v>0.10009136059543919</v>
      </c>
      <c r="W983" s="1">
        <f t="shared" si="407"/>
        <v>-3.0453531813059737E-5</v>
      </c>
      <c r="X983" s="1">
        <f t="shared" si="408"/>
        <v>5.8210505510415862E-5</v>
      </c>
      <c r="Y983" s="1">
        <f t="shared" si="409"/>
        <v>-6.0888520921030282E-4</v>
      </c>
      <c r="Z983" s="1">
        <f t="shared" si="410"/>
        <v>-3.0444260460515144E-2</v>
      </c>
      <c r="AB983"/>
      <c r="AC983"/>
      <c r="AD983"/>
      <c r="AE983"/>
      <c r="AF983"/>
      <c r="AG983"/>
      <c r="AH983"/>
      <c r="AI983"/>
      <c r="AJ983" s="25"/>
      <c r="AK983" s="2">
        <v>9.82</v>
      </c>
      <c r="AL983" s="1">
        <f t="shared" si="412"/>
        <v>1.5135612484362048E-10</v>
      </c>
      <c r="AM983" s="1">
        <f t="shared" si="388"/>
        <v>6.6730038248767333E-5</v>
      </c>
      <c r="AN983" s="1">
        <f t="shared" si="389"/>
        <v>2.4352827400145462E-3</v>
      </c>
      <c r="AO983" s="1">
        <f t="shared" si="390"/>
        <v>0.99756471723163198</v>
      </c>
      <c r="AP983" s="1">
        <f t="shared" si="391"/>
        <v>1.9995669028153191</v>
      </c>
      <c r="AQ983" s="1">
        <f t="shared" si="392"/>
        <v>19.995669028153191</v>
      </c>
      <c r="AR983" s="25"/>
      <c r="AS983" s="2">
        <v>11.79</v>
      </c>
      <c r="AT983" s="1">
        <v>1.6218100973589284E-12</v>
      </c>
      <c r="AU983" s="1">
        <v>6.2276095188009755E-3</v>
      </c>
      <c r="AV983" s="1">
        <v>2.6157543141795707E-5</v>
      </c>
      <c r="AW983" s="1">
        <v>0.99997384245685494</v>
      </c>
      <c r="AX983" s="1">
        <v>2.1758508252433346</v>
      </c>
      <c r="AY983" s="2">
        <v>21.758508252433344</v>
      </c>
      <c r="BA983" s="2">
        <v>9.82</v>
      </c>
      <c r="BB983" s="1">
        <f t="shared" si="397"/>
        <v>1.5135612484362048E-10</v>
      </c>
      <c r="BC983" s="1">
        <f t="shared" si="393"/>
        <v>6.6730038248767333E-5</v>
      </c>
      <c r="BD983" s="1">
        <f t="shared" si="394"/>
        <v>6.6730033766831795E-8</v>
      </c>
      <c r="BE983" s="1">
        <f t="shared" si="395"/>
        <v>0.99999993283481248</v>
      </c>
      <c r="BF983" s="1">
        <f t="shared" si="396"/>
        <v>1.9986657798236129</v>
      </c>
      <c r="BG983" s="1">
        <f>(dpSAWB_Cb*dpSAWB_Vb) /(dpSAWB_Ca * BF983)</f>
        <v>25.016688885528737</v>
      </c>
      <c r="BI983" s="1">
        <v>10.52</v>
      </c>
      <c r="BJ983" s="1">
        <v>3.0199517204020087E-11</v>
      </c>
      <c r="BK983" s="1">
        <v>3.3444243269741783E-4</v>
      </c>
      <c r="BL983" s="1">
        <v>3.3444231719007097E-7</v>
      </c>
      <c r="BM983" s="1">
        <v>0.99999965462711804</v>
      </c>
      <c r="BN983" s="1">
        <v>1.9933219627407202</v>
      </c>
      <c r="BO983" s="1">
        <v>25.083755125665924</v>
      </c>
    </row>
    <row r="984" spans="1:67" ht="15" customHeight="1" x14ac:dyDescent="0.3">
      <c r="A984" s="2">
        <v>9.83</v>
      </c>
      <c r="B984" s="1">
        <f t="shared" si="398"/>
        <v>1.4791083881682045E-10</v>
      </c>
      <c r="C984" s="1">
        <f t="shared" si="399"/>
        <v>6.8284380514590295E-5</v>
      </c>
      <c r="D984" s="1">
        <f t="shared" si="400"/>
        <v>-6.3698038557019894E-5</v>
      </c>
      <c r="E984" s="1">
        <f t="shared" si="401"/>
        <v>3.3439496730928364E-3</v>
      </c>
      <c r="F984" s="1">
        <f t="shared" si="402"/>
        <v>0.99972465296653656</v>
      </c>
      <c r="G984" s="1">
        <f t="shared" si="403"/>
        <v>1.0038243183291851</v>
      </c>
      <c r="H984" s="1">
        <f t="shared" si="411"/>
        <v>10.038243183291851</v>
      </c>
      <c r="S984" s="2">
        <v>9.83</v>
      </c>
      <c r="T984" s="1">
        <f t="shared" si="404"/>
        <v>1.4791083881682045E-10</v>
      </c>
      <c r="U984" s="1">
        <f t="shared" si="405"/>
        <v>6.8284380514590295E-5</v>
      </c>
      <c r="V984" s="1">
        <f t="shared" si="406"/>
        <v>0.10009389084618792</v>
      </c>
      <c r="W984" s="1">
        <f t="shared" si="407"/>
        <v>-3.1296948729303329E-5</v>
      </c>
      <c r="X984" s="1">
        <f t="shared" si="408"/>
        <v>5.6885548010652938E-5</v>
      </c>
      <c r="Y984" s="1">
        <f t="shared" si="409"/>
        <v>-6.2574313607759115E-4</v>
      </c>
      <c r="Z984" s="1">
        <f t="shared" si="410"/>
        <v>-3.1287156803879557E-2</v>
      </c>
      <c r="AB984"/>
      <c r="AC984"/>
      <c r="AD984"/>
      <c r="AE984"/>
      <c r="AF984"/>
      <c r="AG984"/>
      <c r="AH984"/>
      <c r="AI984"/>
      <c r="AJ984" s="25"/>
      <c r="AK984" s="2">
        <v>9.83</v>
      </c>
      <c r="AL984" s="1">
        <f t="shared" si="412"/>
        <v>1.4791083881682045E-10</v>
      </c>
      <c r="AM984" s="1">
        <f t="shared" si="388"/>
        <v>6.8284380514590295E-5</v>
      </c>
      <c r="AN984" s="1">
        <f t="shared" si="389"/>
        <v>2.3799808684869242E-3</v>
      </c>
      <c r="AO984" s="1">
        <f t="shared" si="390"/>
        <v>0.99762001910443421</v>
      </c>
      <c r="AP984" s="1">
        <f t="shared" si="391"/>
        <v>1.9996687722318078</v>
      </c>
      <c r="AQ984" s="1">
        <f t="shared" si="392"/>
        <v>19.996687722318079</v>
      </c>
      <c r="AR984" s="25"/>
      <c r="AS984" s="2">
        <v>11.8</v>
      </c>
      <c r="AT984" s="1">
        <v>1.5848931924611065E-12</v>
      </c>
      <c r="AU984" s="1">
        <v>6.3726691792499795E-3</v>
      </c>
      <c r="AV984" s="1">
        <v>2.5562139987087924E-5</v>
      </c>
      <c r="AW984" s="1">
        <v>0.99997443786000972</v>
      </c>
      <c r="AX984" s="1">
        <v>2.179702657334555</v>
      </c>
      <c r="AY984" s="2">
        <v>21.797026573345548</v>
      </c>
      <c r="BA984" s="2">
        <v>9.83</v>
      </c>
      <c r="BB984" s="1">
        <f t="shared" si="397"/>
        <v>1.4791083881682045E-10</v>
      </c>
      <c r="BC984" s="1">
        <f t="shared" si="393"/>
        <v>6.8284380514590295E-5</v>
      </c>
      <c r="BD984" s="1">
        <f t="shared" si="394"/>
        <v>6.8284375820719394E-8</v>
      </c>
      <c r="BE984" s="1">
        <f t="shared" si="395"/>
        <v>0.99999993125996234</v>
      </c>
      <c r="BF984" s="1">
        <f t="shared" si="396"/>
        <v>1.9986347122903432</v>
      </c>
      <c r="BG984" s="1">
        <f>(dpSAWB_Cb*dpSAWB_Vb) /(dpSAWB_Ca * BF984)</f>
        <v>25.017077754394801</v>
      </c>
      <c r="BI984" s="1">
        <v>10.53</v>
      </c>
      <c r="BJ984" s="1">
        <v>2.9512092266663787E-11</v>
      </c>
      <c r="BK984" s="1">
        <v>3.4223259770059538E-4</v>
      </c>
      <c r="BL984" s="1">
        <v>3.4223247666039204E-7</v>
      </c>
      <c r="BM984" s="1">
        <v>0.99999964632181704</v>
      </c>
      <c r="BN984" s="1">
        <v>1.9931666764416938</v>
      </c>
      <c r="BO984" s="1">
        <v>25.085709384456816</v>
      </c>
    </row>
    <row r="985" spans="1:67" ht="15" customHeight="1" x14ac:dyDescent="0.3">
      <c r="A985" s="2">
        <v>9.84</v>
      </c>
      <c r="B985" s="1">
        <f t="shared" si="398"/>
        <v>1.4454397707459247E-10</v>
      </c>
      <c r="C985" s="1">
        <f t="shared" si="399"/>
        <v>6.9874928062812718E-5</v>
      </c>
      <c r="D985" s="1">
        <f t="shared" si="400"/>
        <v>-6.5393031918356944E-5</v>
      </c>
      <c r="E985" s="1">
        <f t="shared" si="401"/>
        <v>3.3442321719863929E-3</v>
      </c>
      <c r="F985" s="1">
        <f t="shared" si="402"/>
        <v>0.99973091894371025</v>
      </c>
      <c r="G985" s="1">
        <f t="shared" si="403"/>
        <v>1.0039261493431946</v>
      </c>
      <c r="H985" s="1">
        <f t="shared" si="411"/>
        <v>10.039261493431946</v>
      </c>
      <c r="S985" s="2">
        <v>9.84</v>
      </c>
      <c r="T985" s="1">
        <f t="shared" si="404"/>
        <v>1.4454397707459247E-10</v>
      </c>
      <c r="U985" s="1">
        <f t="shared" si="405"/>
        <v>6.9874928062812718E-5</v>
      </c>
      <c r="V985" s="1">
        <f t="shared" si="406"/>
        <v>0.10009647088180906</v>
      </c>
      <c r="W985" s="1">
        <f t="shared" si="407"/>
        <v>-3.2156960603017671E-5</v>
      </c>
      <c r="X985" s="1">
        <f t="shared" si="408"/>
        <v>5.5590746833444854E-5</v>
      </c>
      <c r="Y985" s="1">
        <f t="shared" si="409"/>
        <v>-6.4293246452103343E-4</v>
      </c>
      <c r="Z985" s="1">
        <f t="shared" si="410"/>
        <v>-3.214662322605167E-2</v>
      </c>
      <c r="AB985"/>
      <c r="AC985"/>
      <c r="AD985"/>
      <c r="AE985"/>
      <c r="AF985"/>
      <c r="AG985"/>
      <c r="AH985"/>
      <c r="AI985"/>
      <c r="AJ985" s="25"/>
      <c r="AK985" s="2">
        <v>9.84</v>
      </c>
      <c r="AL985" s="1">
        <f t="shared" si="412"/>
        <v>1.4454397707459247E-10</v>
      </c>
      <c r="AM985" s="1">
        <f t="shared" si="388"/>
        <v>6.9874928062812718E-5</v>
      </c>
      <c r="AN985" s="1">
        <f t="shared" si="389"/>
        <v>2.3259318971618381E-3</v>
      </c>
      <c r="AO985" s="1">
        <f t="shared" si="390"/>
        <v>0.99767406807697667</v>
      </c>
      <c r="AP985" s="1">
        <f t="shared" si="391"/>
        <v>1.999770471938916</v>
      </c>
      <c r="AQ985" s="1">
        <f t="shared" si="392"/>
        <v>19.997704719389159</v>
      </c>
      <c r="AR985" s="25"/>
      <c r="AS985" s="2">
        <v>11.81</v>
      </c>
      <c r="AT985" s="1">
        <v>1.5488166189124747E-12</v>
      </c>
      <c r="AU985" s="1">
        <v>6.5211077132500484E-3</v>
      </c>
      <c r="AV985" s="1">
        <v>2.4980289177829782E-5</v>
      </c>
      <c r="AW985" s="1">
        <v>0.99997501971081926</v>
      </c>
      <c r="AX985" s="1">
        <v>2.183633324196427</v>
      </c>
      <c r="AY985" s="2">
        <v>21.836333241964269</v>
      </c>
      <c r="BA985" s="2">
        <v>9.84</v>
      </c>
      <c r="BB985" s="1">
        <f t="shared" si="397"/>
        <v>1.4454397707459247E-10</v>
      </c>
      <c r="BC985" s="1">
        <f t="shared" si="393"/>
        <v>6.9874928062812718E-5</v>
      </c>
      <c r="BD985" s="1">
        <f t="shared" si="394"/>
        <v>6.9874923146967595E-8</v>
      </c>
      <c r="BE985" s="1">
        <f t="shared" si="395"/>
        <v>0.99999992964794027</v>
      </c>
      <c r="BF985" s="1">
        <f t="shared" si="396"/>
        <v>1.9986029216031798</v>
      </c>
      <c r="BG985" s="1">
        <f>(dpSAWB_Cb*dpSAWB_Vb) /(dpSAWB_Ca * BF985)</f>
        <v>25.017475687412929</v>
      </c>
      <c r="BI985" s="1">
        <v>10.54</v>
      </c>
      <c r="BJ985" s="1">
        <v>2.8840315031266094E-11</v>
      </c>
      <c r="BK985" s="1">
        <v>3.5020421895705649E-4</v>
      </c>
      <c r="BL985" s="1">
        <v>3.5020409211686436E-7</v>
      </c>
      <c r="BM985" s="1">
        <v>0.99999963781078227</v>
      </c>
      <c r="BN985" s="1">
        <v>1.9930077855373369</v>
      </c>
      <c r="BO985" s="1">
        <v>25.08770932197811</v>
      </c>
    </row>
    <row r="986" spans="1:67" ht="15" customHeight="1" x14ac:dyDescent="0.3">
      <c r="A986" s="2">
        <v>9.85</v>
      </c>
      <c r="B986" s="1">
        <f t="shared" si="398"/>
        <v>1.4125375446227517E-10</v>
      </c>
      <c r="C986" s="1">
        <f t="shared" si="399"/>
        <v>7.1502524222798059E-5</v>
      </c>
      <c r="D986" s="1">
        <f t="shared" si="400"/>
        <v>-6.7122697468589203E-5</v>
      </c>
      <c r="E986" s="1">
        <f t="shared" si="401"/>
        <v>3.344520449578098E-3</v>
      </c>
      <c r="F986" s="1">
        <f t="shared" si="402"/>
        <v>0.99973704236571537</v>
      </c>
      <c r="G986" s="1">
        <f t="shared" si="403"/>
        <v>1.0040300669377538</v>
      </c>
      <c r="H986" s="1">
        <f t="shared" si="411"/>
        <v>10.040300669377537</v>
      </c>
      <c r="S986" s="2">
        <v>9.85</v>
      </c>
      <c r="T986" s="1">
        <f t="shared" si="404"/>
        <v>1.4125375446227517E-10</v>
      </c>
      <c r="U986" s="1">
        <f t="shared" si="405"/>
        <v>7.1502524222798059E-5</v>
      </c>
      <c r="V986" s="1">
        <f t="shared" si="406"/>
        <v>0.10009910207021952</v>
      </c>
      <c r="W986" s="1">
        <f t="shared" si="407"/>
        <v>-3.3034023406507644E-5</v>
      </c>
      <c r="X986" s="1">
        <f t="shared" si="408"/>
        <v>5.4325415689748566E-5</v>
      </c>
      <c r="Y986" s="1">
        <f t="shared" si="409"/>
        <v>-6.6046229086239808E-4</v>
      </c>
      <c r="Z986" s="1">
        <f t="shared" si="410"/>
        <v>-3.3023114543119909E-2</v>
      </c>
      <c r="AB986"/>
      <c r="AC986"/>
      <c r="AD986"/>
      <c r="AE986"/>
      <c r="AF986"/>
      <c r="AG986"/>
      <c r="AH986"/>
      <c r="AI986"/>
      <c r="AJ986" s="25"/>
      <c r="AK986" s="2">
        <v>9.85</v>
      </c>
      <c r="AL986" s="1">
        <f t="shared" si="412"/>
        <v>1.4125375446227517E-10</v>
      </c>
      <c r="AM986" s="1">
        <f t="shared" si="388"/>
        <v>7.1502524222798059E-5</v>
      </c>
      <c r="AN986" s="1">
        <f t="shared" si="389"/>
        <v>2.2731075722565888E-3</v>
      </c>
      <c r="AO986" s="1">
        <f t="shared" si="390"/>
        <v>0.99772689240304457</v>
      </c>
      <c r="AP986" s="1">
        <f t="shared" si="391"/>
        <v>1.9998720553508902</v>
      </c>
      <c r="AQ986" s="1">
        <f t="shared" si="392"/>
        <v>19.998720553508903</v>
      </c>
      <c r="AR986" s="25"/>
      <c r="AS986" s="2">
        <v>11.82</v>
      </c>
      <c r="AT986" s="1">
        <v>1.5135612484362015E-12</v>
      </c>
      <c r="AU986" s="1">
        <v>6.6730038248767488E-3</v>
      </c>
      <c r="AV986" s="1">
        <v>2.4411682255805254E-5</v>
      </c>
      <c r="AW986" s="1">
        <v>0.99997558831774136</v>
      </c>
      <c r="AX986" s="1">
        <v>2.1876441984797608</v>
      </c>
      <c r="AY986" s="2">
        <v>21.876441984797605</v>
      </c>
      <c r="BA986" s="2">
        <v>9.85</v>
      </c>
      <c r="BB986" s="1">
        <f t="shared" si="397"/>
        <v>1.4125375446227517E-10</v>
      </c>
      <c r="BC986" s="1">
        <f t="shared" si="393"/>
        <v>7.1502524222798059E-5</v>
      </c>
      <c r="BD986" s="1">
        <f t="shared" si="394"/>
        <v>7.1502519074463134E-8</v>
      </c>
      <c r="BE986" s="1">
        <f t="shared" si="395"/>
        <v>0.99999992799785764</v>
      </c>
      <c r="BF986" s="1">
        <f t="shared" si="396"/>
        <v>1.9985703909411257</v>
      </c>
      <c r="BG986" s="1">
        <f>(dpSAWB_Cb*dpSAWB_Vb) /(dpSAWB_Ca * BF986)</f>
        <v>25.017882896010999</v>
      </c>
      <c r="BI986" s="1">
        <v>10.55</v>
      </c>
      <c r="BJ986" s="1">
        <v>2.8183829312644474E-11</v>
      </c>
      <c r="BK986" s="1">
        <v>3.5836152312591202E-4</v>
      </c>
      <c r="BL986" s="1">
        <v>3.5836139020555303E-7</v>
      </c>
      <c r="BM986" s="1">
        <v>0.99999962908864271</v>
      </c>
      <c r="BN986" s="1">
        <v>1.992845206652035</v>
      </c>
      <c r="BO986" s="1">
        <v>25.089756009700132</v>
      </c>
    </row>
    <row r="987" spans="1:67" ht="15" customHeight="1" x14ac:dyDescent="0.3">
      <c r="A987" s="2">
        <v>9.86</v>
      </c>
      <c r="B987" s="1">
        <f t="shared" si="398"/>
        <v>1.3803842646028825E-10</v>
      </c>
      <c r="C987" s="1">
        <f t="shared" si="399"/>
        <v>7.3168031967574111E-5</v>
      </c>
      <c r="D987" s="1">
        <f t="shared" si="400"/>
        <v>-6.8887952227308905E-5</v>
      </c>
      <c r="E987" s="1">
        <f t="shared" si="401"/>
        <v>3.3448146587045507E-3</v>
      </c>
      <c r="F987" s="1">
        <f t="shared" si="402"/>
        <v>0.99974302647408986</v>
      </c>
      <c r="G987" s="1">
        <f t="shared" si="403"/>
        <v>1.0041361264264352</v>
      </c>
      <c r="H987" s="1">
        <f t="shared" si="411"/>
        <v>10.041361264264351</v>
      </c>
      <c r="S987" s="2">
        <v>9.86</v>
      </c>
      <c r="T987" s="1">
        <f t="shared" si="404"/>
        <v>1.3803842646028825E-10</v>
      </c>
      <c r="U987" s="1">
        <f t="shared" si="405"/>
        <v>7.3168031967574111E-5</v>
      </c>
      <c r="V987" s="1">
        <f t="shared" si="406"/>
        <v>0.10010178580646047</v>
      </c>
      <c r="W987" s="1">
        <f t="shared" si="407"/>
        <v>-3.3928602153488588E-5</v>
      </c>
      <c r="X987" s="1">
        <f t="shared" si="408"/>
        <v>5.3088883905496692E-5</v>
      </c>
      <c r="Y987" s="1">
        <f t="shared" si="409"/>
        <v>-6.7834189114828359E-4</v>
      </c>
      <c r="Z987" s="1">
        <f t="shared" si="410"/>
        <v>-3.3917094557414179E-2</v>
      </c>
      <c r="AB987"/>
      <c r="AC987"/>
      <c r="AD987"/>
      <c r="AE987"/>
      <c r="AF987"/>
      <c r="AG987"/>
      <c r="AH987"/>
      <c r="AI987"/>
      <c r="AJ987" s="25"/>
      <c r="AK987" s="2">
        <v>9.86</v>
      </c>
      <c r="AL987" s="1">
        <f t="shared" si="412"/>
        <v>1.3803842646028825E-10</v>
      </c>
      <c r="AM987" s="1">
        <f t="shared" si="388"/>
        <v>7.3168031967574111E-5</v>
      </c>
      <c r="AN987" s="1">
        <f t="shared" si="389"/>
        <v>2.2214802712254775E-3</v>
      </c>
      <c r="AO987" s="1">
        <f t="shared" si="390"/>
        <v>0.99777851970518605</v>
      </c>
      <c r="AP987" s="1">
        <f t="shared" si="391"/>
        <v>1.9999735758334782</v>
      </c>
      <c r="AQ987" s="1">
        <f t="shared" si="392"/>
        <v>19.999735758334783</v>
      </c>
      <c r="AR987" s="25"/>
      <c r="AS987" s="2">
        <v>11.83</v>
      </c>
      <c r="AT987" s="1">
        <v>1.4791083881682012E-12</v>
      </c>
      <c r="AU987" s="1">
        <v>6.8284380514590437E-3</v>
      </c>
      <c r="AV987" s="1">
        <v>2.38560177827772E-5</v>
      </c>
      <c r="AW987" s="1">
        <v>0.99997614398221446</v>
      </c>
      <c r="AX987" s="1">
        <v>2.1917366660231234</v>
      </c>
      <c r="AY987" s="2">
        <v>21.917366660231234</v>
      </c>
      <c r="BA987" s="2">
        <v>9.86</v>
      </c>
      <c r="BB987" s="1">
        <f t="shared" si="397"/>
        <v>1.3803842646028825E-10</v>
      </c>
      <c r="BC987" s="1">
        <f t="shared" si="393"/>
        <v>7.3168031967574111E-5</v>
      </c>
      <c r="BD987" s="1">
        <f t="shared" si="394"/>
        <v>7.3168026575734288E-8</v>
      </c>
      <c r="BE987" s="1">
        <f t="shared" si="395"/>
        <v>0.99999992630880352</v>
      </c>
      <c r="BF987" s="1">
        <f t="shared" si="396"/>
        <v>1.9985371030924794</v>
      </c>
      <c r="BG987" s="1">
        <f>(dpSAWB_Cb*dpSAWB_Vb) /(dpSAWB_Ca * BF987)</f>
        <v>25.018299596555611</v>
      </c>
      <c r="BI987" s="1">
        <v>10.56</v>
      </c>
      <c r="BJ987" s="1">
        <v>2.7542287033381602E-11</v>
      </c>
      <c r="BK987" s="1">
        <v>3.6670883531780314E-4</v>
      </c>
      <c r="BL987" s="1">
        <v>3.6670869602340634E-7</v>
      </c>
      <c r="BM987" s="1">
        <v>0.99999962014987531</v>
      </c>
      <c r="BN987" s="1">
        <v>1.9926788544956338</v>
      </c>
      <c r="BO987" s="1">
        <v>25.091850544404696</v>
      </c>
    </row>
    <row r="988" spans="1:67" ht="15" customHeight="1" x14ac:dyDescent="0.3">
      <c r="A988" s="2">
        <v>9.8699999999999992</v>
      </c>
      <c r="B988" s="1">
        <f t="shared" si="398"/>
        <v>1.3489628825916514E-10</v>
      </c>
      <c r="C988" s="1">
        <f t="shared" si="399"/>
        <v>7.4872334371392781E-5</v>
      </c>
      <c r="D988" s="1">
        <f t="shared" si="400"/>
        <v>-7.068973208721271E-5</v>
      </c>
      <c r="E988" s="1">
        <f t="shared" si="401"/>
        <v>3.3451149553478682E-3</v>
      </c>
      <c r="F988" s="1">
        <f t="shared" si="402"/>
        <v>0.99974887443673854</v>
      </c>
      <c r="G988" s="1">
        <f t="shared" si="403"/>
        <v>1.0042443842691013</v>
      </c>
      <c r="H988" s="1">
        <f t="shared" si="411"/>
        <v>10.042443842691013</v>
      </c>
      <c r="S988" s="2">
        <v>9.8699999999999992</v>
      </c>
      <c r="T988" s="1">
        <f t="shared" si="404"/>
        <v>1.3489628825916514E-10</v>
      </c>
      <c r="U988" s="1">
        <f t="shared" si="405"/>
        <v>7.4872334371392781E-5</v>
      </c>
      <c r="V988" s="1">
        <f t="shared" si="406"/>
        <v>0.10010452351343681</v>
      </c>
      <c r="W988" s="1">
        <f t="shared" si="407"/>
        <v>-3.4841171145607656E-5</v>
      </c>
      <c r="X988" s="1">
        <f t="shared" si="408"/>
        <v>5.188049606646644E-5</v>
      </c>
      <c r="Y988" s="1">
        <f t="shared" si="409"/>
        <v>-6.9658072602922993E-4</v>
      </c>
      <c r="Z988" s="1">
        <f t="shared" si="410"/>
        <v>-3.4829036301461495E-2</v>
      </c>
      <c r="AB988"/>
      <c r="AC988"/>
      <c r="AD988"/>
      <c r="AE988"/>
      <c r="AF988"/>
      <c r="AG988"/>
      <c r="AH988"/>
      <c r="AI988"/>
      <c r="AJ988" s="25"/>
      <c r="AK988" s="2">
        <v>9.8699999999999992</v>
      </c>
      <c r="AL988" s="1">
        <f t="shared" si="412"/>
        <v>1.3489628825916514E-10</v>
      </c>
      <c r="AM988" s="1">
        <f t="shared" si="388"/>
        <v>7.4872334371392781E-5</v>
      </c>
      <c r="AN988" s="1">
        <f t="shared" si="389"/>
        <v>2.1710229889225041E-3</v>
      </c>
      <c r="AO988" s="1">
        <f t="shared" si="390"/>
        <v>0.99782897698854955</v>
      </c>
      <c r="AP988" s="1">
        <f t="shared" si="391"/>
        <v>2.0000750867311874</v>
      </c>
      <c r="AQ988" s="1">
        <f t="shared" si="392"/>
        <v>20.000750867311872</v>
      </c>
      <c r="AR988" s="25"/>
      <c r="AS988" s="2">
        <v>11.84</v>
      </c>
      <c r="AT988" s="1">
        <v>1.4454397707459267E-12</v>
      </c>
      <c r="AU988" s="1">
        <v>6.9874928062812619E-3</v>
      </c>
      <c r="AV988" s="1">
        <v>2.3313001180755494E-5</v>
      </c>
      <c r="AW988" s="1">
        <v>0.99997668699881659</v>
      </c>
      <c r="AX988" s="1">
        <v>2.1959121254726841</v>
      </c>
      <c r="AY988" s="2">
        <v>21.959121254726838</v>
      </c>
      <c r="BA988" s="2">
        <v>9.8699999999999992</v>
      </c>
      <c r="BB988" s="1">
        <f t="shared" si="397"/>
        <v>1.3489628825916514E-10</v>
      </c>
      <c r="BC988" s="1">
        <f t="shared" si="393"/>
        <v>7.4872334371392781E-5</v>
      </c>
      <c r="BD988" s="1">
        <f t="shared" si="394"/>
        <v>7.487232872450972E-8</v>
      </c>
      <c r="BE988" s="1">
        <f t="shared" si="395"/>
        <v>0.99999992457984521</v>
      </c>
      <c r="BF988" s="1">
        <f t="shared" si="396"/>
        <v>1.9985030404457891</v>
      </c>
      <c r="BG988" s="1">
        <f>(dpSAWB_Cb*dpSAWB_Vb) /(dpSAWB_Ca * BF988)</f>
        <v>25.018726010467773</v>
      </c>
      <c r="BI988" s="1">
        <v>10.57</v>
      </c>
      <c r="BJ988" s="1">
        <v>2.6915348039269103E-11</v>
      </c>
      <c r="BK988" s="1">
        <v>3.7525058138814497E-4</v>
      </c>
      <c r="BL988" s="1">
        <v>3.7525043541146586E-7</v>
      </c>
      <c r="BM988" s="1">
        <v>0.99999961098879953</v>
      </c>
      <c r="BN988" s="1">
        <v>1.9925086418201323</v>
      </c>
      <c r="BO988" s="1">
        <v>25.093994048791483</v>
      </c>
    </row>
    <row r="989" spans="1:67" ht="15" customHeight="1" x14ac:dyDescent="0.3">
      <c r="A989" s="2">
        <v>9.8800000000000008</v>
      </c>
      <c r="B989" s="1">
        <f t="shared" si="398"/>
        <v>1.3182567385564002E-10</v>
      </c>
      <c r="C989" s="1">
        <f t="shared" si="399"/>
        <v>7.6616335077947959E-5</v>
      </c>
      <c r="D989" s="1">
        <f t="shared" si="400"/>
        <v>-7.2528992310182585E-5</v>
      </c>
      <c r="E989" s="1">
        <f t="shared" si="401"/>
        <v>3.3454214987183642E-3</v>
      </c>
      <c r="F989" s="1">
        <f t="shared" si="402"/>
        <v>0.99975458934960271</v>
      </c>
      <c r="G989" s="1">
        <f t="shared" si="403"/>
        <v>1.0043548981023207</v>
      </c>
      <c r="H989" s="1">
        <f t="shared" si="411"/>
        <v>10.043548981023207</v>
      </c>
      <c r="S989" s="2">
        <v>9.8800000000000008</v>
      </c>
      <c r="T989" s="1">
        <f t="shared" si="404"/>
        <v>1.3182567385564002E-10</v>
      </c>
      <c r="U989" s="1">
        <f t="shared" si="405"/>
        <v>7.6616335077947959E-5</v>
      </c>
      <c r="V989" s="1">
        <f t="shared" si="406"/>
        <v>0.10010731664267167</v>
      </c>
      <c r="W989" s="1">
        <f t="shared" si="407"/>
        <v>-3.5772214223891246E-5</v>
      </c>
      <c r="X989" s="1">
        <f t="shared" si="408"/>
        <v>5.0699611671218169E-5</v>
      </c>
      <c r="Y989" s="1">
        <f t="shared" si="409"/>
        <v>-7.1518844573491226E-4</v>
      </c>
      <c r="Z989" s="1">
        <f t="shared" si="410"/>
        <v>-3.5759422286745605E-2</v>
      </c>
      <c r="AB989"/>
      <c r="AC989"/>
      <c r="AD989"/>
      <c r="AE989"/>
      <c r="AF989"/>
      <c r="AG989"/>
      <c r="AH989"/>
      <c r="AI989"/>
      <c r="AJ989" s="25"/>
      <c r="AK989" s="2">
        <v>9.8800000000000008</v>
      </c>
      <c r="AL989" s="1">
        <f t="shared" si="412"/>
        <v>1.3182567385564002E-10</v>
      </c>
      <c r="AM989" s="1">
        <f t="shared" si="388"/>
        <v>7.6616335077947959E-5</v>
      </c>
      <c r="AN989" s="1">
        <f t="shared" si="389"/>
        <v>2.1217093240553935E-3</v>
      </c>
      <c r="AO989" s="1">
        <f t="shared" si="390"/>
        <v>0.99787829065442946</v>
      </c>
      <c r="AP989" s="1">
        <f t="shared" si="391"/>
        <v>2.0001766413945523</v>
      </c>
      <c r="AQ989" s="1">
        <f t="shared" si="392"/>
        <v>20.001766413945521</v>
      </c>
      <c r="AR989" s="25"/>
      <c r="AS989" s="2">
        <v>11.85</v>
      </c>
      <c r="AT989" s="1">
        <v>1.4125375446227535E-12</v>
      </c>
      <c r="AU989" s="1">
        <v>7.1502524222797964E-3</v>
      </c>
      <c r="AV989" s="1">
        <v>2.2782344575898098E-5</v>
      </c>
      <c r="AW989" s="1">
        <v>0.99997721765542158</v>
      </c>
      <c r="AX989" s="1">
        <v>2.2001719878726731</v>
      </c>
      <c r="AY989" s="2">
        <v>22.001719878726728</v>
      </c>
      <c r="BA989" s="2">
        <v>9.8800000000000008</v>
      </c>
      <c r="BB989" s="1">
        <f t="shared" si="397"/>
        <v>1.3182567385564002E-10</v>
      </c>
      <c r="BC989" s="1">
        <f t="shared" si="393"/>
        <v>7.6616335077947959E-5</v>
      </c>
      <c r="BD989" s="1">
        <f t="shared" si="394"/>
        <v>7.6616329163935079E-8</v>
      </c>
      <c r="BE989" s="1">
        <f t="shared" si="395"/>
        <v>0.99999992281002648</v>
      </c>
      <c r="BF989" s="1">
        <f t="shared" si="396"/>
        <v>1.998468184980591</v>
      </c>
      <c r="BG989" s="1">
        <f>(dpSAWB_Cb*dpSAWB_Vb) /(dpSAWB_Ca * BF989)</f>
        <v>25.019162364341366</v>
      </c>
      <c r="BI989" s="1">
        <v>10.58</v>
      </c>
      <c r="BJ989" s="1">
        <v>2.6302679918953769E-11</v>
      </c>
      <c r="BK989" s="1">
        <v>3.8399129028376749E-4</v>
      </c>
      <c r="BL989" s="1">
        <v>3.8399113730147346E-7</v>
      </c>
      <c r="BM989" s="1">
        <v>0.99999960159957291</v>
      </c>
      <c r="BN989" s="1">
        <v>1.9923344793754296</v>
      </c>
      <c r="BO989" s="1">
        <v>25.096187672099283</v>
      </c>
    </row>
    <row r="990" spans="1:67" ht="15" customHeight="1" x14ac:dyDescent="0.3">
      <c r="A990" s="2">
        <v>9.89</v>
      </c>
      <c r="B990" s="1">
        <f t="shared" si="398"/>
        <v>1.2882495516931275E-10</v>
      </c>
      <c r="C990" s="1">
        <f t="shared" si="399"/>
        <v>7.8400958779498254E-5</v>
      </c>
      <c r="D990" s="1">
        <f t="shared" si="400"/>
        <v>-7.4406708033637354E-5</v>
      </c>
      <c r="E990" s="1">
        <f t="shared" si="401"/>
        <v>3.3457344513389393E-3</v>
      </c>
      <c r="F990" s="1">
        <f t="shared" si="402"/>
        <v>0.99976017423829133</v>
      </c>
      <c r="G990" s="1">
        <f t="shared" si="403"/>
        <v>1.0044677267704321</v>
      </c>
      <c r="H990" s="1">
        <f t="shared" si="411"/>
        <v>10.044677267704319</v>
      </c>
      <c r="S990" s="2">
        <v>9.89</v>
      </c>
      <c r="T990" s="1">
        <f t="shared" si="404"/>
        <v>1.2882495516931275E-10</v>
      </c>
      <c r="U990" s="1">
        <f t="shared" si="405"/>
        <v>7.8400958779498254E-5</v>
      </c>
      <c r="V990" s="1">
        <f t="shared" si="406"/>
        <v>0.10011016667507575</v>
      </c>
      <c r="W990" s="1">
        <f t="shared" si="407"/>
        <v>-3.6722225025251367E-5</v>
      </c>
      <c r="X990" s="1">
        <f t="shared" si="408"/>
        <v>4.9545604791921771E-5</v>
      </c>
      <c r="Y990" s="1">
        <f t="shared" si="409"/>
        <v>-7.3417489514795216E-4</v>
      </c>
      <c r="Z990" s="1">
        <f t="shared" si="410"/>
        <v>-3.6708744757397611E-2</v>
      </c>
      <c r="AB990"/>
      <c r="AC990"/>
      <c r="AD990"/>
      <c r="AE990"/>
      <c r="AF990"/>
      <c r="AG990"/>
      <c r="AH990"/>
      <c r="AI990"/>
      <c r="AJ990" s="25"/>
      <c r="AK990" s="2">
        <v>9.89</v>
      </c>
      <c r="AL990" s="1">
        <f t="shared" si="412"/>
        <v>1.2882495516931275E-10</v>
      </c>
      <c r="AM990" s="1">
        <f t="shared" si="388"/>
        <v>7.8400958779498254E-5</v>
      </c>
      <c r="AN990" s="1">
        <f t="shared" si="389"/>
        <v>2.0735134659254015E-3</v>
      </c>
      <c r="AO990" s="1">
        <f t="shared" si="390"/>
        <v>0.99792648651352689</v>
      </c>
      <c r="AP990" s="1">
        <f t="shared" si="391"/>
        <v>2.000278293207431</v>
      </c>
      <c r="AQ990" s="1">
        <f t="shared" si="392"/>
        <v>20.002782932074307</v>
      </c>
      <c r="AR990" s="25"/>
      <c r="AS990" s="2">
        <v>11.86</v>
      </c>
      <c r="AT990" s="1">
        <v>1.3803842646028842E-12</v>
      </c>
      <c r="AU990" s="1">
        <v>7.3168031967574022E-3</v>
      </c>
      <c r="AV990" s="1">
        <v>2.2263766645963425E-5</v>
      </c>
      <c r="AW990" s="1">
        <v>0.99997773623335173</v>
      </c>
      <c r="AX990" s="1">
        <v>2.2045176762254828</v>
      </c>
      <c r="AY990" s="2">
        <v>22.045176762254826</v>
      </c>
      <c r="BA990" s="2">
        <v>9.89</v>
      </c>
      <c r="BB990" s="1">
        <f t="shared" si="397"/>
        <v>1.2882495516931275E-10</v>
      </c>
      <c r="BC990" s="1">
        <f t="shared" si="393"/>
        <v>7.8400958779498254E-5</v>
      </c>
      <c r="BD990" s="1">
        <f t="shared" si="394"/>
        <v>7.840095258569455E-8</v>
      </c>
      <c r="BE990" s="1">
        <f t="shared" si="395"/>
        <v>0.99999992099836799</v>
      </c>
      <c r="BF990" s="1">
        <f t="shared" si="396"/>
        <v>1.9984325182579454</v>
      </c>
      <c r="BG990" s="1">
        <f>(dpSAWB_Cb*dpSAWB_Vb) /(dpSAWB_Ca * BF990)</f>
        <v>25.019608890064262</v>
      </c>
      <c r="BI990" s="1">
        <v>10.59</v>
      </c>
      <c r="BJ990" s="1">
        <v>2.5703957827688591E-11</v>
      </c>
      <c r="BK990" s="1">
        <v>3.9293559644422411E-4</v>
      </c>
      <c r="BL990" s="1">
        <v>3.9293543611714316E-7</v>
      </c>
      <c r="BM990" s="1">
        <v>0.99999959197618538</v>
      </c>
      <c r="BN990" s="1">
        <v>1.992156275864102</v>
      </c>
      <c r="BO990" s="1">
        <v>25.098432590742608</v>
      </c>
    </row>
    <row r="991" spans="1:67" ht="15" customHeight="1" x14ac:dyDescent="0.3">
      <c r="A991" s="2">
        <v>9.9</v>
      </c>
      <c r="B991" s="1">
        <f t="shared" si="398"/>
        <v>1.2589254117941656E-10</v>
      </c>
      <c r="C991" s="1">
        <f t="shared" si="399"/>
        <v>8.0227151707152526E-5</v>
      </c>
      <c r="D991" s="1">
        <f t="shared" si="400"/>
        <v>-7.6323874787430449E-5</v>
      </c>
      <c r="E991" s="1">
        <f t="shared" si="401"/>
        <v>3.3460539791312386E-3</v>
      </c>
      <c r="F991" s="1">
        <f t="shared" si="402"/>
        <v>0.99976563205967595</v>
      </c>
      <c r="G991" s="1">
        <f t="shared" si="403"/>
        <v>1.0045829303572733</v>
      </c>
      <c r="H991" s="1">
        <f t="shared" si="411"/>
        <v>10.045829303572733</v>
      </c>
      <c r="S991" s="2">
        <v>9.9</v>
      </c>
      <c r="T991" s="1">
        <f t="shared" si="404"/>
        <v>1.2589254117941656E-10</v>
      </c>
      <c r="U991" s="1">
        <f t="shared" si="405"/>
        <v>8.0227151707152526E-5</v>
      </c>
      <c r="V991" s="1">
        <f t="shared" si="406"/>
        <v>0.10011307512173255</v>
      </c>
      <c r="W991" s="1">
        <f t="shared" si="407"/>
        <v>-3.7691707244188427E-5</v>
      </c>
      <c r="X991" s="1">
        <f t="shared" si="408"/>
        <v>4.8417863742889035E-5</v>
      </c>
      <c r="Y991" s="1">
        <f t="shared" si="409"/>
        <v>-7.5355011897898473E-4</v>
      </c>
      <c r="Z991" s="1">
        <f t="shared" si="410"/>
        <v>-3.7677505948949239E-2</v>
      </c>
      <c r="AB991"/>
      <c r="AC991"/>
      <c r="AD991"/>
      <c r="AE991"/>
      <c r="AF991"/>
      <c r="AG991"/>
      <c r="AH991"/>
      <c r="AI991"/>
      <c r="AJ991" s="25"/>
      <c r="AK991" s="2">
        <v>9.9</v>
      </c>
      <c r="AL991" s="1">
        <f t="shared" si="412"/>
        <v>1.2589254117941656E-10</v>
      </c>
      <c r="AM991" s="1">
        <f t="shared" si="388"/>
        <v>8.0227151707152526E-5</v>
      </c>
      <c r="AN991" s="1">
        <f t="shared" si="389"/>
        <v>2.0264101814472875E-3</v>
      </c>
      <c r="AO991" s="1">
        <f t="shared" si="390"/>
        <v>0.99797358979892881</v>
      </c>
      <c r="AP991" s="1">
        <f t="shared" si="391"/>
        <v>2.0003800956143367</v>
      </c>
      <c r="AQ991" s="1">
        <f t="shared" si="392"/>
        <v>20.003800956143365</v>
      </c>
      <c r="AR991" s="25"/>
      <c r="AS991" s="2">
        <v>11.87</v>
      </c>
      <c r="AT991" s="1">
        <v>1.3489628825916532E-12</v>
      </c>
      <c r="AU991" s="1">
        <v>7.4872334371392686E-3</v>
      </c>
      <c r="AV991" s="1">
        <v>2.1756992471231771E-5</v>
      </c>
      <c r="AW991" s="1">
        <v>0.99997824300752658</v>
      </c>
      <c r="AX991" s="1">
        <v>2.208950625020413</v>
      </c>
      <c r="AY991" s="2">
        <v>22.089506250204128</v>
      </c>
      <c r="BA991" s="2">
        <v>9.9</v>
      </c>
      <c r="BB991" s="1">
        <f t="shared" si="397"/>
        <v>1.2589254117941656E-10</v>
      </c>
      <c r="BC991" s="1">
        <f t="shared" si="393"/>
        <v>8.0227151707152526E-5</v>
      </c>
      <c r="BD991" s="1">
        <f t="shared" si="394"/>
        <v>8.0227145220295208E-8</v>
      </c>
      <c r="BE991" s="1">
        <f t="shared" si="395"/>
        <v>0.99999991914386621</v>
      </c>
      <c r="BF991" s="1">
        <f t="shared" si="396"/>
        <v>1.9983960214107437</v>
      </c>
      <c r="BG991" s="1">
        <f>(dpSAWB_Cb*dpSAWB_Vb) /(dpSAWB_Ca * BF991)</f>
        <v>25.020065824942495</v>
      </c>
      <c r="BI991" s="1">
        <v>10.6</v>
      </c>
      <c r="BJ991" s="1">
        <v>2.5118864315095759E-11</v>
      </c>
      <c r="BK991" s="1">
        <v>4.0208824225903287E-4</v>
      </c>
      <c r="BL991" s="1">
        <v>4.0208807423136406E-7</v>
      </c>
      <c r="BM991" s="1">
        <v>0.9999995821124541</v>
      </c>
      <c r="BN991" s="1">
        <v>1.9919739378951908</v>
      </c>
      <c r="BO991" s="1">
        <v>25.100730008963996</v>
      </c>
    </row>
    <row r="992" spans="1:67" ht="15" customHeight="1" x14ac:dyDescent="0.3">
      <c r="A992" s="2">
        <v>9.91</v>
      </c>
      <c r="B992" s="1">
        <f t="shared" si="398"/>
        <v>1.2302687708123799E-10</v>
      </c>
      <c r="C992" s="1">
        <f t="shared" si="399"/>
        <v>8.2095882132574133E-5</v>
      </c>
      <c r="D992" s="1">
        <f t="shared" si="400"/>
        <v>-7.8281509021575573E-5</v>
      </c>
      <c r="E992" s="1">
        <f t="shared" si="401"/>
        <v>3.3463802515035957E-3</v>
      </c>
      <c r="F992" s="1">
        <f t="shared" si="402"/>
        <v>0.99977096570344937</v>
      </c>
      <c r="G992" s="1">
        <f t="shared" si="403"/>
        <v>1.0047005702185943</v>
      </c>
      <c r="H992" s="1">
        <f t="shared" si="411"/>
        <v>10.047005702185942</v>
      </c>
      <c r="S992" s="2">
        <v>9.91</v>
      </c>
      <c r="T992" s="1">
        <f t="shared" si="404"/>
        <v>1.2302687708123799E-10</v>
      </c>
      <c r="U992" s="1">
        <f t="shared" si="405"/>
        <v>8.2095882132574133E-5</v>
      </c>
      <c r="V992" s="1">
        <f t="shared" si="406"/>
        <v>0.10011604352469948</v>
      </c>
      <c r="W992" s="1">
        <f t="shared" si="407"/>
        <v>-3.8681174899827617E-5</v>
      </c>
      <c r="X992" s="1">
        <f t="shared" si="408"/>
        <v>4.7315790756640218E-5</v>
      </c>
      <c r="Y992" s="1">
        <f t="shared" si="409"/>
        <v>-7.7332436704559253E-4</v>
      </c>
      <c r="Z992" s="1">
        <f t="shared" si="410"/>
        <v>-3.8666218352279624E-2</v>
      </c>
      <c r="AB992"/>
      <c r="AC992"/>
      <c r="AD992"/>
      <c r="AE992"/>
      <c r="AF992"/>
      <c r="AG992"/>
      <c r="AH992"/>
      <c r="AI992"/>
      <c r="AJ992" s="25"/>
      <c r="AK992" s="2">
        <v>9.91</v>
      </c>
      <c r="AL992" s="1">
        <f t="shared" si="412"/>
        <v>1.2302687708123799E-10</v>
      </c>
      <c r="AM992" s="1">
        <f t="shared" si="388"/>
        <v>8.2095882132574133E-5</v>
      </c>
      <c r="AN992" s="1">
        <f t="shared" si="389"/>
        <v>1.9803748024441489E-3</v>
      </c>
      <c r="AO992" s="1">
        <f t="shared" si="390"/>
        <v>0.99801962517881437</v>
      </c>
      <c r="AP992" s="1">
        <f t="shared" si="391"/>
        <v>2.0004821021478261</v>
      </c>
      <c r="AQ992" s="1">
        <f t="shared" si="392"/>
        <v>20.004821021478261</v>
      </c>
      <c r="AR992" s="25"/>
      <c r="AS992" s="2">
        <v>11.88</v>
      </c>
      <c r="AT992" s="1">
        <v>1.3182567385564021E-12</v>
      </c>
      <c r="AU992" s="1">
        <v>7.6616335077947847E-3</v>
      </c>
      <c r="AV992" s="1">
        <v>2.1261753388818082E-5</v>
      </c>
      <c r="AW992" s="1">
        <v>0.9999787382466091</v>
      </c>
      <c r="AX992" s="1">
        <v>2.2134722797300648</v>
      </c>
      <c r="AY992" s="2">
        <v>22.134722797300647</v>
      </c>
      <c r="BA992" s="2">
        <v>9.91</v>
      </c>
      <c r="BB992" s="1">
        <f t="shared" si="397"/>
        <v>1.2302687708123799E-10</v>
      </c>
      <c r="BC992" s="1">
        <f t="shared" si="393"/>
        <v>8.2095882132574133E-5</v>
      </c>
      <c r="BD992" s="1">
        <f t="shared" si="394"/>
        <v>8.2095875338769854E-8</v>
      </c>
      <c r="BE992" s="1">
        <f t="shared" si="395"/>
        <v>0.99999991724549286</v>
      </c>
      <c r="BF992" s="1">
        <f t="shared" si="396"/>
        <v>1.9983586751338012</v>
      </c>
      <c r="BG992" s="1">
        <f>(dpSAWB_Cb*dpSAWB_Vb) /(dpSAWB_Ca * BF992)</f>
        <v>25.020533411827195</v>
      </c>
      <c r="BI992" s="1">
        <v>10.61</v>
      </c>
      <c r="BJ992" s="1">
        <v>2.4547089156850264E-11</v>
      </c>
      <c r="BK992" s="1">
        <v>4.1145408058215451E-4</v>
      </c>
      <c r="BL992" s="1">
        <v>4.1145390448063823E-7</v>
      </c>
      <c r="BM992" s="1">
        <v>0.99999957200201783</v>
      </c>
      <c r="BN992" s="1">
        <v>1.9917873699369895</v>
      </c>
      <c r="BO992" s="1">
        <v>25.103081159502359</v>
      </c>
    </row>
    <row r="993" spans="1:67" ht="15" customHeight="1" x14ac:dyDescent="0.3">
      <c r="A993" s="2">
        <v>9.92</v>
      </c>
      <c r="B993" s="1">
        <f t="shared" si="398"/>
        <v>1.2022644346174114E-10</v>
      </c>
      <c r="C993" s="1">
        <f t="shared" si="399"/>
        <v>8.400814088136987E-5</v>
      </c>
      <c r="D993" s="1">
        <f t="shared" si="400"/>
        <v>-8.028064864504738E-5</v>
      </c>
      <c r="E993" s="1">
        <f t="shared" si="401"/>
        <v>3.3467134414408408E-3</v>
      </c>
      <c r="F993" s="1">
        <f t="shared" si="402"/>
        <v>0.99977617799364882</v>
      </c>
      <c r="G993" s="1">
        <f t="shared" si="403"/>
        <v>1.0048207090151695</v>
      </c>
      <c r="H993" s="1">
        <f t="shared" si="411"/>
        <v>10.048207090151694</v>
      </c>
      <c r="S993" s="2">
        <v>9.92</v>
      </c>
      <c r="T993" s="1">
        <f t="shared" si="404"/>
        <v>1.2022644346174114E-10</v>
      </c>
      <c r="U993" s="1">
        <f t="shared" si="405"/>
        <v>8.400814088136987E-5</v>
      </c>
      <c r="V993" s="1">
        <f t="shared" si="406"/>
        <v>0.10011907345782529</v>
      </c>
      <c r="W993" s="1">
        <f t="shared" si="407"/>
        <v>-3.9691152608429837E-5</v>
      </c>
      <c r="X993" s="1">
        <f t="shared" si="408"/>
        <v>4.623880166733336E-5</v>
      </c>
      <c r="Y993" s="1">
        <f t="shared" si="409"/>
        <v>-7.9350809965780128E-4</v>
      </c>
      <c r="Z993" s="1">
        <f t="shared" si="410"/>
        <v>-3.9675404982890065E-2</v>
      </c>
      <c r="AB993"/>
      <c r="AC993"/>
      <c r="AD993"/>
      <c r="AE993"/>
      <c r="AF993"/>
      <c r="AG993"/>
      <c r="AH993"/>
      <c r="AI993"/>
      <c r="AJ993" s="25"/>
      <c r="AK993" s="2">
        <v>9.92</v>
      </c>
      <c r="AL993" s="1">
        <f t="shared" si="412"/>
        <v>1.2022644346174114E-10</v>
      </c>
      <c r="AM993" s="1">
        <f t="shared" si="388"/>
        <v>8.400814088136987E-5</v>
      </c>
      <c r="AN993" s="1">
        <f t="shared" si="389"/>
        <v>1.935383213211762E-3</v>
      </c>
      <c r="AO993" s="1">
        <f t="shared" si="390"/>
        <v>0.99806461676888947</v>
      </c>
      <c r="AP993" s="1">
        <f t="shared" si="391"/>
        <v>2.0005843664559455</v>
      </c>
      <c r="AQ993" s="1">
        <f t="shared" si="392"/>
        <v>20.005843664559453</v>
      </c>
      <c r="AR993" s="25"/>
      <c r="AS993" s="2">
        <v>11.89</v>
      </c>
      <c r="AT993" s="1">
        <v>1.2882495516931293E-12</v>
      </c>
      <c r="AU993" s="1">
        <v>7.8400958779498136E-3</v>
      </c>
      <c r="AV993" s="1">
        <v>2.0777786850298897E-5</v>
      </c>
      <c r="AW993" s="1">
        <v>0.99997922221314761</v>
      </c>
      <c r="AX993" s="1">
        <v>2.2180840962734063</v>
      </c>
      <c r="AY993" s="2">
        <v>22.180840962734063</v>
      </c>
      <c r="BA993" s="2">
        <v>9.92</v>
      </c>
      <c r="BB993" s="1">
        <f t="shared" si="397"/>
        <v>1.2022644346174114E-10</v>
      </c>
      <c r="BC993" s="1">
        <f t="shared" si="393"/>
        <v>8.400814088136987E-5</v>
      </c>
      <c r="BD993" s="1">
        <f t="shared" si="394"/>
        <v>8.4008133766064644E-8</v>
      </c>
      <c r="BE993" s="1">
        <f t="shared" si="395"/>
        <v>0.99999991530219401</v>
      </c>
      <c r="BF993" s="1">
        <f t="shared" si="396"/>
        <v>1.9983204596737154</v>
      </c>
      <c r="BG993" s="1">
        <f>(dpSAWB_Cb*dpSAWB_Vb) /(dpSAWB_Ca * BF993)</f>
        <v>25.021011899244613</v>
      </c>
      <c r="BI993" s="1">
        <v>10.62</v>
      </c>
      <c r="BJ993" s="1">
        <v>2.3988329190194867E-11</v>
      </c>
      <c r="BK993" s="1">
        <v>4.2103807730503937E-4</v>
      </c>
      <c r="BL993" s="1">
        <v>4.2103789273808523E-7</v>
      </c>
      <c r="BM993" s="1">
        <v>0.99999956163833137</v>
      </c>
      <c r="BN993" s="1">
        <v>1.9915964742687955</v>
      </c>
      <c r="BO993" s="1">
        <v>25.105487304277965</v>
      </c>
    </row>
    <row r="994" spans="1:67" ht="15" customHeight="1" x14ac:dyDescent="0.3">
      <c r="A994" s="2">
        <v>9.93</v>
      </c>
      <c r="B994" s="1">
        <f t="shared" si="398"/>
        <v>1.1748975549395284E-10</v>
      </c>
      <c r="C994" s="1">
        <f t="shared" si="399"/>
        <v>8.5964941858440109E-5</v>
      </c>
      <c r="D994" s="1">
        <f t="shared" si="400"/>
        <v>-8.2322353575984506E-5</v>
      </c>
      <c r="E994" s="1">
        <f t="shared" si="401"/>
        <v>3.3470537255959974E-3</v>
      </c>
      <c r="F994" s="1">
        <f t="shared" si="402"/>
        <v>0.99978127169014541</v>
      </c>
      <c r="G994" s="1">
        <f t="shared" si="403"/>
        <v>1.0049434107466326</v>
      </c>
      <c r="H994" s="1">
        <f t="shared" si="411"/>
        <v>10.049434107466325</v>
      </c>
      <c r="S994" s="2">
        <v>9.93</v>
      </c>
      <c r="T994" s="1">
        <f t="shared" si="404"/>
        <v>1.1748975549395284E-10</v>
      </c>
      <c r="U994" s="1">
        <f t="shared" si="405"/>
        <v>8.5964941858440109E-5</v>
      </c>
      <c r="V994" s="1">
        <f t="shared" si="406"/>
        <v>0.10012216652758459</v>
      </c>
      <c r="W994" s="1">
        <f t="shared" si="407"/>
        <v>-4.0722175861524122E-5</v>
      </c>
      <c r="X994" s="1">
        <f t="shared" si="408"/>
        <v>4.5186325601387016E-5</v>
      </c>
      <c r="Y994" s="1">
        <f t="shared" si="409"/>
        <v>-8.1411199311293711E-4</v>
      </c>
      <c r="Z994" s="1">
        <f t="shared" si="410"/>
        <v>-4.0705599655646858E-2</v>
      </c>
      <c r="AB994"/>
      <c r="AC994"/>
      <c r="AD994"/>
      <c r="AE994"/>
      <c r="AF994"/>
      <c r="AG994"/>
      <c r="AH994"/>
      <c r="AI994"/>
      <c r="AJ994" s="25"/>
      <c r="AK994" s="2">
        <v>9.93</v>
      </c>
      <c r="AL994" s="1">
        <f t="shared" si="412"/>
        <v>1.1748975549395284E-10</v>
      </c>
      <c r="AM994" s="1">
        <f t="shared" si="388"/>
        <v>8.5964941858440109E-5</v>
      </c>
      <c r="AN994" s="1">
        <f t="shared" si="389"/>
        <v>1.891411838347076E-3</v>
      </c>
      <c r="AO994" s="1">
        <f t="shared" si="390"/>
        <v>0.99810858814455894</v>
      </c>
      <c r="AP994" s="1">
        <f t="shared" si="391"/>
        <v>2.0006869423297582</v>
      </c>
      <c r="AQ994" s="1">
        <f t="shared" si="392"/>
        <v>20.00686942329758</v>
      </c>
      <c r="AR994" s="25"/>
      <c r="AS994" s="2">
        <v>11.9</v>
      </c>
      <c r="AT994" s="1">
        <v>1.2589254117941629E-12</v>
      </c>
      <c r="AU994" s="1">
        <v>8.0227151707152698E-3</v>
      </c>
      <c r="AV994" s="1">
        <v>2.0304836282577128E-5</v>
      </c>
      <c r="AW994" s="1">
        <v>0.99997969516371543</v>
      </c>
      <c r="AX994" s="1">
        <v>2.2227875404445041</v>
      </c>
      <c r="AY994" s="2">
        <v>22.22787540444504</v>
      </c>
      <c r="BA994" s="2">
        <v>9.93</v>
      </c>
      <c r="BB994" s="1">
        <f t="shared" si="397"/>
        <v>1.1748975549395284E-10</v>
      </c>
      <c r="BC994" s="1">
        <f t="shared" si="393"/>
        <v>8.5964941858440109E-5</v>
      </c>
      <c r="BD994" s="1">
        <f t="shared" si="394"/>
        <v>8.5964934406387748E-8</v>
      </c>
      <c r="BE994" s="1">
        <f t="shared" si="395"/>
        <v>0.99999991331289029</v>
      </c>
      <c r="BF994" s="1">
        <f t="shared" si="396"/>
        <v>1.9982813548184972</v>
      </c>
      <c r="BG994" s="1">
        <f>(dpSAWB_Cb*dpSAWB_Vb) /(dpSAWB_Ca * BF994)</f>
        <v>25.021501541529155</v>
      </c>
      <c r="BI994" s="1">
        <v>10.63</v>
      </c>
      <c r="BJ994" s="1">
        <v>2.3442288153199104E-11</v>
      </c>
      <c r="BK994" s="1">
        <v>4.3084531398961069E-4</v>
      </c>
      <c r="BL994" s="1">
        <v>4.3084512054638067E-7</v>
      </c>
      <c r="BM994" s="1">
        <v>0.99999955101465943</v>
      </c>
      <c r="BN994" s="1">
        <v>1.9914011509316192</v>
      </c>
      <c r="BO994" s="1">
        <v>25.107949735094284</v>
      </c>
    </row>
    <row r="995" spans="1:67" ht="15" customHeight="1" x14ac:dyDescent="0.3">
      <c r="A995" s="2">
        <v>9.94</v>
      </c>
      <c r="B995" s="1">
        <f t="shared" si="398"/>
        <v>1.1481536214968818E-10</v>
      </c>
      <c r="C995" s="1">
        <f t="shared" si="399"/>
        <v>8.7967322585564211E-5</v>
      </c>
      <c r="D995" s="1">
        <f t="shared" si="400"/>
        <v>-8.4407706303554414E-5</v>
      </c>
      <c r="E995" s="1">
        <f t="shared" si="401"/>
        <v>3.3474012843839255E-3</v>
      </c>
      <c r="F995" s="1">
        <f t="shared" si="402"/>
        <v>0.99978624949009853</v>
      </c>
      <c r="G995" s="1">
        <f t="shared" si="403"/>
        <v>1.0050687407860492</v>
      </c>
      <c r="H995" s="1">
        <f t="shared" si="411"/>
        <v>10.050687407860492</v>
      </c>
      <c r="S995" s="2">
        <v>9.94</v>
      </c>
      <c r="T995" s="1">
        <f t="shared" si="404"/>
        <v>1.1481536214968818E-10</v>
      </c>
      <c r="U995" s="1">
        <f t="shared" si="405"/>
        <v>8.7967322585564211E-5</v>
      </c>
      <c r="V995" s="1">
        <f t="shared" si="406"/>
        <v>0.10012532437392943</v>
      </c>
      <c r="W995" s="1">
        <f t="shared" si="407"/>
        <v>-4.1774791309806746E-5</v>
      </c>
      <c r="X995" s="1">
        <f t="shared" si="408"/>
        <v>4.4157804675135637E-5</v>
      </c>
      <c r="Y995" s="1">
        <f t="shared" si="409"/>
        <v>-8.3514694530260447E-4</v>
      </c>
      <c r="Z995" s="1">
        <f t="shared" si="410"/>
        <v>-4.1757347265130224E-2</v>
      </c>
      <c r="AB995"/>
      <c r="AC995"/>
      <c r="AD995"/>
      <c r="AE995"/>
      <c r="AF995"/>
      <c r="AG995"/>
      <c r="AH995"/>
      <c r="AI995"/>
      <c r="AJ995" s="25"/>
      <c r="AK995" s="2">
        <v>9.94</v>
      </c>
      <c r="AL995" s="1">
        <f t="shared" si="412"/>
        <v>1.1481536214968818E-10</v>
      </c>
      <c r="AM995" s="1">
        <f t="shared" si="388"/>
        <v>8.7967322585564211E-5</v>
      </c>
      <c r="AN995" s="1">
        <f t="shared" si="389"/>
        <v>1.8484376308357784E-3</v>
      </c>
      <c r="AO995" s="1">
        <f t="shared" si="390"/>
        <v>0.99815156235283886</v>
      </c>
      <c r="AP995" s="1">
        <f t="shared" si="391"/>
        <v>2.000789883730957</v>
      </c>
      <c r="AQ995" s="1">
        <f t="shared" si="392"/>
        <v>20.007898837309568</v>
      </c>
      <c r="AR995" s="25"/>
      <c r="AS995" s="2">
        <v>11.91</v>
      </c>
      <c r="AT995" s="1">
        <v>1.2302687708123772E-12</v>
      </c>
      <c r="AU995" s="1">
        <v>8.2095882132574311E-3</v>
      </c>
      <c r="AV995" s="1">
        <v>1.9842650951912562E-5</v>
      </c>
      <c r="AW995" s="1">
        <v>0.99998015734904622</v>
      </c>
      <c r="AX995" s="1">
        <v>2.2275840873059414</v>
      </c>
      <c r="AY995" s="2">
        <v>22.275840873059412</v>
      </c>
      <c r="BA995" s="2">
        <v>9.94</v>
      </c>
      <c r="BB995" s="1">
        <f t="shared" si="397"/>
        <v>1.1481536214968818E-10</v>
      </c>
      <c r="BC995" s="1">
        <f t="shared" si="393"/>
        <v>8.7967322585564211E-5</v>
      </c>
      <c r="BD995" s="1">
        <f t="shared" si="394"/>
        <v>8.7967314780793247E-8</v>
      </c>
      <c r="BE995" s="1">
        <f t="shared" si="395"/>
        <v>0.9999999112764747</v>
      </c>
      <c r="BF995" s="1">
        <f t="shared" si="396"/>
        <v>1.9982413398869576</v>
      </c>
      <c r="BG995" s="1">
        <f>(dpSAWB_Cb*dpSAWB_Vb) /(dpSAWB_Ca * BF995)</f>
        <v>25.022002598959613</v>
      </c>
      <c r="BI995" s="1">
        <v>10.64</v>
      </c>
      <c r="BJ995" s="1">
        <v>2.2908676527677615E-11</v>
      </c>
      <c r="BK995" s="1">
        <v>4.4088099056256979E-4</v>
      </c>
      <c r="BL995" s="1">
        <v>4.4088078781201434E-7</v>
      </c>
      <c r="BM995" s="1">
        <v>0.99999954012407011</v>
      </c>
      <c r="BN995" s="1">
        <v>1.9912012976778197</v>
      </c>
      <c r="BO995" s="1">
        <v>25.110469774357338</v>
      </c>
    </row>
    <row r="996" spans="1:67" ht="15" customHeight="1" x14ac:dyDescent="0.3">
      <c r="A996" s="2">
        <v>9.9499999999999993</v>
      </c>
      <c r="B996" s="1">
        <f t="shared" si="398"/>
        <v>1.1220184543019624E-10</v>
      </c>
      <c r="C996" s="1">
        <f t="shared" si="399"/>
        <v>9.0016344751508374E-5</v>
      </c>
      <c r="D996" s="1">
        <f t="shared" si="400"/>
        <v>-8.6537812461815613E-5</v>
      </c>
      <c r="E996" s="1">
        <f t="shared" si="401"/>
        <v>3.3477563020769688E-3</v>
      </c>
      <c r="F996" s="1">
        <f t="shared" si="402"/>
        <v>0.9997911140293797</v>
      </c>
      <c r="G996" s="1">
        <f t="shared" si="403"/>
        <v>1.0051967659152508</v>
      </c>
      <c r="H996" s="1">
        <f t="shared" si="411"/>
        <v>10.051967659152506</v>
      </c>
      <c r="S996" s="2">
        <v>9.9499999999999993</v>
      </c>
      <c r="T996" s="1">
        <f t="shared" si="404"/>
        <v>1.1220184543019624E-10</v>
      </c>
      <c r="U996" s="1">
        <f t="shared" si="405"/>
        <v>9.0016344751508374E-5</v>
      </c>
      <c r="V996" s="1">
        <f t="shared" si="406"/>
        <v>0.10012854867115888</v>
      </c>
      <c r="W996" s="1">
        <f t="shared" si="407"/>
        <v>-4.2849557052958288E-5</v>
      </c>
      <c r="X996" s="1">
        <f t="shared" si="408"/>
        <v>4.3152693699356878E-5</v>
      </c>
      <c r="Y996" s="1">
        <f t="shared" si="409"/>
        <v>-8.5662408143466202E-4</v>
      </c>
      <c r="Z996" s="1">
        <f t="shared" si="410"/>
        <v>-4.2831204071733103E-2</v>
      </c>
      <c r="AB996"/>
      <c r="AC996"/>
      <c r="AD996"/>
      <c r="AE996"/>
      <c r="AF996"/>
      <c r="AG996"/>
      <c r="AH996"/>
      <c r="AI996"/>
      <c r="AJ996" s="25"/>
      <c r="AK996" s="2">
        <v>9.9499999999999993</v>
      </c>
      <c r="AL996" s="1">
        <f t="shared" si="412"/>
        <v>1.1220184543019624E-10</v>
      </c>
      <c r="AM996" s="1">
        <f t="shared" si="388"/>
        <v>9.0016344751508374E-5</v>
      </c>
      <c r="AN996" s="1">
        <f t="shared" si="389"/>
        <v>1.8064380603937961E-3</v>
      </c>
      <c r="AO996" s="1">
        <f t="shared" si="390"/>
        <v>0.99819356192401498</v>
      </c>
      <c r="AP996" s="1">
        <f t="shared" si="391"/>
        <v>2.0008932448195793</v>
      </c>
      <c r="AQ996" s="1">
        <f t="shared" si="392"/>
        <v>20.008932448195793</v>
      </c>
      <c r="AR996" s="25"/>
      <c r="AS996" s="2">
        <v>11.92</v>
      </c>
      <c r="AT996" s="1">
        <v>1.2022644346174088E-12</v>
      </c>
      <c r="AU996" s="1">
        <v>8.4008140881370059E-3</v>
      </c>
      <c r="AV996" s="1">
        <v>1.9390985831045001E-5</v>
      </c>
      <c r="AW996" s="1">
        <v>0.99998060901416719</v>
      </c>
      <c r="AX996" s="1">
        <v>2.2324752205459508</v>
      </c>
      <c r="AY996" s="2">
        <v>22.324752205459507</v>
      </c>
      <c r="BA996" s="2">
        <v>9.9499999999999993</v>
      </c>
      <c r="BB996" s="1">
        <f t="shared" si="397"/>
        <v>1.1220184543019624E-10</v>
      </c>
      <c r="BC996" s="1">
        <f t="shared" si="393"/>
        <v>9.0016344751508374E-5</v>
      </c>
      <c r="BD996" s="1">
        <f t="shared" si="394"/>
        <v>9.0016336577287382E-8</v>
      </c>
      <c r="BE996" s="1">
        <f t="shared" si="395"/>
        <v>0.99999990919181381</v>
      </c>
      <c r="BF996" s="1">
        <f t="shared" si="396"/>
        <v>1.9982003937178587</v>
      </c>
      <c r="BG996" s="1">
        <f>(dpSAWB_Cb*dpSAWB_Vb) /(dpSAWB_Ca * BF996)</f>
        <v>25.022515337898529</v>
      </c>
      <c r="BI996" s="1">
        <v>10.65</v>
      </c>
      <c r="BJ996" s="1">
        <v>2.238721138568329E-11</v>
      </c>
      <c r="BK996" s="1">
        <v>4.5115042807247486E-4</v>
      </c>
      <c r="BL996" s="1">
        <v>4.5115021556231966E-7</v>
      </c>
      <c r="BM996" s="1">
        <v>0.99999952895942912</v>
      </c>
      <c r="BN996" s="1">
        <v>1.9909968099196547</v>
      </c>
      <c r="BO996" s="1">
        <v>25.11304877581281</v>
      </c>
    </row>
    <row r="997" spans="1:67" ht="15" customHeight="1" x14ac:dyDescent="0.3">
      <c r="A997" s="2">
        <v>9.9600000000000009</v>
      </c>
      <c r="B997" s="1">
        <f t="shared" si="398"/>
        <v>1.0964781961431802E-10</v>
      </c>
      <c r="C997" s="1">
        <f t="shared" si="399"/>
        <v>9.211309477494728E-5</v>
      </c>
      <c r="D997" s="1">
        <f t="shared" si="400"/>
        <v>-8.8713801415822718E-5</v>
      </c>
      <c r="E997" s="1">
        <f t="shared" si="401"/>
        <v>3.3481189669026371E-3</v>
      </c>
      <c r="F997" s="1">
        <f t="shared" si="402"/>
        <v>0.99979586788396169</v>
      </c>
      <c r="G997" s="1">
        <f t="shared" si="403"/>
        <v>1.0053275543609455</v>
      </c>
      <c r="H997" s="1">
        <f t="shared" si="411"/>
        <v>10.053275543609454</v>
      </c>
      <c r="S997" s="2">
        <v>9.9600000000000009</v>
      </c>
      <c r="T997" s="1">
        <f t="shared" si="404"/>
        <v>1.0964781961431802E-10</v>
      </c>
      <c r="U997" s="1">
        <f t="shared" si="405"/>
        <v>9.211309477494728E-5</v>
      </c>
      <c r="V997" s="1">
        <f t="shared" si="406"/>
        <v>0.10013184112880659</v>
      </c>
      <c r="W997" s="1">
        <f t="shared" si="407"/>
        <v>-4.3947042935532372E-5</v>
      </c>
      <c r="X997" s="1">
        <f t="shared" si="408"/>
        <v>4.2170459890514957E-5</v>
      </c>
      <c r="Y997" s="1">
        <f t="shared" si="409"/>
        <v>-8.7855475987311368E-4</v>
      </c>
      <c r="Z997" s="1">
        <f t="shared" si="410"/>
        <v>-4.3927737993655694E-2</v>
      </c>
      <c r="AB997"/>
      <c r="AC997"/>
      <c r="AD997"/>
      <c r="AE997"/>
      <c r="AF997"/>
      <c r="AG997"/>
      <c r="AH997"/>
      <c r="AI997"/>
      <c r="AJ997" s="25"/>
      <c r="AK997" s="2">
        <v>9.9600000000000009</v>
      </c>
      <c r="AL997" s="1">
        <f t="shared" si="412"/>
        <v>1.0964781961431802E-10</v>
      </c>
      <c r="AM997" s="1">
        <f t="shared" si="388"/>
        <v>9.211309477494728E-5</v>
      </c>
      <c r="AN997" s="1">
        <f t="shared" si="389"/>
        <v>1.7653911020577132E-3</v>
      </c>
      <c r="AO997" s="1">
        <f t="shared" si="390"/>
        <v>0.99823460888305227</v>
      </c>
      <c r="AP997" s="1">
        <f t="shared" si="391"/>
        <v>2.0009970799818406</v>
      </c>
      <c r="AQ997" s="1">
        <f t="shared" si="392"/>
        <v>20.009970799818404</v>
      </c>
      <c r="AR997" s="25"/>
      <c r="AS997" s="2">
        <v>11.93</v>
      </c>
      <c r="AT997" s="1">
        <v>1.1748975549395258E-12</v>
      </c>
      <c r="AU997" s="1">
        <v>8.5964941858440291E-3</v>
      </c>
      <c r="AV997" s="1">
        <v>1.8949601469340168E-5</v>
      </c>
      <c r="AW997" s="1">
        <v>0.99998105039852903</v>
      </c>
      <c r="AX997" s="1">
        <v>2.2374624317982876</v>
      </c>
      <c r="AY997" s="2">
        <v>22.374624317982875</v>
      </c>
      <c r="BA997" s="2">
        <v>9.9600000000000009</v>
      </c>
      <c r="BB997" s="1">
        <f t="shared" si="397"/>
        <v>1.0964781961431802E-10</v>
      </c>
      <c r="BC997" s="1">
        <f t="shared" si="393"/>
        <v>9.211309477494728E-5</v>
      </c>
      <c r="BD997" s="1">
        <f t="shared" si="394"/>
        <v>9.2113086213748586E-8</v>
      </c>
      <c r="BE997" s="1">
        <f t="shared" si="395"/>
        <v>0.99999990705774544</v>
      </c>
      <c r="BF997" s="1">
        <f t="shared" si="396"/>
        <v>1.9981584946588049</v>
      </c>
      <c r="BG997" s="1">
        <f>(dpSAWB_Cb*dpSAWB_Vb) /(dpSAWB_Ca * BF997)</f>
        <v>25.023040030934954</v>
      </c>
      <c r="BI997" s="1">
        <v>10.66</v>
      </c>
      <c r="BJ997" s="1">
        <v>2.1877616239495499E-11</v>
      </c>
      <c r="BK997" s="1">
        <v>4.6165907151102432E-4</v>
      </c>
      <c r="BL997" s="1">
        <v>4.6165884876670508E-7</v>
      </c>
      <c r="BM997" s="1">
        <v>0.99999951751339256</v>
      </c>
      <c r="BN997" s="1">
        <v>1.9907875806767139</v>
      </c>
      <c r="BO997" s="1">
        <v>25.115688125301578</v>
      </c>
    </row>
    <row r="998" spans="1:67" ht="15" customHeight="1" x14ac:dyDescent="0.3">
      <c r="A998" s="2">
        <v>9.9700000000000006</v>
      </c>
      <c r="B998" s="1">
        <f t="shared" si="398"/>
        <v>1.0715193052376019E-10</v>
      </c>
      <c r="C998" s="1">
        <f t="shared" si="399"/>
        <v>9.4258684380496479E-5</v>
      </c>
      <c r="D998" s="1">
        <f t="shared" si="400"/>
        <v>-9.0936826860347754E-5</v>
      </c>
      <c r="E998" s="1">
        <f t="shared" si="401"/>
        <v>3.3484894711433917E-3</v>
      </c>
      <c r="F998" s="1">
        <f t="shared" si="402"/>
        <v>0.99980051357127853</v>
      </c>
      <c r="G998" s="1">
        <f t="shared" si="403"/>
        <v>1.0054611758316314</v>
      </c>
      <c r="H998" s="1">
        <f t="shared" si="411"/>
        <v>10.054611758316314</v>
      </c>
      <c r="S998" s="2">
        <v>9.9700000000000006</v>
      </c>
      <c r="T998" s="1">
        <f t="shared" si="404"/>
        <v>1.0715193052376019E-10</v>
      </c>
      <c r="U998" s="1">
        <f t="shared" si="405"/>
        <v>9.4258684380496479E-5</v>
      </c>
      <c r="V998" s="1">
        <f t="shared" si="406"/>
        <v>0.10013520349254723</v>
      </c>
      <c r="W998" s="1">
        <f t="shared" si="407"/>
        <v>-4.5067830849071909E-5</v>
      </c>
      <c r="X998" s="1">
        <f t="shared" si="408"/>
        <v>4.1210582588568391E-5</v>
      </c>
      <c r="Y998" s="1">
        <f t="shared" si="409"/>
        <v>-9.0095057809886682E-4</v>
      </c>
      <c r="Z998" s="1">
        <f t="shared" si="410"/>
        <v>-4.5047528904943339E-2</v>
      </c>
      <c r="AB998"/>
      <c r="AC998"/>
      <c r="AD998"/>
      <c r="AE998"/>
      <c r="AF998"/>
      <c r="AG998"/>
      <c r="AH998"/>
      <c r="AI998"/>
      <c r="AJ998" s="25"/>
      <c r="AK998" s="2">
        <v>9.9700000000000006</v>
      </c>
      <c r="AL998" s="1">
        <f t="shared" si="412"/>
        <v>1.0715193052376019E-10</v>
      </c>
      <c r="AM998" s="1">
        <f t="shared" si="388"/>
        <v>9.4258684380496479E-5</v>
      </c>
      <c r="AN998" s="1">
        <f t="shared" si="389"/>
        <v>1.7252752250192067E-3</v>
      </c>
      <c r="AO998" s="1">
        <f t="shared" si="390"/>
        <v>0.99827472476076029</v>
      </c>
      <c r="AP998" s="1">
        <f t="shared" si="391"/>
        <v>2.0011014438580874</v>
      </c>
      <c r="AQ998" s="1">
        <f t="shared" si="392"/>
        <v>20.011014438580872</v>
      </c>
      <c r="AR998" s="25"/>
      <c r="AS998" s="2">
        <v>11.94</v>
      </c>
      <c r="AT998" s="1">
        <v>1.1481536214968792E-12</v>
      </c>
      <c r="AU998" s="1">
        <v>8.7967322585564417E-3</v>
      </c>
      <c r="AV998" s="1">
        <v>1.8518263865889612E-5</v>
      </c>
      <c r="AW998" s="1">
        <v>0.99998148173613244</v>
      </c>
      <c r="AX998" s="1">
        <v>2.2425472199238876</v>
      </c>
      <c r="AY998" s="2">
        <v>22.425472199238875</v>
      </c>
      <c r="BA998" s="2">
        <v>9.9700000000000006</v>
      </c>
      <c r="BB998" s="1">
        <f t="shared" si="397"/>
        <v>1.0715193052376019E-10</v>
      </c>
      <c r="BC998" s="1">
        <f t="shared" si="393"/>
        <v>9.4258684380496479E-5</v>
      </c>
      <c r="BD998" s="1">
        <f t="shared" si="394"/>
        <v>9.4258675413958021E-8</v>
      </c>
      <c r="BE998" s="1">
        <f t="shared" si="395"/>
        <v>0.99999990487307866</v>
      </c>
      <c r="BF998" s="1">
        <f t="shared" si="396"/>
        <v>1.9981156205548887</v>
      </c>
      <c r="BG998" s="1">
        <f>(dpSAWB_Cb*dpSAWB_Vb) /(dpSAWB_Ca * BF998)</f>
        <v>25.023576957030492</v>
      </c>
      <c r="BI998" s="1">
        <v>10.67</v>
      </c>
      <c r="BJ998" s="1">
        <v>2.1379620895022298E-11</v>
      </c>
      <c r="BK998" s="1">
        <v>4.7241249270007065E-4</v>
      </c>
      <c r="BL998" s="1">
        <v>4.724122592236128E-7</v>
      </c>
      <c r="BM998" s="1">
        <v>0.99999950577840035</v>
      </c>
      <c r="BN998" s="1">
        <v>1.9905735005222218</v>
      </c>
      <c r="BO998" s="1">
        <v>25.118389241533972</v>
      </c>
    </row>
    <row r="999" spans="1:67" ht="15" customHeight="1" x14ac:dyDescent="0.3">
      <c r="A999" s="2">
        <v>9.98</v>
      </c>
      <c r="B999" s="1">
        <f t="shared" si="398"/>
        <v>1.0471285480508951E-10</v>
      </c>
      <c r="C999" s="1">
        <f t="shared" si="399"/>
        <v>9.6454251188165423E-5</v>
      </c>
      <c r="D999" s="1">
        <f t="shared" si="400"/>
        <v>-9.3208067431467453E-5</v>
      </c>
      <c r="E999" s="1">
        <f t="shared" si="401"/>
        <v>3.3488680112385783E-3</v>
      </c>
      <c r="F999" s="1">
        <f t="shared" si="402"/>
        <v>0.99980505355155225</v>
      </c>
      <c r="G999" s="1">
        <f t="shared" si="403"/>
        <v>1.0055977015553283</v>
      </c>
      <c r="H999" s="1">
        <f t="shared" si="411"/>
        <v>10.055977015553283</v>
      </c>
      <c r="S999" s="2">
        <v>9.98</v>
      </c>
      <c r="T999" s="1">
        <f t="shared" si="404"/>
        <v>1.0471285480508951E-10</v>
      </c>
      <c r="U999" s="1">
        <f t="shared" si="405"/>
        <v>9.6454251188165423E-5</v>
      </c>
      <c r="V999" s="1">
        <f t="shared" si="406"/>
        <v>0.10013863754512184</v>
      </c>
      <c r="W999" s="1">
        <f t="shared" si="407"/>
        <v>-4.6212515040615582E-5</v>
      </c>
      <c r="X999" s="1">
        <f t="shared" si="408"/>
        <v>4.0272552981190979E-5</v>
      </c>
      <c r="Y999" s="1">
        <f t="shared" si="409"/>
        <v>-9.2382337879443738E-4</v>
      </c>
      <c r="Z999" s="1">
        <f t="shared" si="410"/>
        <v>-4.6191168939721874E-2</v>
      </c>
      <c r="AB999"/>
      <c r="AC999"/>
      <c r="AD999"/>
      <c r="AE999"/>
      <c r="AF999"/>
      <c r="AG999"/>
      <c r="AH999"/>
      <c r="AI999"/>
      <c r="AJ999" s="25"/>
      <c r="AK999" s="2">
        <v>9.98</v>
      </c>
      <c r="AL999" s="1">
        <f t="shared" si="412"/>
        <v>1.0471285480508951E-10</v>
      </c>
      <c r="AM999" s="1">
        <f t="shared" si="388"/>
        <v>9.6454251188165423E-5</v>
      </c>
      <c r="AN999" s="1">
        <f t="shared" si="389"/>
        <v>1.6860693816985533E-3</v>
      </c>
      <c r="AO999" s="1">
        <f t="shared" si="390"/>
        <v>0.9983139306047204</v>
      </c>
      <c r="AP999" s="1">
        <f t="shared" si="391"/>
        <v>2.0012063913708991</v>
      </c>
      <c r="AQ999" s="1">
        <f t="shared" si="392"/>
        <v>20.012063913708989</v>
      </c>
      <c r="AR999" s="25"/>
      <c r="AS999" s="2">
        <v>11.95</v>
      </c>
      <c r="AT999" s="1">
        <v>1.122018454301964E-12</v>
      </c>
      <c r="AU999" s="1">
        <v>9.0016344751508246E-3</v>
      </c>
      <c r="AV999" s="1">
        <v>1.8096744345497481E-5</v>
      </c>
      <c r="AW999" s="1">
        <v>0.99998190325565295</v>
      </c>
      <c r="AX999" s="1">
        <v>2.2477310902533802</v>
      </c>
      <c r="AY999" s="2">
        <v>22.477310902533802</v>
      </c>
      <c r="BA999" s="2">
        <v>9.98</v>
      </c>
      <c r="BB999" s="1">
        <f t="shared" si="397"/>
        <v>1.0471285480508951E-10</v>
      </c>
      <c r="BC999" s="1">
        <f t="shared" si="393"/>
        <v>9.6454251188165423E-5</v>
      </c>
      <c r="BD999" s="1">
        <f t="shared" si="394"/>
        <v>9.6454241797050935E-8</v>
      </c>
      <c r="BE999" s="1">
        <f t="shared" si="395"/>
        <v>0.99999990263659311</v>
      </c>
      <c r="BF999" s="1">
        <f t="shared" si="396"/>
        <v>1.9980717487370705</v>
      </c>
      <c r="BG999" s="1">
        <f>(dpSAWB_Cb*dpSAWB_Vb) /(dpSAWB_Ca * BF999)</f>
        <v>25.024126401668862</v>
      </c>
      <c r="BI999" s="1">
        <v>10.68</v>
      </c>
      <c r="BJ999" s="1">
        <v>2.0892961308540373E-11</v>
      </c>
      <c r="BK999" s="1">
        <v>4.834163932458652E-4</v>
      </c>
      <c r="BL999" s="1">
        <v>4.8341614851470574E-7</v>
      </c>
      <c r="BM999" s="1">
        <v>0.99999949374666885</v>
      </c>
      <c r="BN999" s="1">
        <v>1.9903544575281835</v>
      </c>
      <c r="BO999" s="1">
        <v>25.121153576883426</v>
      </c>
    </row>
    <row r="1000" spans="1:67" ht="15" customHeight="1" x14ac:dyDescent="0.3">
      <c r="A1000" s="2">
        <v>9.99</v>
      </c>
      <c r="B1000" s="1">
        <f t="shared" si="398"/>
        <v>1.0232929922807501E-10</v>
      </c>
      <c r="C1000" s="1">
        <f t="shared" si="399"/>
        <v>9.870095931653726E-5</v>
      </c>
      <c r="D1000" s="1">
        <f t="shared" si="400"/>
        <v>-9.5528727331434512E-5</v>
      </c>
      <c r="E1000" s="1">
        <f t="shared" si="401"/>
        <v>3.3492547878885724E-3</v>
      </c>
      <c r="F1000" s="1">
        <f t="shared" si="402"/>
        <v>0.99980949022909227</v>
      </c>
      <c r="G1000" s="1">
        <f t="shared" si="403"/>
        <v>1.0057372043181556</v>
      </c>
      <c r="H1000" s="1">
        <f t="shared" si="411"/>
        <v>10.057372043181555</v>
      </c>
      <c r="S1000" s="2">
        <v>9.99</v>
      </c>
      <c r="T1000" s="1">
        <f t="shared" si="404"/>
        <v>1.0232929922807501E-10</v>
      </c>
      <c r="U1000" s="1">
        <f t="shared" si="405"/>
        <v>9.870095931653726E-5</v>
      </c>
      <c r="V1000" s="1">
        <f t="shared" si="406"/>
        <v>0.10014214510728327</v>
      </c>
      <c r="W1000" s="1">
        <f t="shared" si="407"/>
        <v>-4.7381702427754464E-5</v>
      </c>
      <c r="X1000" s="1">
        <f t="shared" si="408"/>
        <v>3.9355873834263478E-5</v>
      </c>
      <c r="Y1000" s="1">
        <f t="shared" si="409"/>
        <v>-9.4718525605562518E-4</v>
      </c>
      <c r="Z1000" s="1">
        <f t="shared" si="410"/>
        <v>-4.7359262802781264E-2</v>
      </c>
      <c r="AB1000"/>
      <c r="AC1000"/>
      <c r="AD1000"/>
      <c r="AE1000"/>
      <c r="AF1000"/>
      <c r="AG1000"/>
      <c r="AH1000"/>
      <c r="AI1000"/>
      <c r="AJ1000" s="25"/>
      <c r="AK1000" s="2">
        <v>9.99</v>
      </c>
      <c r="AL1000" s="1">
        <f t="shared" si="412"/>
        <v>1.0232929922807501E-10</v>
      </c>
      <c r="AM1000" s="1">
        <f t="shared" si="388"/>
        <v>9.870095931653726E-5</v>
      </c>
      <c r="AN1000" s="1">
        <f t="shared" si="389"/>
        <v>1.6477529970525553E-3</v>
      </c>
      <c r="AO1000" s="1">
        <f t="shared" si="390"/>
        <v>0.99835224698997715</v>
      </c>
      <c r="AP1000" s="1">
        <f t="shared" si="391"/>
        <v>2.0013119777533381</v>
      </c>
      <c r="AQ1000" s="1">
        <f t="shared" si="392"/>
        <v>20.01311977753338</v>
      </c>
      <c r="AR1000" s="25"/>
      <c r="AS1000" s="2">
        <v>11.96</v>
      </c>
      <c r="AT1000" s="1">
        <v>1.0964781961431817E-12</v>
      </c>
      <c r="AU1000" s="1">
        <v>9.2113094774947148E-3</v>
      </c>
      <c r="AV1000" s="1">
        <v>1.7684819437488132E-5</v>
      </c>
      <c r="AW1000" s="1">
        <v>0.99998231518056102</v>
      </c>
      <c r="AX1000" s="1">
        <v>2.2530155537895302</v>
      </c>
      <c r="AY1000" s="2">
        <v>22.5301555378953</v>
      </c>
      <c r="BA1000" s="2">
        <v>9.99</v>
      </c>
      <c r="BB1000" s="1">
        <f t="shared" si="397"/>
        <v>1.0232929922807501E-10</v>
      </c>
      <c r="BC1000" s="1">
        <f t="shared" si="393"/>
        <v>9.870095931653726E-5</v>
      </c>
      <c r="BD1000" s="1">
        <f t="shared" si="394"/>
        <v>9.8700949480694286E-8</v>
      </c>
      <c r="BE1000" s="1">
        <f t="shared" si="395"/>
        <v>0.9999999003470379</v>
      </c>
      <c r="BF1000" s="1">
        <f t="shared" si="396"/>
        <v>1.9980268560102943</v>
      </c>
      <c r="BG1000" s="1">
        <f>(dpSAWB_Cb*dpSAWB_Vb) /(dpSAWB_Ca * BF1000)</f>
        <v>25.024688657008916</v>
      </c>
      <c r="BI1000" s="1">
        <v>10.69</v>
      </c>
      <c r="BJ1000" s="1">
        <v>2.0417379446695275E-11</v>
      </c>
      <c r="BK1000" s="1">
        <v>4.9467660756213102E-4</v>
      </c>
      <c r="BL1000" s="1">
        <v>4.9467635102787975E-7</v>
      </c>
      <c r="BM1000" s="1">
        <v>0.99999948141018313</v>
      </c>
      <c r="BN1000" s="1">
        <v>1.99013033720935</v>
      </c>
      <c r="BO1000" s="1">
        <v>25.123982618199889</v>
      </c>
    </row>
    <row r="1001" spans="1:67" ht="15" customHeight="1" x14ac:dyDescent="0.3">
      <c r="A1001" s="2">
        <v>10</v>
      </c>
      <c r="B1001" s="1">
        <f t="shared" si="398"/>
        <v>1E-10</v>
      </c>
      <c r="C1001" s="1">
        <f t="shared" si="399"/>
        <v>1.0099999999999999E-4</v>
      </c>
      <c r="D1001" s="1">
        <f t="shared" si="400"/>
        <v>-9.7900036967060971E-5</v>
      </c>
      <c r="E1001" s="1">
        <f t="shared" si="401"/>
        <v>3.3496500061611766E-3</v>
      </c>
      <c r="F1001" s="1">
        <f t="shared" si="402"/>
        <v>0.99981382595356338</v>
      </c>
      <c r="G1001" s="1">
        <f t="shared" si="403"/>
        <v>1.0058797585037724</v>
      </c>
      <c r="H1001" s="1">
        <f t="shared" si="411"/>
        <v>10.058797585037723</v>
      </c>
      <c r="S1001" s="2">
        <v>10</v>
      </c>
      <c r="T1001" s="1">
        <f t="shared" si="404"/>
        <v>1E-10</v>
      </c>
      <c r="U1001" s="1">
        <f t="shared" si="405"/>
        <v>1.0099999999999999E-4</v>
      </c>
      <c r="V1001" s="1">
        <f t="shared" si="406"/>
        <v>0.10014572803876122</v>
      </c>
      <c r="W1001" s="1">
        <f t="shared" si="407"/>
        <v>-4.857601292040844E-5</v>
      </c>
      <c r="X1001" s="1">
        <f t="shared" si="408"/>
        <v>3.8460059228491213E-5</v>
      </c>
      <c r="Y1001" s="1">
        <f t="shared" si="409"/>
        <v>-9.7104856173335771E-4</v>
      </c>
      <c r="Z1001" s="1">
        <f t="shared" si="410"/>
        <v>-4.855242808666789E-2</v>
      </c>
      <c r="AB1001"/>
      <c r="AC1001"/>
      <c r="AD1001"/>
      <c r="AE1001"/>
      <c r="AF1001"/>
      <c r="AG1001"/>
      <c r="AH1001"/>
      <c r="AI1001"/>
      <c r="AJ1001" s="25"/>
      <c r="AK1001" s="2">
        <v>10</v>
      </c>
      <c r="AL1001" s="1">
        <f t="shared" si="412"/>
        <v>1E-10</v>
      </c>
      <c r="AM1001" s="1">
        <f t="shared" si="388"/>
        <v>1.0099999999999999E-4</v>
      </c>
      <c r="AN1001" s="1">
        <f t="shared" si="389"/>
        <v>1.6103059581120984E-3</v>
      </c>
      <c r="AO1001" s="1">
        <f t="shared" si="390"/>
        <v>0.99838969402950095</v>
      </c>
      <c r="AP1001" s="1">
        <f t="shared" si="391"/>
        <v>2.0014182585773685</v>
      </c>
      <c r="AQ1001" s="1">
        <f t="shared" si="392"/>
        <v>20.014182585773685</v>
      </c>
      <c r="AR1001" s="25"/>
      <c r="AS1001" s="2">
        <v>11.97</v>
      </c>
      <c r="AT1001" s="1">
        <v>1.0715193052376033E-12</v>
      </c>
      <c r="AU1001" s="1">
        <v>9.4258684380496369E-3</v>
      </c>
      <c r="AV1001" s="1">
        <v>1.7282270757271728E-5</v>
      </c>
      <c r="AW1001" s="1">
        <v>0.9999827177292413</v>
      </c>
      <c r="AX1001" s="1">
        <v>2.2584021263687144</v>
      </c>
      <c r="AY1001" s="2">
        <v>22.584021263687141</v>
      </c>
      <c r="BA1001" s="2">
        <v>10</v>
      </c>
      <c r="BB1001" s="1">
        <f t="shared" si="397"/>
        <v>1E-10</v>
      </c>
      <c r="BC1001" s="1">
        <f t="shared" si="393"/>
        <v>1.0099999999999999E-4</v>
      </c>
      <c r="BD1001" s="1">
        <f t="shared" si="394"/>
        <v>1.0099998969831619E-7</v>
      </c>
      <c r="BE1001" s="1">
        <f t="shared" si="395"/>
        <v>0.99999989800313072</v>
      </c>
      <c r="BF1001" s="1">
        <f t="shared" si="396"/>
        <v>1.9979809186413278</v>
      </c>
      <c r="BG1001" s="1">
        <f>(dpSAWB_Cb*dpSAWB_Vb) /(dpSAWB_Ca * BF1001)</f>
        <v>25.025264022041377</v>
      </c>
      <c r="BI1001" s="1">
        <v>10.7</v>
      </c>
      <c r="BJ1001" s="1">
        <v>1.995262314968878E-11</v>
      </c>
      <c r="BK1001" s="1">
        <v>5.0619910596354538E-4</v>
      </c>
      <c r="BL1001" s="1">
        <v>5.0619883705068183E-7</v>
      </c>
      <c r="BM1001" s="1">
        <v>0.99999946876069057</v>
      </c>
      <c r="BN1001" s="1">
        <v>1.9899010224659868</v>
      </c>
      <c r="BO1001" s="1">
        <v>25.126877887643602</v>
      </c>
    </row>
    <row r="1002" spans="1:67" ht="15" customHeight="1" x14ac:dyDescent="0.3">
      <c r="A1002" s="2">
        <v>10.01</v>
      </c>
      <c r="B1002" s="1">
        <f t="shared" si="398"/>
        <v>9.7723722095581033E-11</v>
      </c>
      <c r="C1002" s="1">
        <f t="shared" si="399"/>
        <v>1.0335259222035619E-4</v>
      </c>
      <c r="D1002" s="1">
        <f t="shared" si="400"/>
        <v>-1.0032325360202047E-4</v>
      </c>
      <c r="E1002" s="1">
        <f t="shared" si="401"/>
        <v>3.3500538756003366E-3</v>
      </c>
      <c r="F1002" s="1">
        <f t="shared" si="402"/>
        <v>0.99981806302122667</v>
      </c>
      <c r="G1002" s="1">
        <f t="shared" si="403"/>
        <v>1.0060254401337072</v>
      </c>
      <c r="H1002" s="1">
        <f t="shared" si="411"/>
        <v>10.060254401337071</v>
      </c>
      <c r="S1002" s="2">
        <v>10.01</v>
      </c>
      <c r="T1002" s="1">
        <f t="shared" si="404"/>
        <v>9.7723722095581033E-11</v>
      </c>
      <c r="U1002" s="1">
        <f t="shared" si="405"/>
        <v>1.0335259222035619E-4</v>
      </c>
      <c r="V1002" s="1">
        <f t="shared" si="406"/>
        <v>0.10014938823924849</v>
      </c>
      <c r="W1002" s="1">
        <f t="shared" si="407"/>
        <v>-4.9796079749493077E-5</v>
      </c>
      <c r="X1002" s="1">
        <f t="shared" si="408"/>
        <v>3.7584634302009014E-5</v>
      </c>
      <c r="Y1002" s="1">
        <f t="shared" si="409"/>
        <v>-9.9542591190892021E-4</v>
      </c>
      <c r="Z1002" s="1">
        <f t="shared" si="410"/>
        <v>-4.9771295595446005E-2</v>
      </c>
      <c r="AB1002"/>
      <c r="AC1002"/>
      <c r="AD1002"/>
      <c r="AE1002"/>
      <c r="AF1002"/>
      <c r="AG1002"/>
      <c r="AH1002"/>
      <c r="AI1002"/>
      <c r="AJ1002" s="25"/>
      <c r="AK1002" s="2">
        <v>10.01</v>
      </c>
      <c r="AL1002" s="1">
        <f t="shared" si="412"/>
        <v>9.7723722095581033E-11</v>
      </c>
      <c r="AM1002" s="1">
        <f t="shared" si="388"/>
        <v>1.0335259222035619E-4</v>
      </c>
      <c r="AN1002" s="1">
        <f t="shared" si="389"/>
        <v>1.573708603744729E-3</v>
      </c>
      <c r="AO1002" s="1">
        <f t="shared" si="390"/>
        <v>0.9984262913844254</v>
      </c>
      <c r="AP1002" s="1">
        <f t="shared" si="391"/>
        <v>2.0015252897824558</v>
      </c>
      <c r="AQ1002" s="1">
        <f t="shared" si="392"/>
        <v>20.015252897824556</v>
      </c>
      <c r="AR1002" s="25"/>
      <c r="AS1002" s="2">
        <v>11.98</v>
      </c>
      <c r="AT1002" s="1">
        <v>1.0471285480508967E-12</v>
      </c>
      <c r="AU1002" s="1">
        <v>9.6454251188165287E-3</v>
      </c>
      <c r="AV1002" s="1">
        <v>1.6888884890602929E-5</v>
      </c>
      <c r="AW1002" s="1">
        <v>0.99998311111510796</v>
      </c>
      <c r="AX1002" s="1">
        <v>2.2638923277805745</v>
      </c>
      <c r="AY1002" s="2">
        <v>22.638923277805745</v>
      </c>
      <c r="BA1002" s="2">
        <v>10.01</v>
      </c>
      <c r="BB1002" s="1">
        <f t="shared" si="397"/>
        <v>9.7723722095581033E-11</v>
      </c>
      <c r="BC1002" s="1">
        <f t="shared" si="393"/>
        <v>1.0335259222035619E-4</v>
      </c>
      <c r="BD1002" s="1">
        <f t="shared" si="394"/>
        <v>1.0335258143071324E-7</v>
      </c>
      <c r="BE1002" s="1">
        <f t="shared" si="395"/>
        <v>0.9999998956035574</v>
      </c>
      <c r="BF1002" s="1">
        <f t="shared" si="396"/>
        <v>1.9979339123463278</v>
      </c>
      <c r="BG1002" s="1">
        <f>(dpSAWB_Cb*dpSAWB_Vb) /(dpSAWB_Ca * BF1002)</f>
        <v>25.025852802749185</v>
      </c>
      <c r="BI1002" s="1">
        <v>10.71</v>
      </c>
      <c r="BJ1002" s="1">
        <v>1.9498445997580369E-11</v>
      </c>
      <c r="BK1002" s="1">
        <v>5.1798999783128066E-4</v>
      </c>
      <c r="BL1002" s="1">
        <v>5.1798971593578381E-7</v>
      </c>
      <c r="BM1002" s="1">
        <v>0.99999945578969085</v>
      </c>
      <c r="BN1002" s="1">
        <v>1.9896663935254104</v>
      </c>
      <c r="BO1002" s="1">
        <v>25.129840943539783</v>
      </c>
    </row>
    <row r="1003" spans="1:67" ht="15" customHeight="1" x14ac:dyDescent="0.3">
      <c r="A1003" s="2">
        <v>10.02</v>
      </c>
      <c r="B1003" s="1">
        <f t="shared" si="398"/>
        <v>9.5499258602143585E-11</v>
      </c>
      <c r="C1003" s="1">
        <f t="shared" si="399"/>
        <v>1.0575998335314086E-4</v>
      </c>
      <c r="D1003" s="1">
        <f t="shared" si="400"/>
        <v>-1.0279966202338617E-4</v>
      </c>
      <c r="E1003" s="1">
        <f t="shared" si="401"/>
        <v>3.3504666103372307E-3</v>
      </c>
      <c r="F1003" s="1">
        <f t="shared" si="402"/>
        <v>0.99982220367615038</v>
      </c>
      <c r="G1003" s="1">
        <f t="shared" si="403"/>
        <v>1.0061743269085974</v>
      </c>
      <c r="H1003" s="1">
        <f t="shared" si="411"/>
        <v>10.061743269085973</v>
      </c>
      <c r="S1003" s="2">
        <v>10.02</v>
      </c>
      <c r="T1003" s="1">
        <f t="shared" si="404"/>
        <v>9.5499258602143585E-11</v>
      </c>
      <c r="U1003" s="1">
        <f t="shared" si="405"/>
        <v>1.0575998335314086E-4</v>
      </c>
      <c r="V1003" s="1">
        <f t="shared" si="406"/>
        <v>0.10015312764940794</v>
      </c>
      <c r="W1003" s="1">
        <f t="shared" si="407"/>
        <v>-5.1042549802647972E-5</v>
      </c>
      <c r="X1003" s="1">
        <f t="shared" si="408"/>
        <v>3.6729134998839263E-5</v>
      </c>
      <c r="Y1003" s="1">
        <f t="shared" si="409"/>
        <v>-1.0203301935057878E-3</v>
      </c>
      <c r="Z1003" s="1">
        <f t="shared" si="410"/>
        <v>-5.1016509675289388E-2</v>
      </c>
      <c r="AB1003"/>
      <c r="AC1003"/>
      <c r="AD1003"/>
      <c r="AE1003"/>
      <c r="AF1003"/>
      <c r="AG1003"/>
      <c r="AH1003"/>
      <c r="AI1003"/>
      <c r="AJ1003" s="25"/>
      <c r="AK1003" s="2">
        <v>10.02</v>
      </c>
      <c r="AL1003" s="1">
        <f t="shared" si="412"/>
        <v>9.5499258602143585E-11</v>
      </c>
      <c r="AM1003" s="1">
        <f t="shared" si="388"/>
        <v>1.0575998335314086E-4</v>
      </c>
      <c r="AN1003" s="1">
        <f t="shared" si="389"/>
        <v>1.5379417146377972E-3</v>
      </c>
      <c r="AO1003" s="1">
        <f t="shared" si="390"/>
        <v>0.99846205827406431</v>
      </c>
      <c r="AP1003" s="1">
        <f t="shared" si="391"/>
        <v>2.0016331277043542</v>
      </c>
      <c r="AQ1003" s="1">
        <f t="shared" si="392"/>
        <v>20.016331277043541</v>
      </c>
      <c r="AR1003" s="25"/>
      <c r="AS1003" s="2">
        <v>11.99</v>
      </c>
      <c r="AT1003" s="1">
        <v>1.0232929922807514E-12</v>
      </c>
      <c r="AU1003" s="1">
        <v>9.8700959316537131E-3</v>
      </c>
      <c r="AV1003" s="1">
        <v>1.6504453280473658E-5</v>
      </c>
      <c r="AW1003" s="1">
        <v>0.99998349554671817</v>
      </c>
      <c r="AX1003" s="1">
        <v>2.2694876808449971</v>
      </c>
      <c r="AY1003" s="2">
        <v>22.694876808449969</v>
      </c>
      <c r="BA1003" s="2">
        <v>10.02</v>
      </c>
      <c r="BB1003" s="1">
        <f t="shared" si="397"/>
        <v>9.5499258602143585E-11</v>
      </c>
      <c r="BC1003" s="1">
        <f t="shared" si="393"/>
        <v>1.0575998335314086E-4</v>
      </c>
      <c r="BD1003" s="1">
        <f t="shared" si="394"/>
        <v>1.0575997205236631E-7</v>
      </c>
      <c r="BE1003" s="1">
        <f t="shared" si="395"/>
        <v>0.99999989314697124</v>
      </c>
      <c r="BF1003" s="1">
        <f t="shared" si="396"/>
        <v>1.9978858122781189</v>
      </c>
      <c r="BG1003" s="1">
        <f>(dpSAWB_Cb*dpSAWB_Vb) /(dpSAWB_Ca * BF1003)</f>
        <v>25.026455312271704</v>
      </c>
      <c r="BI1003" s="1">
        <v>10.72</v>
      </c>
      <c r="BJ1003" s="1">
        <v>1.9054607179632392E-11</v>
      </c>
      <c r="BK1003" s="1">
        <v>5.3005553485227248E-4</v>
      </c>
      <c r="BL1003" s="1">
        <v>5.3005523934017866E-7</v>
      </c>
      <c r="BM1003" s="1">
        <v>0.99999944248842931</v>
      </c>
      <c r="BN1003" s="1">
        <v>1.9894263278822859</v>
      </c>
      <c r="BO1003" s="1">
        <v>25.132873381254704</v>
      </c>
    </row>
    <row r="1004" spans="1:67" ht="15" customHeight="1" x14ac:dyDescent="0.3">
      <c r="A1004" s="2">
        <v>10.029999999999999</v>
      </c>
      <c r="B1004" s="1">
        <f t="shared" si="398"/>
        <v>9.3325430079699086E-11</v>
      </c>
      <c r="C1004" s="1">
        <f t="shared" si="399"/>
        <v>1.0822344982899827E-4</v>
      </c>
      <c r="D1004" s="1">
        <f t="shared" si="400"/>
        <v>-1.0533057522277051E-4</v>
      </c>
      <c r="E1004" s="1">
        <f t="shared" si="401"/>
        <v>3.3508884292037951E-3</v>
      </c>
      <c r="F1004" s="1">
        <f t="shared" si="402"/>
        <v>0.99982625011139503</v>
      </c>
      <c r="G1004" s="1">
        <f t="shared" si="403"/>
        <v>1.0063264982503648</v>
      </c>
      <c r="H1004" s="1">
        <f t="shared" si="411"/>
        <v>10.063264982503647</v>
      </c>
      <c r="S1004" s="2">
        <v>10.029999999999999</v>
      </c>
      <c r="T1004" s="1">
        <f t="shared" si="404"/>
        <v>9.3325430079699086E-11</v>
      </c>
      <c r="U1004" s="1">
        <f t="shared" si="405"/>
        <v>1.0822344982899827E-4</v>
      </c>
      <c r="V1004" s="1">
        <f t="shared" si="406"/>
        <v>0.10015694825190162</v>
      </c>
      <c r="W1004" s="1">
        <f t="shared" si="407"/>
        <v>-5.2316083967209378E-5</v>
      </c>
      <c r="X1004" s="1">
        <f t="shared" si="408"/>
        <v>3.5893107823067149E-5</v>
      </c>
      <c r="Y1004" s="1">
        <f t="shared" si="409"/>
        <v>-1.0457745710414938E-3</v>
      </c>
      <c r="Z1004" s="1">
        <f t="shared" si="410"/>
        <v>-5.2288728552074684E-2</v>
      </c>
      <c r="AB1004"/>
      <c r="AC1004"/>
      <c r="AD1004"/>
      <c r="AE1004"/>
      <c r="AF1004"/>
      <c r="AG1004"/>
      <c r="AH1004"/>
      <c r="AI1004"/>
      <c r="AJ1004" s="25"/>
      <c r="AK1004" s="2">
        <v>10.029999999999999</v>
      </c>
      <c r="AL1004" s="1">
        <f t="shared" si="412"/>
        <v>9.3325430079699086E-11</v>
      </c>
      <c r="AM1004" s="1">
        <f t="shared" si="388"/>
        <v>1.0822344982899827E-4</v>
      </c>
      <c r="AN1004" s="1">
        <f t="shared" si="389"/>
        <v>1.5029865034975685E-3</v>
      </c>
      <c r="AO1004" s="1">
        <f t="shared" si="390"/>
        <v>0.99849701348571274</v>
      </c>
      <c r="AP1004" s="1">
        <f t="shared" si="391"/>
        <v>2.0017418291041089</v>
      </c>
      <c r="AQ1004" s="1">
        <f t="shared" si="392"/>
        <v>20.017418291041089</v>
      </c>
      <c r="AR1004" s="25"/>
      <c r="AS1004" s="2">
        <v>12</v>
      </c>
      <c r="AT1004" s="1">
        <v>9.9999999999999998E-13</v>
      </c>
      <c r="AU1004" s="1">
        <v>1.01E-2</v>
      </c>
      <c r="AV1004" s="1">
        <v>1.6128772116578744E-5</v>
      </c>
      <c r="AW1004" s="1">
        <v>0.99998387122788213</v>
      </c>
      <c r="AX1004" s="1">
        <v>2.2751897104456247</v>
      </c>
      <c r="AY1004" s="2">
        <v>22.751897104456244</v>
      </c>
      <c r="BA1004" s="2">
        <v>10.029999999999999</v>
      </c>
      <c r="BB1004" s="1">
        <f t="shared" si="397"/>
        <v>9.3325430079699086E-11</v>
      </c>
      <c r="BC1004" s="1">
        <f t="shared" si="393"/>
        <v>1.0822344982899827E-4</v>
      </c>
      <c r="BD1004" s="1">
        <f t="shared" si="394"/>
        <v>1.0822343799281505E-7</v>
      </c>
      <c r="BE1004" s="1">
        <f t="shared" si="395"/>
        <v>0.99999989063199102</v>
      </c>
      <c r="BF1004" s="1">
        <f t="shared" si="396"/>
        <v>1.9978365930131767</v>
      </c>
      <c r="BG1004" s="1">
        <f>(dpSAWB_Cb*dpSAWB_Vb) /(dpSAWB_Ca * BF1004)</f>
        <v>25.027071871072799</v>
      </c>
      <c r="BI1004" s="1">
        <v>10.73</v>
      </c>
      <c r="BJ1004" s="1">
        <v>1.8620871366628599E-11</v>
      </c>
      <c r="BK1004" s="1">
        <v>5.4240211433395744E-4</v>
      </c>
      <c r="BL1004" s="1">
        <v>5.4240180453984392E-7</v>
      </c>
      <c r="BM1004" s="1">
        <v>0.99999942884788751</v>
      </c>
      <c r="BN1004" s="1">
        <v>1.9891807002376443</v>
      </c>
      <c r="BO1004" s="1">
        <v>25.135976834093842</v>
      </c>
    </row>
    <row r="1005" spans="1:67" ht="15" customHeight="1" x14ac:dyDescent="0.3">
      <c r="A1005" s="2">
        <v>10.039999999999999</v>
      </c>
      <c r="B1005" s="1">
        <f t="shared" si="398"/>
        <v>9.1201083935590972E-11</v>
      </c>
      <c r="C1005" s="1">
        <f t="shared" si="399"/>
        <v>1.1074429781046168E-4</v>
      </c>
      <c r="D1005" s="1">
        <f t="shared" si="400"/>
        <v>-1.0791733509242344E-4</v>
      </c>
      <c r="E1005" s="1">
        <f t="shared" si="401"/>
        <v>3.3513195558487374E-3</v>
      </c>
      <c r="F1005" s="1">
        <f t="shared" si="402"/>
        <v>0.99983020447017179</v>
      </c>
      <c r="G1005" s="1">
        <f t="shared" si="403"/>
        <v>1.0064820353453499</v>
      </c>
      <c r="H1005" s="1">
        <f t="shared" si="411"/>
        <v>10.064820353453499</v>
      </c>
      <c r="S1005" s="2">
        <v>10.039999999999999</v>
      </c>
      <c r="T1005" s="1">
        <f t="shared" si="404"/>
        <v>9.1201083935590972E-11</v>
      </c>
      <c r="U1005" s="1">
        <f t="shared" si="405"/>
        <v>1.1074429781046168E-4</v>
      </c>
      <c r="V1005" s="1">
        <f t="shared" si="406"/>
        <v>0.1001608520724418</v>
      </c>
      <c r="W1005" s="1">
        <f t="shared" si="407"/>
        <v>-5.361735748060489E-5</v>
      </c>
      <c r="X1005" s="1">
        <f t="shared" si="408"/>
        <v>3.5076109598605901E-5</v>
      </c>
      <c r="Y1005" s="1">
        <f t="shared" si="409"/>
        <v>-1.0717724935228668E-3</v>
      </c>
      <c r="Z1005" s="1">
        <f t="shared" si="410"/>
        <v>-5.3588624676143337E-2</v>
      </c>
      <c r="AB1005"/>
      <c r="AC1005"/>
      <c r="AD1005"/>
      <c r="AE1005"/>
      <c r="AF1005"/>
      <c r="AG1005"/>
      <c r="AH1005"/>
      <c r="AI1005"/>
      <c r="AJ1005" s="25"/>
      <c r="AK1005" s="2">
        <v>10.039999999999999</v>
      </c>
      <c r="AL1005" s="1">
        <f t="shared" si="412"/>
        <v>9.1201083935590972E-11</v>
      </c>
      <c r="AM1005" s="1">
        <f t="shared" si="388"/>
        <v>1.1074429781046168E-4</v>
      </c>
      <c r="AN1005" s="1">
        <f t="shared" si="389"/>
        <v>1.468824605460032E-3</v>
      </c>
      <c r="AO1005" s="1">
        <f t="shared" si="390"/>
        <v>0.99853117538423553</v>
      </c>
      <c r="AP1005" s="1">
        <f t="shared" si="391"/>
        <v>2.0018514511972731</v>
      </c>
      <c r="AQ1005" s="1">
        <f t="shared" si="392"/>
        <v>20.018514511972729</v>
      </c>
      <c r="AR1005" s="25"/>
      <c r="AS1005" s="2">
        <v>12.01</v>
      </c>
      <c r="AT1005" s="1">
        <v>9.7723722095580816E-13</v>
      </c>
      <c r="AU1005" s="1">
        <v>1.0335259222035643E-2</v>
      </c>
      <c r="AV1005" s="1">
        <v>1.5761642227296114E-5</v>
      </c>
      <c r="AW1005" s="1">
        <v>0.9999842383577715</v>
      </c>
      <c r="AX1005" s="1">
        <v>2.2809999425191441</v>
      </c>
      <c r="AY1005" s="2">
        <v>22.809999425191439</v>
      </c>
      <c r="BA1005" s="2">
        <v>10.039999999999999</v>
      </c>
      <c r="BB1005" s="1">
        <f t="shared" si="397"/>
        <v>9.1201083935590972E-11</v>
      </c>
      <c r="BC1005" s="1">
        <f t="shared" si="393"/>
        <v>1.1074429781046168E-4</v>
      </c>
      <c r="BD1005" s="1">
        <f t="shared" si="394"/>
        <v>1.1074428541343509E-7</v>
      </c>
      <c r="BE1005" s="1">
        <f t="shared" si="395"/>
        <v>0.99999988805720164</v>
      </c>
      <c r="BF1005" s="1">
        <f t="shared" si="396"/>
        <v>1.9977862285383221</v>
      </c>
      <c r="BG1005" s="1">
        <f>(dpSAWB_Cb*dpSAWB_Vb) /(dpSAWB_Ca * BF1005)</f>
        <v>25.02770280711287</v>
      </c>
      <c r="BI1005" s="1">
        <v>10.74</v>
      </c>
      <c r="BJ1005" s="1">
        <v>1.8197008586099764E-11</v>
      </c>
      <c r="BK1005" s="1">
        <v>5.5503628259620291E-4</v>
      </c>
      <c r="BL1005" s="1">
        <v>5.5503595782159228E-7</v>
      </c>
      <c r="BM1005" s="1">
        <v>0.9999994148587743</v>
      </c>
      <c r="BN1005" s="1">
        <v>1.9889293824366074</v>
      </c>
      <c r="BO1005" s="1">
        <v>25.139152974222618</v>
      </c>
    </row>
    <row r="1006" spans="1:67" ht="15" customHeight="1" x14ac:dyDescent="0.3">
      <c r="A1006" s="2">
        <v>10.050000000000001</v>
      </c>
      <c r="B1006" s="1">
        <f t="shared" si="398"/>
        <v>8.9125093813374255E-11</v>
      </c>
      <c r="C1006" s="1">
        <f t="shared" si="399"/>
        <v>1.1332386388449867E-4</v>
      </c>
      <c r="D1006" s="1">
        <f t="shared" si="400"/>
        <v>-1.1056131313665121E-4</v>
      </c>
      <c r="E1006" s="1">
        <f t="shared" si="401"/>
        <v>3.3517602188561087E-3</v>
      </c>
      <c r="F1006" s="1">
        <f t="shared" si="402"/>
        <v>0.99983406884697312</v>
      </c>
      <c r="G1006" s="1">
        <f t="shared" si="403"/>
        <v>1.0066410211884307</v>
      </c>
      <c r="H1006" s="1">
        <f t="shared" si="411"/>
        <v>10.066410211884307</v>
      </c>
      <c r="S1006" s="2">
        <v>10.050000000000001</v>
      </c>
      <c r="T1006" s="1">
        <f t="shared" si="404"/>
        <v>8.9125093813374255E-11</v>
      </c>
      <c r="U1006" s="1">
        <f t="shared" si="405"/>
        <v>1.1332386388449867E-4</v>
      </c>
      <c r="V1006" s="1">
        <f t="shared" si="406"/>
        <v>0.10016484118086506</v>
      </c>
      <c r="W1006" s="1">
        <f t="shared" si="407"/>
        <v>-5.4947060288358277E-5</v>
      </c>
      <c r="X1006" s="1">
        <f t="shared" si="408"/>
        <v>3.4277707234423569E-5</v>
      </c>
      <c r="Y1006" s="1">
        <f t="shared" si="409"/>
        <v>-1.098337701488159E-3</v>
      </c>
      <c r="Z1006" s="1">
        <f t="shared" si="410"/>
        <v>-5.4916885074407958E-2</v>
      </c>
      <c r="AB1006"/>
      <c r="AC1006"/>
      <c r="AD1006"/>
      <c r="AE1006"/>
      <c r="AF1006"/>
      <c r="AG1006"/>
      <c r="AH1006"/>
      <c r="AI1006"/>
      <c r="AJ1006" s="25"/>
      <c r="AK1006" s="2">
        <v>10.050000000000001</v>
      </c>
      <c r="AL1006" s="1">
        <f t="shared" si="412"/>
        <v>8.9125093813374255E-11</v>
      </c>
      <c r="AM1006" s="1">
        <f t="shared" si="388"/>
        <v>1.1332386388449867E-4</v>
      </c>
      <c r="AN1006" s="1">
        <f t="shared" si="389"/>
        <v>1.4354380687090357E-3</v>
      </c>
      <c r="AO1006" s="1">
        <f t="shared" si="390"/>
        <v>0.99856456192144993</v>
      </c>
      <c r="AP1006" s="1">
        <f t="shared" si="391"/>
        <v>2.0019620516833605</v>
      </c>
      <c r="AQ1006" s="1">
        <f t="shared" si="392"/>
        <v>20.019620516833605</v>
      </c>
      <c r="AR1006" s="25"/>
      <c r="AS1006" s="2">
        <v>12.02</v>
      </c>
      <c r="AT1006" s="1">
        <v>9.5499258602143367E-13</v>
      </c>
      <c r="AU1006" s="1">
        <v>1.0575998335314109E-2</v>
      </c>
      <c r="AV1006" s="1">
        <v>1.5402868974125146E-5</v>
      </c>
      <c r="AW1006" s="1">
        <v>0.99998459713102472</v>
      </c>
      <c r="AX1006" s="1">
        <v>2.286919902999613</v>
      </c>
      <c r="AY1006" s="2">
        <v>22.869199029996128</v>
      </c>
      <c r="BA1006" s="2">
        <v>10.050000000000001</v>
      </c>
      <c r="BB1006" s="1">
        <f t="shared" si="397"/>
        <v>8.9125093813374255E-11</v>
      </c>
      <c r="BC1006" s="1">
        <f t="shared" si="393"/>
        <v>1.1332386388449867E-4</v>
      </c>
      <c r="BD1006" s="1">
        <f t="shared" si="394"/>
        <v>1.1332385089998089E-7</v>
      </c>
      <c r="BE1006" s="1">
        <f t="shared" si="395"/>
        <v>0.99999988542115203</v>
      </c>
      <c r="BF1006" s="1">
        <f t="shared" si="396"/>
        <v>1.9977346922371004</v>
      </c>
      <c r="BG1006" s="1">
        <f>(dpSAWB_Cb*dpSAWB_Vb) /(dpSAWB_Ca * BF1006)</f>
        <v>25.028348456024993</v>
      </c>
      <c r="BI1006" s="1">
        <v>10.75</v>
      </c>
      <c r="BJ1006" s="1">
        <v>1.7782794100389159E-11</v>
      </c>
      <c r="BK1006" s="1">
        <v>5.6796473844225473E-4</v>
      </c>
      <c r="BL1006" s="1">
        <v>5.6796439795393541E-7</v>
      </c>
      <c r="BM1006" s="1">
        <v>0.99999940051151726</v>
      </c>
      <c r="BN1006" s="1">
        <v>1.9886722434047948</v>
      </c>
      <c r="BO1006" s="1">
        <v>25.142403513610304</v>
      </c>
    </row>
    <row r="1007" spans="1:67" ht="15" customHeight="1" x14ac:dyDescent="0.3">
      <c r="A1007" s="2">
        <v>10.06</v>
      </c>
      <c r="B1007" s="1">
        <f t="shared" si="398"/>
        <v>8.7096358995607774E-11</v>
      </c>
      <c r="C1007" s="1">
        <f t="shared" si="399"/>
        <v>1.1596351577118554E-4</v>
      </c>
      <c r="D1007" s="1">
        <f t="shared" si="400"/>
        <v>-1.1326391119894472E-4</v>
      </c>
      <c r="E1007" s="1">
        <f t="shared" si="401"/>
        <v>3.3522106518664905E-3</v>
      </c>
      <c r="F1007" s="1">
        <f t="shared" si="402"/>
        <v>0.99983784528867881</v>
      </c>
      <c r="G1007" s="1">
        <f t="shared" si="403"/>
        <v>1.0068035406281521</v>
      </c>
      <c r="H1007" s="1">
        <f t="shared" si="411"/>
        <v>10.06803540628152</v>
      </c>
      <c r="S1007" s="2">
        <v>10.06</v>
      </c>
      <c r="T1007" s="1">
        <f t="shared" si="404"/>
        <v>8.7096358995607774E-11</v>
      </c>
      <c r="U1007" s="1">
        <f t="shared" si="405"/>
        <v>1.1596351577118554E-4</v>
      </c>
      <c r="V1007" s="1">
        <f t="shared" si="406"/>
        <v>0.10016891769222967</v>
      </c>
      <c r="W1007" s="1">
        <f t="shared" si="407"/>
        <v>-5.6305897409892177E-5</v>
      </c>
      <c r="X1007" s="1">
        <f t="shared" si="408"/>
        <v>3.3497477495108619E-5</v>
      </c>
      <c r="Y1007" s="1">
        <f t="shared" si="409"/>
        <v>-1.1254842341995707E-3</v>
      </c>
      <c r="Z1007" s="1">
        <f t="shared" si="410"/>
        <v>-5.6274211709978532E-2</v>
      </c>
      <c r="AB1007"/>
      <c r="AC1007"/>
      <c r="AD1007"/>
      <c r="AE1007"/>
      <c r="AF1007"/>
      <c r="AG1007"/>
      <c r="AH1007"/>
      <c r="AI1007"/>
      <c r="AJ1007" s="25"/>
      <c r="AK1007" s="2">
        <v>10.06</v>
      </c>
      <c r="AL1007" s="1">
        <f t="shared" si="412"/>
        <v>8.7096358995607774E-11</v>
      </c>
      <c r="AM1007" s="1">
        <f t="shared" si="388"/>
        <v>1.1596351577118554E-4</v>
      </c>
      <c r="AN1007" s="1">
        <f t="shared" si="389"/>
        <v>1.402809345297561E-3</v>
      </c>
      <c r="AO1007" s="1">
        <f t="shared" si="390"/>
        <v>0.99859719064530406</v>
      </c>
      <c r="AP1007" s="1">
        <f t="shared" si="391"/>
        <v>2.0020736887755461</v>
      </c>
      <c r="AQ1007" s="1">
        <f t="shared" si="392"/>
        <v>20.020736887755461</v>
      </c>
      <c r="AR1007" s="25"/>
      <c r="AS1007" s="2">
        <v>12.03</v>
      </c>
      <c r="AT1007" s="1">
        <v>9.3325430079698887E-13</v>
      </c>
      <c r="AU1007" s="1">
        <v>1.0822344982899849E-2</v>
      </c>
      <c r="AV1007" s="1">
        <v>1.5052262148525824E-5</v>
      </c>
      <c r="AW1007" s="1">
        <v>0.9999849477378504</v>
      </c>
      <c r="AX1007" s="1">
        <v>2.2929511167171892</v>
      </c>
      <c r="AY1007" s="2">
        <v>22.929511167171892</v>
      </c>
      <c r="BA1007" s="2">
        <v>10.06</v>
      </c>
      <c r="BB1007" s="1">
        <f t="shared" si="397"/>
        <v>8.7096358995607774E-11</v>
      </c>
      <c r="BC1007" s="1">
        <f t="shared" si="393"/>
        <v>1.1596351577118554E-4</v>
      </c>
      <c r="BD1007" s="1">
        <f t="shared" si="394"/>
        <v>1.1596350217125746E-7</v>
      </c>
      <c r="BE1007" s="1">
        <f t="shared" si="395"/>
        <v>0.99999988272235474</v>
      </c>
      <c r="BF1007" s="1">
        <f t="shared" si="396"/>
        <v>1.9976819568758573</v>
      </c>
      <c r="BG1007" s="1">
        <f>(dpSAWB_Cb*dpSAWB_Vb) /(dpSAWB_Ca * BF1007)</f>
        <v>25.029009161295221</v>
      </c>
      <c r="BI1007" s="1">
        <v>10.76</v>
      </c>
      <c r="BJ1007" s="1">
        <v>1.7378008287493749E-11</v>
      </c>
      <c r="BK1007" s="1">
        <v>5.8119433671052865E-4</v>
      </c>
      <c r="BL1007" s="1">
        <v>5.811939797387884E-7</v>
      </c>
      <c r="BM1007" s="1">
        <v>0.99999938579625158</v>
      </c>
      <c r="BN1007" s="1">
        <v>1.9884091490833773</v>
      </c>
      <c r="BO1007" s="1">
        <v>25.145730204997871</v>
      </c>
    </row>
    <row r="1008" spans="1:67" ht="15" customHeight="1" x14ac:dyDescent="0.3">
      <c r="A1008" s="2">
        <v>10.07</v>
      </c>
      <c r="B1008" s="1">
        <f t="shared" si="398"/>
        <v>8.511380382023737E-11</v>
      </c>
      <c r="C1008" s="1">
        <f t="shared" si="399"/>
        <v>1.1866465304889286E-4</v>
      </c>
      <c r="D1008" s="1">
        <f t="shared" si="400"/>
        <v>-1.1602656220519701E-4</v>
      </c>
      <c r="E1008" s="1">
        <f t="shared" si="401"/>
        <v>3.3526710937008659E-3</v>
      </c>
      <c r="F1008" s="1">
        <f t="shared" si="402"/>
        <v>0.99984153579563784</v>
      </c>
      <c r="G1008" s="1">
        <f t="shared" si="403"/>
        <v>1.0069696804128916</v>
      </c>
      <c r="H1008" s="1">
        <f t="shared" si="411"/>
        <v>10.069696804128915</v>
      </c>
      <c r="S1008" s="2">
        <v>10.07</v>
      </c>
      <c r="T1008" s="1">
        <f t="shared" si="404"/>
        <v>8.511380382023737E-11</v>
      </c>
      <c r="U1008" s="1">
        <f t="shared" si="405"/>
        <v>1.1866465304889286E-4</v>
      </c>
      <c r="V1008" s="1">
        <f t="shared" si="406"/>
        <v>0.10017308376793699</v>
      </c>
      <c r="W1008" s="1">
        <f t="shared" si="407"/>
        <v>-5.7694589312325908E-5</v>
      </c>
      <c r="X1008" s="1">
        <f t="shared" si="408"/>
        <v>3.2735006776650974E-5</v>
      </c>
      <c r="Y1008" s="1">
        <f t="shared" si="409"/>
        <v>-1.1532264369898556E-3</v>
      </c>
      <c r="Z1008" s="1">
        <f t="shared" si="410"/>
        <v>-5.7661321849492783E-2</v>
      </c>
      <c r="AB1008"/>
      <c r="AC1008"/>
      <c r="AD1008"/>
      <c r="AE1008"/>
      <c r="AF1008"/>
      <c r="AG1008"/>
      <c r="AH1008"/>
      <c r="AI1008"/>
      <c r="AJ1008" s="25"/>
      <c r="AK1008" s="2">
        <v>10.07</v>
      </c>
      <c r="AL1008" s="1">
        <f t="shared" si="412"/>
        <v>8.511380382023737E-11</v>
      </c>
      <c r="AM1008" s="1">
        <f t="shared" si="388"/>
        <v>1.1866465304889286E-4</v>
      </c>
      <c r="AN1008" s="1">
        <f t="shared" si="389"/>
        <v>1.370921282167903E-3</v>
      </c>
      <c r="AO1008" s="1">
        <f t="shared" si="390"/>
        <v>0.99862907870885631</v>
      </c>
      <c r="AP1008" s="1">
        <f t="shared" si="391"/>
        <v>2.0021864212306268</v>
      </c>
      <c r="AQ1008" s="1">
        <f t="shared" si="392"/>
        <v>20.021864212306266</v>
      </c>
      <c r="AR1008" s="25"/>
      <c r="AS1008" s="2">
        <v>12.04</v>
      </c>
      <c r="AT1008" s="1">
        <v>9.1201083935590769E-13</v>
      </c>
      <c r="AU1008" s="1">
        <v>1.1074429781046193E-2</v>
      </c>
      <c r="AV1008" s="1">
        <v>1.4709635871105637E-5</v>
      </c>
      <c r="AW1008" s="1">
        <v>0.99998529036412798</v>
      </c>
      <c r="AX1008" s="1">
        <v>2.2990951062506113</v>
      </c>
      <c r="AY1008" s="2">
        <v>22.990951062506113</v>
      </c>
      <c r="BA1008" s="2">
        <v>10.07</v>
      </c>
      <c r="BB1008" s="1">
        <f t="shared" si="397"/>
        <v>8.511380382023737E-11</v>
      </c>
      <c r="BC1008" s="1">
        <f t="shared" si="393"/>
        <v>1.1866465304889286E-4</v>
      </c>
      <c r="BD1008" s="1">
        <f t="shared" si="394"/>
        <v>1.1866463880430296E-7</v>
      </c>
      <c r="BE1008" s="1">
        <f t="shared" si="395"/>
        <v>0.9999998799592843</v>
      </c>
      <c r="BF1008" s="1">
        <f t="shared" si="396"/>
        <v>1.9976279945894915</v>
      </c>
      <c r="BG1008" s="1">
        <f>(dpSAWB_Cb*dpSAWB_Vb) /(dpSAWB_Ca * BF1008)</f>
        <v>25.029685274447157</v>
      </c>
      <c r="BI1008" s="1">
        <v>10.77</v>
      </c>
      <c r="BJ1008" s="1">
        <v>1.6982436524617441E-11</v>
      </c>
      <c r="BK1008" s="1">
        <v>5.9473209190914484E-4</v>
      </c>
      <c r="BL1008" s="1">
        <v>5.947317176459115E-7</v>
      </c>
      <c r="BM1008" s="1">
        <v>0.99999937070281164</v>
      </c>
      <c r="BN1008" s="1">
        <v>1.9881399623627702</v>
      </c>
      <c r="BO1008" s="1">
        <v>25.14913484289022</v>
      </c>
    </row>
    <row r="1009" spans="1:67" ht="15" customHeight="1" x14ac:dyDescent="0.3">
      <c r="A1009" s="2">
        <v>10.08</v>
      </c>
      <c r="B1009" s="1">
        <f t="shared" si="398"/>
        <v>8.3176377110266833E-11</v>
      </c>
      <c r="C1009" s="1">
        <f t="shared" si="399"/>
        <v>1.2142870789635909E-4</v>
      </c>
      <c r="D1009" s="1">
        <f t="shared" si="400"/>
        <v>-1.1885073092339009E-4</v>
      </c>
      <c r="E1009" s="1">
        <f t="shared" si="401"/>
        <v>3.3531417884872313E-3</v>
      </c>
      <c r="F1009" s="1">
        <f t="shared" si="402"/>
        <v>0.99984514232272315</v>
      </c>
      <c r="G1009" s="1">
        <f t="shared" si="403"/>
        <v>1.0071395292380874</v>
      </c>
      <c r="H1009" s="1">
        <f t="shared" si="411"/>
        <v>10.071395292380872</v>
      </c>
      <c r="S1009" s="2">
        <v>10.08</v>
      </c>
      <c r="T1009" s="1">
        <f t="shared" si="404"/>
        <v>8.3176377110266833E-11</v>
      </c>
      <c r="U1009" s="1">
        <f t="shared" si="405"/>
        <v>1.2142870789635909E-4</v>
      </c>
      <c r="V1009" s="1">
        <f t="shared" si="406"/>
        <v>0.10017734161687739</v>
      </c>
      <c r="W1009" s="1">
        <f t="shared" si="407"/>
        <v>-5.9113872292462587E-5</v>
      </c>
      <c r="X1009" s="1">
        <f t="shared" si="408"/>
        <v>3.1989890887322567E-5</v>
      </c>
      <c r="Y1009" s="1">
        <f t="shared" si="409"/>
        <v>-1.1815789687666205E-3</v>
      </c>
      <c r="Z1009" s="1">
        <f t="shared" si="410"/>
        <v>-5.9078948438331023E-2</v>
      </c>
      <c r="AB1009"/>
      <c r="AC1009"/>
      <c r="AD1009"/>
      <c r="AE1009"/>
      <c r="AF1009"/>
      <c r="AG1009"/>
      <c r="AH1009"/>
      <c r="AI1009"/>
      <c r="AJ1009" s="25"/>
      <c r="AK1009" s="2">
        <v>10.08</v>
      </c>
      <c r="AL1009" s="1">
        <f t="shared" si="412"/>
        <v>8.3176377110266833E-11</v>
      </c>
      <c r="AM1009" s="1">
        <f t="shared" si="388"/>
        <v>1.2142870789635909E-4</v>
      </c>
      <c r="AN1009" s="1">
        <f t="shared" si="389"/>
        <v>1.3397571123667656E-3</v>
      </c>
      <c r="AO1009" s="1">
        <f t="shared" si="390"/>
        <v>0.99866024287906119</v>
      </c>
      <c r="AP1009" s="1">
        <f t="shared" si="391"/>
        <v>2.0023003083792599</v>
      </c>
      <c r="AQ1009" s="1">
        <f t="shared" si="392"/>
        <v>20.023003083792599</v>
      </c>
      <c r="AR1009" s="25"/>
      <c r="AS1009" s="2">
        <v>12.05</v>
      </c>
      <c r="AT1009" s="1">
        <v>8.9125093813374051E-13</v>
      </c>
      <c r="AU1009" s="1">
        <v>1.1332386388449894E-2</v>
      </c>
      <c r="AV1009" s="1">
        <v>1.4374808493099753E-5</v>
      </c>
      <c r="AW1009" s="1">
        <v>0.99998562519150591</v>
      </c>
      <c r="AX1009" s="1">
        <v>2.3053533907329</v>
      </c>
      <c r="AY1009" s="2">
        <v>23.053533907328998</v>
      </c>
      <c r="BA1009" s="2">
        <v>10.08</v>
      </c>
      <c r="BB1009" s="1">
        <f t="shared" si="397"/>
        <v>8.3176377110266833E-11</v>
      </c>
      <c r="BC1009" s="1">
        <f t="shared" si="393"/>
        <v>1.2142870789635909E-4</v>
      </c>
      <c r="BD1009" s="1">
        <f t="shared" si="394"/>
        <v>1.214286929764596E-7</v>
      </c>
      <c r="BE1009" s="1">
        <f t="shared" si="395"/>
        <v>0.99999987713037752</v>
      </c>
      <c r="BF1009" s="1">
        <f t="shared" si="396"/>
        <v>1.9975727768668832</v>
      </c>
      <c r="BG1009" s="1">
        <f>(dpSAWB_Cb*dpSAWB_Vb) /(dpSAWB_Ca * BF1009)</f>
        <v>25.030377155230905</v>
      </c>
      <c r="BI1009" s="1">
        <v>10.78</v>
      </c>
      <c r="BJ1009" s="1">
        <v>1.6595869074375605E-11</v>
      </c>
      <c r="BK1009" s="1">
        <v>6.0858518193510134E-4</v>
      </c>
      <c r="BL1009" s="1">
        <v>6.0858478953198589E-7</v>
      </c>
      <c r="BM1009" s="1">
        <v>0.99999935522071992</v>
      </c>
      <c r="BN1009" s="1">
        <v>1.9878645430149231</v>
      </c>
      <c r="BO1009" s="1">
        <v>25.152619264573623</v>
      </c>
    </row>
    <row r="1010" spans="1:67" ht="15" customHeight="1" x14ac:dyDescent="0.3">
      <c r="A1010" s="2">
        <v>10.09</v>
      </c>
      <c r="B1010" s="1">
        <f t="shared" si="398"/>
        <v>8.1283051616409667E-11</v>
      </c>
      <c r="C1010" s="1">
        <f t="shared" si="399"/>
        <v>1.2425714585205091E-4</v>
      </c>
      <c r="D1010" s="1">
        <f t="shared" si="400"/>
        <v>-1.2173791474019948E-4</v>
      </c>
      <c r="E1010" s="1">
        <f t="shared" si="401"/>
        <v>3.3536229857900331E-3</v>
      </c>
      <c r="F1010" s="1">
        <f t="shared" si="402"/>
        <v>0.9998486667803661</v>
      </c>
      <c r="G1010" s="1">
        <f t="shared" si="403"/>
        <v>1.0073131777945603</v>
      </c>
      <c r="H1010" s="1">
        <f t="shared" si="411"/>
        <v>10.073131777945603</v>
      </c>
      <c r="S1010" s="2">
        <v>10.09</v>
      </c>
      <c r="T1010" s="1">
        <f t="shared" si="404"/>
        <v>8.1283051616409667E-11</v>
      </c>
      <c r="U1010" s="1">
        <f t="shared" si="405"/>
        <v>1.2425714585205091E-4</v>
      </c>
      <c r="V1010" s="1">
        <f t="shared" si="406"/>
        <v>0.10018169349660151</v>
      </c>
      <c r="W1010" s="1">
        <f t="shared" si="407"/>
        <v>-6.0564498867170709E-5</v>
      </c>
      <c r="X1010" s="1">
        <f t="shared" si="408"/>
        <v>3.126173483353984E-5</v>
      </c>
      <c r="Y1010" s="1">
        <f t="shared" si="409"/>
        <v>-1.2105568096781301E-3</v>
      </c>
      <c r="Z1010" s="1">
        <f t="shared" si="410"/>
        <v>-6.0527840483906512E-2</v>
      </c>
      <c r="AB1010"/>
      <c r="AC1010"/>
      <c r="AD1010"/>
      <c r="AE1010"/>
      <c r="AF1010"/>
      <c r="AG1010"/>
      <c r="AH1010"/>
      <c r="AI1010"/>
      <c r="AJ1010" s="25"/>
      <c r="AK1010" s="2">
        <v>10.09</v>
      </c>
      <c r="AL1010" s="1">
        <f t="shared" si="412"/>
        <v>8.1283051616409667E-11</v>
      </c>
      <c r="AM1010" s="1">
        <f t="shared" si="388"/>
        <v>1.2425714585205091E-4</v>
      </c>
      <c r="AN1010" s="1">
        <f t="shared" si="389"/>
        <v>1.3093004464511931E-3</v>
      </c>
      <c r="AO1010" s="1">
        <f t="shared" si="390"/>
        <v>0.99869069954536227</v>
      </c>
      <c r="AP1010" s="1">
        <f t="shared" si="391"/>
        <v>2.0024154101564879</v>
      </c>
      <c r="AQ1010" s="1">
        <f t="shared" si="392"/>
        <v>20.024154101564879</v>
      </c>
      <c r="AR1010" s="25"/>
      <c r="AS1010" s="2">
        <v>12.06</v>
      </c>
      <c r="AT1010" s="1">
        <v>8.7096358995607888E-13</v>
      </c>
      <c r="AU1010" s="1">
        <v>1.1596351577118538E-2</v>
      </c>
      <c r="AV1010" s="1">
        <v>1.4047602500093134E-5</v>
      </c>
      <c r="AW1010" s="1">
        <v>0.99998595239749899</v>
      </c>
      <c r="AX1010" s="1">
        <v>2.3117274846097824</v>
      </c>
      <c r="AY1010" s="2">
        <v>23.117274846097821</v>
      </c>
      <c r="BA1010" s="2">
        <v>10.09</v>
      </c>
      <c r="BB1010" s="1">
        <f t="shared" si="397"/>
        <v>8.1283051616409667E-11</v>
      </c>
      <c r="BC1010" s="1">
        <f t="shared" si="393"/>
        <v>1.2425714585205091E-4</v>
      </c>
      <c r="BD1010" s="1">
        <f t="shared" si="394"/>
        <v>1.2425713022473062E-7</v>
      </c>
      <c r="BE1010" s="1">
        <f t="shared" si="395"/>
        <v>0.99999987423403147</v>
      </c>
      <c r="BF1010" s="1">
        <f t="shared" si="396"/>
        <v>1.99751627453599</v>
      </c>
      <c r="BG1010" s="1">
        <f>(dpSAWB_Cb*dpSAWB_Vb) /(dpSAWB_Ca * BF1010)</f>
        <v>25.031085171816521</v>
      </c>
      <c r="BI1010" s="1">
        <v>10.79</v>
      </c>
      <c r="BJ1010" s="1">
        <v>1.6218100973589298E-11</v>
      </c>
      <c r="BK1010" s="1">
        <v>6.2276095188009697E-4</v>
      </c>
      <c r="BL1010" s="1">
        <v>6.2276054044633321E-7</v>
      </c>
      <c r="BM1010" s="1">
        <v>0.99999933933917573</v>
      </c>
      <c r="BN1010" s="1">
        <v>1.9875827476241916</v>
      </c>
      <c r="BO1010" s="1">
        <v>25.156185351158978</v>
      </c>
    </row>
    <row r="1011" spans="1:67" ht="15" customHeight="1" x14ac:dyDescent="0.3">
      <c r="A1011" s="2">
        <v>10.1</v>
      </c>
      <c r="B1011" s="1">
        <f t="shared" si="398"/>
        <v>7.943282347242792E-11</v>
      </c>
      <c r="C1011" s="1">
        <f t="shared" si="399"/>
        <v>1.2715146659121124E-4</v>
      </c>
      <c r="D1011" s="1">
        <f t="shared" si="400"/>
        <v>-1.2468964445485085E-4</v>
      </c>
      <c r="E1011" s="1">
        <f t="shared" si="401"/>
        <v>3.3541149407424749E-3</v>
      </c>
      <c r="F1011" s="1">
        <f t="shared" si="402"/>
        <v>0.99985211103556393</v>
      </c>
      <c r="G1011" s="1">
        <f t="shared" si="403"/>
        <v>1.0074907188179523</v>
      </c>
      <c r="H1011" s="1">
        <f t="shared" si="411"/>
        <v>10.074907188179521</v>
      </c>
      <c r="S1011" s="2">
        <v>10.1</v>
      </c>
      <c r="T1011" s="1">
        <f t="shared" si="404"/>
        <v>7.943282347242792E-11</v>
      </c>
      <c r="U1011" s="1">
        <f t="shared" si="405"/>
        <v>1.2715146659121124E-4</v>
      </c>
      <c r="V1011" s="1">
        <f t="shared" si="406"/>
        <v>0.10018614171451709</v>
      </c>
      <c r="W1011" s="1">
        <f t="shared" si="407"/>
        <v>-6.2047238172366483E-5</v>
      </c>
      <c r="X1011" s="1">
        <f t="shared" si="408"/>
        <v>3.0550152610595592E-5</v>
      </c>
      <c r="Y1011" s="1">
        <f t="shared" si="409"/>
        <v>-1.2401752689444529E-3</v>
      </c>
      <c r="Z1011" s="1">
        <f t="shared" si="410"/>
        <v>-6.2008763447222635E-2</v>
      </c>
      <c r="AB1011"/>
      <c r="AC1011"/>
      <c r="AD1011"/>
      <c r="AE1011"/>
      <c r="AF1011"/>
      <c r="AG1011"/>
      <c r="AH1011"/>
      <c r="AI1011"/>
      <c r="AJ1011" s="25"/>
      <c r="AK1011" s="2">
        <v>10.1</v>
      </c>
      <c r="AL1011" s="1">
        <f t="shared" si="412"/>
        <v>7.943282347242792E-11</v>
      </c>
      <c r="AM1011" s="1">
        <f t="shared" si="388"/>
        <v>1.2715146659121124E-4</v>
      </c>
      <c r="AN1011" s="1">
        <f t="shared" si="389"/>
        <v>1.2795352640814254E-3</v>
      </c>
      <c r="AO1011" s="1">
        <f t="shared" si="390"/>
        <v>0.99872046472810039</v>
      </c>
      <c r="AP1011" s="1">
        <f t="shared" si="391"/>
        <v>2.002531787132575</v>
      </c>
      <c r="AQ1011" s="1">
        <f t="shared" si="392"/>
        <v>20.025317871325747</v>
      </c>
      <c r="AR1011" s="25"/>
      <c r="AS1011" s="2">
        <v>12.07</v>
      </c>
      <c r="AT1011" s="1">
        <v>8.5113803820237492E-13</v>
      </c>
      <c r="AU1011" s="1">
        <v>1.186646530488927E-2</v>
      </c>
      <c r="AV1011" s="1">
        <v>1.372784441793238E-5</v>
      </c>
      <c r="AW1011" s="1">
        <v>0.99998627215558111</v>
      </c>
      <c r="AX1011" s="1">
        <v>2.3182188963504098</v>
      </c>
      <c r="AY1011" s="2">
        <v>23.182188963504096</v>
      </c>
      <c r="BA1011" s="2">
        <v>10.1</v>
      </c>
      <c r="BB1011" s="1">
        <f t="shared" si="397"/>
        <v>7.943282347242792E-11</v>
      </c>
      <c r="BC1011" s="1">
        <f t="shared" si="393"/>
        <v>1.2715146659121124E-4</v>
      </c>
      <c r="BD1011" s="1">
        <f t="shared" si="394"/>
        <v>1.2715145022282519E-7</v>
      </c>
      <c r="BE1011" s="1">
        <f t="shared" si="395"/>
        <v>0.99999987126860213</v>
      </c>
      <c r="BF1011" s="1">
        <f t="shared" si="396"/>
        <v>1.9974584577486005</v>
      </c>
      <c r="BG1011" s="1">
        <f>(dpSAWB_Cb*dpSAWB_Vb) /(dpSAWB_Ca * BF1011)</f>
        <v>25.031809700992028</v>
      </c>
      <c r="BI1011" s="1">
        <v>10.8</v>
      </c>
      <c r="BJ1011" s="1">
        <v>1.5848931924611082E-11</v>
      </c>
      <c r="BK1011" s="1">
        <v>6.3726691792499724E-4</v>
      </c>
      <c r="BL1011" s="1">
        <v>6.3726648652527404E-7</v>
      </c>
      <c r="BM1011" s="1">
        <v>0.99999932304704509</v>
      </c>
      <c r="BN1011" s="1">
        <v>1.9872944295167601</v>
      </c>
      <c r="BO1011" s="1">
        <v>25.15983502865161</v>
      </c>
    </row>
    <row r="1012" spans="1:67" ht="15" customHeight="1" x14ac:dyDescent="0.3">
      <c r="A1012" s="2">
        <v>10.11</v>
      </c>
      <c r="B1012" s="1">
        <f t="shared" si="398"/>
        <v>7.7624711662869221E-11</v>
      </c>
      <c r="C1012" s="1">
        <f t="shared" si="399"/>
        <v>1.3011320472100643E-4</v>
      </c>
      <c r="D1012" s="1">
        <f t="shared" si="400"/>
        <v>-1.2770748509074832E-4</v>
      </c>
      <c r="E1012" s="1">
        <f t="shared" si="401"/>
        <v>3.3546179141817913E-3</v>
      </c>
      <c r="F1012" s="1">
        <f t="shared" si="402"/>
        <v>0.99985547691286725</v>
      </c>
      <c r="G1012" s="1">
        <f t="shared" si="403"/>
        <v>1.0076722471393165</v>
      </c>
      <c r="H1012" s="1">
        <f t="shared" si="411"/>
        <v>10.076722471393165</v>
      </c>
      <c r="S1012" s="2">
        <v>10.11</v>
      </c>
      <c r="T1012" s="1">
        <f t="shared" si="404"/>
        <v>7.7624711662869221E-11</v>
      </c>
      <c r="U1012" s="1">
        <f t="shared" si="405"/>
        <v>1.3011320472100643E-4</v>
      </c>
      <c r="V1012" s="1">
        <f t="shared" si="406"/>
        <v>0.10019068862911241</v>
      </c>
      <c r="W1012" s="1">
        <f t="shared" si="407"/>
        <v>-6.3562876370808021E-5</v>
      </c>
      <c r="X1012" s="1">
        <f t="shared" si="408"/>
        <v>2.9854766998149701E-5</v>
      </c>
      <c r="Y1012" s="1">
        <f t="shared" si="409"/>
        <v>-1.270449992857847E-3</v>
      </c>
      <c r="Z1012" s="1">
        <f t="shared" si="410"/>
        <v>-6.3522499642892361E-2</v>
      </c>
      <c r="AB1012"/>
      <c r="AC1012"/>
      <c r="AD1012"/>
      <c r="AE1012"/>
      <c r="AF1012"/>
      <c r="AG1012"/>
      <c r="AH1012"/>
      <c r="AI1012"/>
      <c r="AJ1012" s="25"/>
      <c r="AK1012" s="2">
        <v>10.11</v>
      </c>
      <c r="AL1012" s="1">
        <f t="shared" si="412"/>
        <v>7.7624711662869221E-11</v>
      </c>
      <c r="AM1012" s="1">
        <f t="shared" si="388"/>
        <v>1.3011320472100643E-4</v>
      </c>
      <c r="AN1012" s="1">
        <f t="shared" si="389"/>
        <v>1.2504459057968086E-3</v>
      </c>
      <c r="AO1012" s="1">
        <f t="shared" si="390"/>
        <v>0.9987495540867366</v>
      </c>
      <c r="AP1012" s="1">
        <f t="shared" si="391"/>
        <v>2.0026495005441483</v>
      </c>
      <c r="AQ1012" s="1">
        <f t="shared" si="392"/>
        <v>20.026495005441483</v>
      </c>
      <c r="AR1012" s="25"/>
      <c r="AS1012" s="2">
        <v>12.08</v>
      </c>
      <c r="AT1012" s="1">
        <v>8.3176377110266952E-13</v>
      </c>
      <c r="AU1012" s="1">
        <v>1.2142870789635891E-2</v>
      </c>
      <c r="AV1012" s="1">
        <v>1.3415364720779324E-5</v>
      </c>
      <c r="AW1012" s="1">
        <v>0.99998658463527834</v>
      </c>
      <c r="AX1012" s="1">
        <v>2.3248291271100299</v>
      </c>
      <c r="AY1012" s="2">
        <v>23.248291271100296</v>
      </c>
      <c r="BA1012" s="2">
        <v>10.11</v>
      </c>
      <c r="BB1012" s="1">
        <f t="shared" si="397"/>
        <v>7.7624711662869221E-11</v>
      </c>
      <c r="BC1012" s="1">
        <f t="shared" si="393"/>
        <v>1.3011320472100643E-4</v>
      </c>
      <c r="BD1012" s="1">
        <f t="shared" si="394"/>
        <v>1.3011318757630228E-7</v>
      </c>
      <c r="BE1012" s="1">
        <f t="shared" si="395"/>
        <v>0.99999986823240417</v>
      </c>
      <c r="BF1012" s="1">
        <f t="shared" si="396"/>
        <v>1.9973992959647435</v>
      </c>
      <c r="BG1012" s="1">
        <f>(dpSAWB_Cb*dpSAWB_Vb) /(dpSAWB_Ca * BF1012)</f>
        <v>25.032551128366151</v>
      </c>
      <c r="BI1012" s="1">
        <v>10.81</v>
      </c>
      <c r="BJ1012" s="1">
        <v>1.5488166189124763E-11</v>
      </c>
      <c r="BK1012" s="1">
        <v>6.521107713250041E-4</v>
      </c>
      <c r="BL1012" s="1">
        <v>6.5211031897718223E-7</v>
      </c>
      <c r="BM1012" s="1">
        <v>0.99999930633284762</v>
      </c>
      <c r="BN1012" s="1">
        <v>1.9869994386885932</v>
      </c>
      <c r="BO1012" s="1">
        <v>25.163570269048325</v>
      </c>
    </row>
    <row r="1013" spans="1:67" ht="15" customHeight="1" x14ac:dyDescent="0.3">
      <c r="A1013" s="2">
        <v>10.119999999999999</v>
      </c>
      <c r="B1013" s="1">
        <f t="shared" si="398"/>
        <v>7.5857757502918434E-11</v>
      </c>
      <c r="C1013" s="1">
        <f t="shared" si="399"/>
        <v>1.3314393059419701E-4</v>
      </c>
      <c r="D1013" s="1">
        <f t="shared" si="400"/>
        <v>-1.3079303672518876E-4</v>
      </c>
      <c r="E1013" s="1">
        <f t="shared" si="401"/>
        <v>3.3551321727875315E-3</v>
      </c>
      <c r="F1013" s="1">
        <f t="shared" si="402"/>
        <v>0.99985876619534286</v>
      </c>
      <c r="G1013" s="1">
        <f t="shared" si="403"/>
        <v>1.0078578597368828</v>
      </c>
      <c r="H1013" s="1">
        <f t="shared" si="411"/>
        <v>10.078578597368827</v>
      </c>
      <c r="S1013" s="2">
        <v>10.119999999999999</v>
      </c>
      <c r="T1013" s="1">
        <f t="shared" si="404"/>
        <v>7.5857757502918434E-11</v>
      </c>
      <c r="U1013" s="1">
        <f t="shared" si="405"/>
        <v>1.3314393059419701E-4</v>
      </c>
      <c r="V1013" s="1">
        <f t="shared" si="406"/>
        <v>0.10019533665120677</v>
      </c>
      <c r="W1013" s="1">
        <f t="shared" si="407"/>
        <v>-6.5112217068918798E-5</v>
      </c>
      <c r="X1013" s="1">
        <f t="shared" si="408"/>
        <v>2.9175209360369872E-5</v>
      </c>
      <c r="Y1013" s="1">
        <f t="shared" si="409"/>
        <v>-1.3013969729564162E-3</v>
      </c>
      <c r="Z1013" s="1">
        <f t="shared" si="410"/>
        <v>-6.506984864782081E-2</v>
      </c>
      <c r="AB1013"/>
      <c r="AC1013"/>
      <c r="AD1013"/>
      <c r="AE1013"/>
      <c r="AF1013"/>
      <c r="AG1013"/>
      <c r="AH1013"/>
      <c r="AI1013"/>
      <c r="AJ1013" s="25"/>
      <c r="AK1013" s="2">
        <v>10.119999999999999</v>
      </c>
      <c r="AL1013" s="1">
        <f t="shared" si="412"/>
        <v>7.5857757502918434E-11</v>
      </c>
      <c r="AM1013" s="1">
        <f t="shared" si="388"/>
        <v>1.3314393059419701E-4</v>
      </c>
      <c r="AN1013" s="1">
        <f t="shared" si="389"/>
        <v>1.2220170649709439E-3</v>
      </c>
      <c r="AO1013" s="1">
        <f t="shared" si="390"/>
        <v>0.99877798292789832</v>
      </c>
      <c r="AP1013" s="1">
        <f t="shared" si="391"/>
        <v>2.0027686123256876</v>
      </c>
      <c r="AQ1013" s="1">
        <f t="shared" si="392"/>
        <v>20.027686123256874</v>
      </c>
      <c r="AR1013" s="25"/>
      <c r="AS1013" s="2">
        <v>12.09</v>
      </c>
      <c r="AT1013" s="1">
        <v>8.1283051616409777E-13</v>
      </c>
      <c r="AU1013" s="1">
        <v>1.2425714585205075E-2</v>
      </c>
      <c r="AV1013" s="1">
        <v>1.3109997741255908E-5</v>
      </c>
      <c r="AW1013" s="1">
        <v>0.99998689000225793</v>
      </c>
      <c r="AX1013" s="1">
        <v>2.3315596693443421</v>
      </c>
      <c r="AY1013" s="2">
        <v>23.315596693443421</v>
      </c>
      <c r="BA1013" s="2">
        <v>10.119999999999999</v>
      </c>
      <c r="BB1013" s="1">
        <f t="shared" si="397"/>
        <v>7.5857757502918434E-11</v>
      </c>
      <c r="BC1013" s="1">
        <f t="shared" si="393"/>
        <v>1.3314393059419701E-4</v>
      </c>
      <c r="BD1013" s="1">
        <f t="shared" si="394"/>
        <v>1.3314391263623751E-7</v>
      </c>
      <c r="BE1013" s="1">
        <f t="shared" si="395"/>
        <v>0.99999986512370931</v>
      </c>
      <c r="BF1013" s="1">
        <f t="shared" si="396"/>
        <v>1.9973387579367357</v>
      </c>
      <c r="BG1013" s="1">
        <f>(dpSAWB_Cb*dpSAWB_Vb) /(dpSAWB_Ca * BF1013)</f>
        <v>25.033309848575879</v>
      </c>
      <c r="BI1013" s="1">
        <v>10.82</v>
      </c>
      <c r="BJ1013" s="1">
        <v>1.5135612484362034E-11</v>
      </c>
      <c r="BK1013" s="1">
        <v>6.6730038248767403E-4</v>
      </c>
      <c r="BL1013" s="1">
        <v>6.6729990816038308E-7</v>
      </c>
      <c r="BM1013" s="1">
        <v>0.99999928918474601</v>
      </c>
      <c r="BN1013" s="1">
        <v>1.9866976217318839</v>
      </c>
      <c r="BO1013" s="1">
        <v>25.1673930914625</v>
      </c>
    </row>
    <row r="1014" spans="1:67" ht="15" customHeight="1" x14ac:dyDescent="0.3">
      <c r="A1014" s="2">
        <v>10.130000000000001</v>
      </c>
      <c r="B1014" s="1">
        <f t="shared" si="398"/>
        <v>7.4131024130091551E-11</v>
      </c>
      <c r="C1014" s="1">
        <f t="shared" si="399"/>
        <v>1.3624525114175738E-4</v>
      </c>
      <c r="D1014" s="1">
        <f t="shared" si="400"/>
        <v>-1.3394793533772666E-4</v>
      </c>
      <c r="E1014" s="1">
        <f t="shared" si="401"/>
        <v>3.3556579892229542E-3</v>
      </c>
      <c r="F1014" s="1">
        <f t="shared" si="402"/>
        <v>0.99986198062551712</v>
      </c>
      <c r="G1014" s="1">
        <f t="shared" si="403"/>
        <v>1.0080476557890361</v>
      </c>
      <c r="H1014" s="1">
        <f t="shared" si="411"/>
        <v>10.080476557890361</v>
      </c>
      <c r="S1014" s="2">
        <v>10.130000000000001</v>
      </c>
      <c r="T1014" s="1">
        <f t="shared" si="404"/>
        <v>7.4131024130091551E-11</v>
      </c>
      <c r="U1014" s="1">
        <f t="shared" si="405"/>
        <v>1.3624525114175738E-4</v>
      </c>
      <c r="V1014" s="1">
        <f t="shared" si="406"/>
        <v>0.10020008824522858</v>
      </c>
      <c r="W1014" s="1">
        <f t="shared" si="407"/>
        <v>-6.6696081742858982E-5</v>
      </c>
      <c r="X1014" s="1">
        <f t="shared" si="408"/>
        <v>2.85111194506183E-5</v>
      </c>
      <c r="Y1014" s="1">
        <f t="shared" si="409"/>
        <v>-1.3330325543750546E-3</v>
      </c>
      <c r="Z1014" s="1">
        <f t="shared" si="410"/>
        <v>-6.6651627718752729E-2</v>
      </c>
      <c r="AB1014"/>
      <c r="AC1014"/>
      <c r="AD1014"/>
      <c r="AE1014"/>
      <c r="AF1014"/>
      <c r="AG1014"/>
      <c r="AH1014"/>
      <c r="AI1014"/>
      <c r="AJ1014" s="25"/>
      <c r="AK1014" s="2">
        <v>10.130000000000001</v>
      </c>
      <c r="AL1014" s="1">
        <f t="shared" si="412"/>
        <v>7.4131024130091551E-11</v>
      </c>
      <c r="AM1014" s="1">
        <f t="shared" si="388"/>
        <v>1.3624525114175738E-4</v>
      </c>
      <c r="AN1014" s="1">
        <f t="shared" si="389"/>
        <v>1.1942337799424007E-3</v>
      </c>
      <c r="AO1014" s="1">
        <f t="shared" si="390"/>
        <v>0.99880576621324757</v>
      </c>
      <c r="AP1014" s="1">
        <f t="shared" si="391"/>
        <v>2.0028891851413495</v>
      </c>
      <c r="AQ1014" s="1">
        <f t="shared" si="392"/>
        <v>20.028891851413494</v>
      </c>
      <c r="AR1014" s="25"/>
      <c r="AS1014" s="2">
        <v>12.1</v>
      </c>
      <c r="AT1014" s="1">
        <v>7.9432823472428024E-13</v>
      </c>
      <c r="AU1014" s="1">
        <v>1.2715146659121108E-2</v>
      </c>
      <c r="AV1014" s="1">
        <v>1.2811581582633824E-5</v>
      </c>
      <c r="AW1014" s="1">
        <v>0.99998718841841649</v>
      </c>
      <c r="AX1014" s="1">
        <v>2.3384120053753579</v>
      </c>
      <c r="AY1014" s="2">
        <v>23.384120053753577</v>
      </c>
      <c r="BA1014" s="2">
        <v>10.130000000000001</v>
      </c>
      <c r="BB1014" s="1">
        <f t="shared" si="397"/>
        <v>7.4131024130091551E-11</v>
      </c>
      <c r="BC1014" s="1">
        <f t="shared" si="393"/>
        <v>1.3624525114175738E-4</v>
      </c>
      <c r="BD1014" s="1">
        <f t="shared" si="394"/>
        <v>1.3624523233183949E-7</v>
      </c>
      <c r="BE1014" s="1">
        <f t="shared" si="395"/>
        <v>0.99999986194074497</v>
      </c>
      <c r="BF1014" s="1">
        <f t="shared" si="396"/>
        <v>1.9972768116928723</v>
      </c>
      <c r="BG1014" s="1">
        <f>(dpSAWB_Cb*dpSAWB_Vb) /(dpSAWB_Ca * BF1014)</f>
        <v>25.034086265498914</v>
      </c>
      <c r="BI1014" s="1">
        <v>10.83</v>
      </c>
      <c r="BJ1014" s="1">
        <v>1.4791083881682027E-11</v>
      </c>
      <c r="BK1014" s="1">
        <v>6.8284380514590365E-4</v>
      </c>
      <c r="BL1014" s="1">
        <v>6.8284330775601081E-7</v>
      </c>
      <c r="BM1014" s="1">
        <v>0.99999927159053204</v>
      </c>
      <c r="BN1014" s="1">
        <v>1.9863888217599786</v>
      </c>
      <c r="BO1014" s="1">
        <v>25.171305563277908</v>
      </c>
    </row>
    <row r="1015" spans="1:67" ht="15" customHeight="1" x14ac:dyDescent="0.3">
      <c r="A1015" s="2">
        <v>10.14</v>
      </c>
      <c r="B1015" s="1">
        <f t="shared" si="398"/>
        <v>7.2443596007498811E-11</v>
      </c>
      <c r="C1015" s="1">
        <f t="shared" si="399"/>
        <v>1.3941881072489175E-4</v>
      </c>
      <c r="D1015" s="1">
        <f t="shared" si="400"/>
        <v>-1.3717385367752733E-4</v>
      </c>
      <c r="E1015" s="1">
        <f t="shared" si="401"/>
        <v>3.3561956422795878E-3</v>
      </c>
      <c r="F1015" s="1">
        <f t="shared" si="402"/>
        <v>0.99986512190629495</v>
      </c>
      <c r="G1015" s="1">
        <f t="shared" si="403"/>
        <v>1.0082417367285321</v>
      </c>
      <c r="H1015" s="1">
        <f t="shared" si="411"/>
        <v>10.08241736728532</v>
      </c>
      <c r="S1015" s="2">
        <v>10.14</v>
      </c>
      <c r="T1015" s="1">
        <f t="shared" si="404"/>
        <v>7.2443596007498811E-11</v>
      </c>
      <c r="U1015" s="1">
        <f t="shared" si="405"/>
        <v>1.3941881072489175E-4</v>
      </c>
      <c r="V1015" s="1">
        <f t="shared" si="406"/>
        <v>0.1002049459305222</v>
      </c>
      <c r="W1015" s="1">
        <f t="shared" si="407"/>
        <v>-6.8315310174072447E-5</v>
      </c>
      <c r="X1015" s="1">
        <f t="shared" si="408"/>
        <v>2.7862145220579443E-5</v>
      </c>
      <c r="Y1015" s="1">
        <f t="shared" si="409"/>
        <v>-1.3653734443778878E-3</v>
      </c>
      <c r="Z1015" s="1">
        <f t="shared" si="410"/>
        <v>-6.8268672218894391E-2</v>
      </c>
      <c r="AB1015"/>
      <c r="AC1015"/>
      <c r="AD1015"/>
      <c r="AE1015"/>
      <c r="AF1015"/>
      <c r="AG1015"/>
      <c r="AH1015"/>
      <c r="AI1015"/>
      <c r="AJ1015" s="25"/>
      <c r="AK1015" s="2">
        <v>10.14</v>
      </c>
      <c r="AL1015" s="1">
        <f t="shared" si="412"/>
        <v>7.2443596007498811E-11</v>
      </c>
      <c r="AM1015" s="1">
        <f t="shared" si="388"/>
        <v>1.3941881072489175E-4</v>
      </c>
      <c r="AN1015" s="1">
        <f t="shared" si="389"/>
        <v>1.1670814263172852E-3</v>
      </c>
      <c r="AO1015" s="1">
        <f t="shared" si="390"/>
        <v>0.99883291856717904</v>
      </c>
      <c r="AP1015" s="1">
        <f t="shared" si="391"/>
        <v>2.003011282417162</v>
      </c>
      <c r="AQ1015" s="1">
        <f t="shared" si="392"/>
        <v>20.030112824171617</v>
      </c>
      <c r="AR1015" s="25"/>
      <c r="AS1015" s="2">
        <v>12.11</v>
      </c>
      <c r="AT1015" s="1">
        <v>7.7624711662869047E-13</v>
      </c>
      <c r="AU1015" s="1">
        <v>1.3011320472100673E-2</v>
      </c>
      <c r="AV1015" s="1">
        <v>1.2519958033022041E-5</v>
      </c>
      <c r="AW1015" s="1">
        <v>0.99998748004196625</v>
      </c>
      <c r="AX1015" s="1">
        <v>2.3453876059086842</v>
      </c>
      <c r="AY1015" s="2">
        <v>23.453876059086841</v>
      </c>
      <c r="BA1015" s="2">
        <v>10.14</v>
      </c>
      <c r="BB1015" s="1">
        <f t="shared" si="397"/>
        <v>7.2443596007498811E-11</v>
      </c>
      <c r="BC1015" s="1">
        <f t="shared" si="393"/>
        <v>1.3941881072489175E-4</v>
      </c>
      <c r="BD1015" s="1">
        <f t="shared" si="394"/>
        <v>1.3941879102246159E-7</v>
      </c>
      <c r="BE1015" s="1">
        <f t="shared" si="395"/>
        <v>0.99999985868169416</v>
      </c>
      <c r="BF1015" s="1">
        <f t="shared" si="396"/>
        <v>1.9972134245207405</v>
      </c>
      <c r="BG1015" s="1">
        <f>(dpSAWB_Cb*dpSAWB_Vb) /(dpSAWB_Ca * BF1015)</f>
        <v>25.034880792471242</v>
      </c>
      <c r="BI1015" s="1">
        <v>10.84</v>
      </c>
      <c r="BJ1015" s="1">
        <v>1.4454397707459232E-11</v>
      </c>
      <c r="BK1015" s="1">
        <v>6.9874928062812786E-4</v>
      </c>
      <c r="BL1015" s="1">
        <v>6.9874875903807321E-7</v>
      </c>
      <c r="BM1015" s="1">
        <v>0.99999925353761476</v>
      </c>
      <c r="BN1015" s="1">
        <v>1.9860728783307455</v>
      </c>
      <c r="BO1015" s="1">
        <v>25.175309801332162</v>
      </c>
    </row>
    <row r="1016" spans="1:67" ht="15" customHeight="1" x14ac:dyDescent="0.3">
      <c r="A1016" s="2">
        <v>10.15</v>
      </c>
      <c r="B1016" s="1">
        <f t="shared" si="398"/>
        <v>7.079457843841361E-11</v>
      </c>
      <c r="C1016" s="1">
        <f t="shared" si="399"/>
        <v>1.4266629200689854E-4</v>
      </c>
      <c r="D1016" s="1">
        <f t="shared" si="400"/>
        <v>-1.4047250215026182E-4</v>
      </c>
      <c r="E1016" s="1">
        <f t="shared" si="401"/>
        <v>3.3567454170250438E-3</v>
      </c>
      <c r="F1016" s="1">
        <f t="shared" si="402"/>
        <v>0.99986819170186203</v>
      </c>
      <c r="G1016" s="1">
        <f t="shared" si="403"/>
        <v>1.0084402062979891</v>
      </c>
      <c r="H1016" s="1">
        <f t="shared" si="411"/>
        <v>10.084402062979891</v>
      </c>
      <c r="S1016" s="2">
        <v>10.15</v>
      </c>
      <c r="T1016" s="1">
        <f t="shared" si="404"/>
        <v>7.079457843841361E-11</v>
      </c>
      <c r="U1016" s="1">
        <f t="shared" si="405"/>
        <v>1.4266629200689854E-4</v>
      </c>
      <c r="V1016" s="1">
        <f t="shared" si="406"/>
        <v>0.10020991228268364</v>
      </c>
      <c r="W1016" s="1">
        <f t="shared" si="407"/>
        <v>-6.99707608945418E-5</v>
      </c>
      <c r="X1016" s="1">
        <f t="shared" si="408"/>
        <v>2.7227942633728119E-5</v>
      </c>
      <c r="Y1016" s="1">
        <f t="shared" si="409"/>
        <v>-1.3984367210764699E-3</v>
      </c>
      <c r="Z1016" s="1">
        <f t="shared" si="410"/>
        <v>-6.9921836053823502E-2</v>
      </c>
      <c r="AB1016"/>
      <c r="AC1016"/>
      <c r="AD1016"/>
      <c r="AE1016"/>
      <c r="AF1016"/>
      <c r="AG1016"/>
      <c r="AH1016"/>
      <c r="AI1016"/>
      <c r="AJ1016" s="25"/>
      <c r="AK1016" s="2">
        <v>10.15</v>
      </c>
      <c r="AL1016" s="1">
        <f t="shared" si="412"/>
        <v>7.079457843841361E-11</v>
      </c>
      <c r="AM1016" s="1">
        <f t="shared" si="388"/>
        <v>1.4266629200689854E-4</v>
      </c>
      <c r="AN1016" s="1">
        <f t="shared" si="389"/>
        <v>1.14054570944007E-3</v>
      </c>
      <c r="AO1016" s="1">
        <f t="shared" si="390"/>
        <v>0.99885945428434875</v>
      </c>
      <c r="AP1016" s="1">
        <f t="shared" si="391"/>
        <v>2.0031349683735922</v>
      </c>
      <c r="AQ1016" s="1">
        <f t="shared" si="392"/>
        <v>20.031349683735922</v>
      </c>
      <c r="AR1016" s="25"/>
      <c r="AS1016" s="2">
        <v>12.12</v>
      </c>
      <c r="AT1016" s="1">
        <v>7.5857757502918275E-13</v>
      </c>
      <c r="AU1016" s="1">
        <v>1.3314393059419729E-2</v>
      </c>
      <c r="AV1016" s="1">
        <v>1.2234972481506882E-5</v>
      </c>
      <c r="AW1016" s="1">
        <v>0.99998776502751785</v>
      </c>
      <c r="AX1016" s="1">
        <v>2.352487928502232</v>
      </c>
      <c r="AY1016" s="2">
        <v>23.524879285022319</v>
      </c>
      <c r="BA1016" s="2">
        <v>10.15</v>
      </c>
      <c r="BB1016" s="1">
        <f t="shared" si="397"/>
        <v>7.079457843841361E-11</v>
      </c>
      <c r="BC1016" s="1">
        <f t="shared" si="393"/>
        <v>1.4266629200689854E-4</v>
      </c>
      <c r="BD1016" s="1">
        <f t="shared" si="394"/>
        <v>1.4266627136946218E-7</v>
      </c>
      <c r="BE1016" s="1">
        <f t="shared" si="395"/>
        <v>0.99999985534469238</v>
      </c>
      <c r="BF1016" s="1">
        <f t="shared" si="396"/>
        <v>1.9971485629501542</v>
      </c>
      <c r="BG1016" s="1">
        <f>(dpSAWB_Cb*dpSAWB_Vb) /(dpSAWB_Ca * BF1016)</f>
        <v>25.035693852509819</v>
      </c>
      <c r="BI1016" s="1">
        <v>10.85</v>
      </c>
      <c r="BJ1016" s="1">
        <v>1.4125375446227501E-11</v>
      </c>
      <c r="BK1016" s="1">
        <v>7.1502524222798137E-4</v>
      </c>
      <c r="BL1016" s="1">
        <v>7.1502469524297049E-7</v>
      </c>
      <c r="BM1016" s="1">
        <v>0.99999923501300569</v>
      </c>
      <c r="BN1016" s="1">
        <v>1.9857496273683619</v>
      </c>
      <c r="BO1016" s="1">
        <v>25.179407973130573</v>
      </c>
    </row>
    <row r="1017" spans="1:67" ht="15" customHeight="1" x14ac:dyDescent="0.3">
      <c r="A1017" s="2">
        <v>10.16</v>
      </c>
      <c r="B1017" s="1">
        <f t="shared" si="398"/>
        <v>6.9183097091893483E-11</v>
      </c>
      <c r="C1017" s="1">
        <f t="shared" si="399"/>
        <v>1.4598941684533902E-4</v>
      </c>
      <c r="D1017" s="1">
        <f t="shared" si="400"/>
        <v>-1.4384562972491889E-4</v>
      </c>
      <c r="E1017" s="1">
        <f t="shared" si="401"/>
        <v>3.3573076049541527E-3</v>
      </c>
      <c r="F1017" s="1">
        <f t="shared" si="402"/>
        <v>0.99987119163856197</v>
      </c>
      <c r="G1017" s="1">
        <f t="shared" si="403"/>
        <v>1.0086431706066825</v>
      </c>
      <c r="H1017" s="1">
        <f t="shared" si="411"/>
        <v>10.086431706066824</v>
      </c>
      <c r="S1017" s="2">
        <v>10.16</v>
      </c>
      <c r="T1017" s="1">
        <f t="shared" si="404"/>
        <v>6.9183097091893483E-11</v>
      </c>
      <c r="U1017" s="1">
        <f t="shared" si="405"/>
        <v>1.4598941684533902E-4</v>
      </c>
      <c r="V1017" s="1">
        <f t="shared" si="406"/>
        <v>0.10021498993492595</v>
      </c>
      <c r="W1017" s="1">
        <f t="shared" si="407"/>
        <v>-7.166331164198298E-5</v>
      </c>
      <c r="X1017" s="1">
        <f t="shared" si="408"/>
        <v>2.6608175483040615E-5</v>
      </c>
      <c r="Y1017" s="1">
        <f t="shared" si="409"/>
        <v>-1.4322398423379844E-3</v>
      </c>
      <c r="Z1017" s="1">
        <f t="shared" si="410"/>
        <v>-7.1611992116899212E-2</v>
      </c>
      <c r="AB1017"/>
      <c r="AC1017"/>
      <c r="AD1017"/>
      <c r="AE1017"/>
      <c r="AF1017"/>
      <c r="AG1017"/>
      <c r="AH1017"/>
      <c r="AI1017"/>
      <c r="AJ1017" s="25"/>
      <c r="AK1017" s="2">
        <v>10.16</v>
      </c>
      <c r="AL1017" s="1">
        <f t="shared" si="412"/>
        <v>6.9183097091893483E-11</v>
      </c>
      <c r="AM1017" s="1">
        <f t="shared" si="388"/>
        <v>1.4598941684533902E-4</v>
      </c>
      <c r="AN1017" s="1">
        <f t="shared" si="389"/>
        <v>1.114612657029226E-3</v>
      </c>
      <c r="AO1017" s="1">
        <f t="shared" si="390"/>
        <v>0.99888538733703902</v>
      </c>
      <c r="AP1017" s="1">
        <f t="shared" si="391"/>
        <v>2.0032603080585081</v>
      </c>
      <c r="AQ1017" s="1">
        <f t="shared" si="392"/>
        <v>20.03260308058508</v>
      </c>
      <c r="AR1017" s="25"/>
      <c r="AS1017" s="2">
        <v>12.13</v>
      </c>
      <c r="AT1017" s="1">
        <v>7.4131024130091393E-13</v>
      </c>
      <c r="AU1017" s="1">
        <v>1.3624525114175766E-2</v>
      </c>
      <c r="AV1017" s="1">
        <v>1.1956473836200142E-5</v>
      </c>
      <c r="AW1017" s="1">
        <v>0.99998804352616311</v>
      </c>
      <c r="AX1017" s="1">
        <v>2.3597144159864745</v>
      </c>
      <c r="AY1017" s="2">
        <v>23.597144159864747</v>
      </c>
      <c r="BA1017" s="2">
        <v>10.16</v>
      </c>
      <c r="BB1017" s="1">
        <f t="shared" si="397"/>
        <v>6.9183097091893483E-11</v>
      </c>
      <c r="BC1017" s="1">
        <f t="shared" si="393"/>
        <v>1.4598941684533902E-4</v>
      </c>
      <c r="BD1017" s="1">
        <f t="shared" si="394"/>
        <v>1.45989395228369E-7</v>
      </c>
      <c r="BE1017" s="1">
        <f t="shared" si="395"/>
        <v>0.99999985192782814</v>
      </c>
      <c r="BF1017" s="1">
        <f t="shared" si="396"/>
        <v>1.9970821927357023</v>
      </c>
      <c r="BG1017" s="1">
        <f>(dpSAWB_Cb*dpSAWB_Vb) /(dpSAWB_Ca * BF1017)</f>
        <v>25.036525878540591</v>
      </c>
      <c r="BI1017" s="1">
        <v>10.86</v>
      </c>
      <c r="BJ1017" s="1">
        <v>1.380384264602886E-11</v>
      </c>
      <c r="BK1017" s="1">
        <v>7.3168031967573929E-4</v>
      </c>
      <c r="BL1017" s="1">
        <v>7.31679746040787E-7</v>
      </c>
      <c r="BM1017" s="1">
        <v>0.99999921600330521</v>
      </c>
      <c r="BN1017" s="1">
        <v>1.9854189010834946</v>
      </c>
      <c r="BO1017" s="1">
        <v>25.183602298091198</v>
      </c>
    </row>
    <row r="1018" spans="1:67" ht="15" customHeight="1" x14ac:dyDescent="0.3">
      <c r="A1018" s="2">
        <v>10.17</v>
      </c>
      <c r="B1018" s="1">
        <f t="shared" si="398"/>
        <v>6.7608297539198024E-11</v>
      </c>
      <c r="C1018" s="1">
        <f t="shared" si="399"/>
        <v>1.4938994720498926E-4</v>
      </c>
      <c r="D1018" s="1">
        <f t="shared" si="400"/>
        <v>-1.4729502486111691E-4</v>
      </c>
      <c r="E1018" s="1">
        <f t="shared" si="401"/>
        <v>3.3578825041435194E-3</v>
      </c>
      <c r="F1018" s="1">
        <f t="shared" si="402"/>
        <v>0.99987412330575753</v>
      </c>
      <c r="G1018" s="1">
        <f t="shared" si="403"/>
        <v>1.0088507381886824</v>
      </c>
      <c r="H1018" s="1">
        <f t="shared" si="411"/>
        <v>10.088507381886824</v>
      </c>
      <c r="S1018" s="2">
        <v>10.17</v>
      </c>
      <c r="T1018" s="1">
        <f t="shared" si="404"/>
        <v>6.7608297539198024E-11</v>
      </c>
      <c r="U1018" s="1">
        <f t="shared" si="405"/>
        <v>1.4938994720498926E-4</v>
      </c>
      <c r="V1018" s="1">
        <f t="shared" si="406"/>
        <v>0.10022018157947567</v>
      </c>
      <c r="W1018" s="1">
        <f t="shared" si="407"/>
        <v>-7.3393859825224996E-5</v>
      </c>
      <c r="X1018" s="1">
        <f t="shared" si="408"/>
        <v>2.6002515212851057E-5</v>
      </c>
      <c r="Y1018" s="1">
        <f t="shared" si="409"/>
        <v>-1.4668006548879356E-3</v>
      </c>
      <c r="Z1018" s="1">
        <f t="shared" si="410"/>
        <v>-7.3340032744396794E-2</v>
      </c>
      <c r="AB1018"/>
      <c r="AC1018"/>
      <c r="AD1018"/>
      <c r="AE1018"/>
      <c r="AF1018"/>
      <c r="AG1018"/>
      <c r="AH1018"/>
      <c r="AI1018"/>
      <c r="AJ1018" s="25"/>
      <c r="AK1018" s="2">
        <v>10.17</v>
      </c>
      <c r="AL1018" s="1">
        <f t="shared" si="412"/>
        <v>6.7608297539198024E-11</v>
      </c>
      <c r="AM1018" s="1">
        <f t="shared" si="388"/>
        <v>1.4938994720498926E-4</v>
      </c>
      <c r="AN1018" s="1">
        <f t="shared" si="389"/>
        <v>1.0892686119741383E-3</v>
      </c>
      <c r="AO1018" s="1">
        <f t="shared" si="390"/>
        <v>0.99891073138236097</v>
      </c>
      <c r="AP1018" s="1">
        <f t="shared" si="391"/>
        <v>2.0033873673805456</v>
      </c>
      <c r="AQ1018" s="1">
        <f t="shared" si="392"/>
        <v>20.033873673805456</v>
      </c>
      <c r="AR1018" s="25"/>
      <c r="AS1018" s="2">
        <v>12.14</v>
      </c>
      <c r="AT1018" s="1">
        <v>7.2443596007498653E-13</v>
      </c>
      <c r="AU1018" s="1">
        <v>1.3941881072489204E-2</v>
      </c>
      <c r="AV1018" s="1">
        <v>1.1684314444152162E-5</v>
      </c>
      <c r="AW1018" s="1">
        <v>0.99998831568555524</v>
      </c>
      <c r="AX1018" s="1">
        <v>2.3670684948364786</v>
      </c>
      <c r="AY1018" s="2">
        <v>23.670684948364784</v>
      </c>
      <c r="BA1018" s="2">
        <v>10.17</v>
      </c>
      <c r="BB1018" s="1">
        <f t="shared" si="397"/>
        <v>6.7608297539198024E-11</v>
      </c>
      <c r="BC1018" s="1">
        <f t="shared" si="393"/>
        <v>1.4938994720498926E-4</v>
      </c>
      <c r="BD1018" s="1">
        <f t="shared" si="394"/>
        <v>1.4938992456182656E-7</v>
      </c>
      <c r="BE1018" s="1">
        <f t="shared" si="395"/>
        <v>0.99999984842914058</v>
      </c>
      <c r="BF1018" s="1">
        <f t="shared" si="396"/>
        <v>1.9970142788388958</v>
      </c>
      <c r="BG1018" s="1">
        <f>(dpSAWB_Cb*dpSAWB_Vb) /(dpSAWB_Ca * BF1018)</f>
        <v>25.037377313631929</v>
      </c>
      <c r="BI1018" s="1">
        <v>10.87</v>
      </c>
      <c r="BJ1018" s="1">
        <v>1.3489628825916547E-11</v>
      </c>
      <c r="BK1018" s="1">
        <v>7.4872334371392599E-4</v>
      </c>
      <c r="BL1018" s="1">
        <v>7.487227421107423E-7</v>
      </c>
      <c r="BM1018" s="1">
        <v>0.99999919649468827</v>
      </c>
      <c r="BN1018" s="1">
        <v>1.9850805278918426</v>
      </c>
      <c r="BO1018" s="1">
        <v>25.187895048822046</v>
      </c>
    </row>
    <row r="1019" spans="1:67" ht="15" customHeight="1" x14ac:dyDescent="0.3">
      <c r="A1019" s="2">
        <v>10.18</v>
      </c>
      <c r="B1019" s="1">
        <f t="shared" si="398"/>
        <v>6.606934480075945E-11</v>
      </c>
      <c r="C1019" s="1">
        <f t="shared" si="399"/>
        <v>1.5286968609205736E-4</v>
      </c>
      <c r="D1019" s="1">
        <f t="shared" si="400"/>
        <v>-1.5082251645731208E-4</v>
      </c>
      <c r="E1019" s="1">
        <f t="shared" si="401"/>
        <v>3.3584704194095519E-3</v>
      </c>
      <c r="F1019" s="1">
        <f t="shared" si="402"/>
        <v>0.99987698825666926</v>
      </c>
      <c r="G1019" s="1">
        <f t="shared" si="403"/>
        <v>1.0090630200623638</v>
      </c>
      <c r="H1019" s="1">
        <f t="shared" si="411"/>
        <v>10.090630200623638</v>
      </c>
      <c r="S1019" s="2">
        <v>10.18</v>
      </c>
      <c r="T1019" s="1">
        <f t="shared" si="404"/>
        <v>6.606934480075945E-11</v>
      </c>
      <c r="U1019" s="1">
        <f t="shared" si="405"/>
        <v>1.5286968609205736E-4</v>
      </c>
      <c r="V1019" s="1">
        <f t="shared" si="406"/>
        <v>0.10022548996900006</v>
      </c>
      <c r="W1019" s="1">
        <f t="shared" si="407"/>
        <v>-7.5163323000019362E-5</v>
      </c>
      <c r="X1019" s="1">
        <f t="shared" si="408"/>
        <v>2.5410640744759414E-5</v>
      </c>
      <c r="Y1019" s="1">
        <f t="shared" si="409"/>
        <v>-1.502137403611806E-3</v>
      </c>
      <c r="Z1019" s="1">
        <f t="shared" si="410"/>
        <v>-7.5106870180590313E-2</v>
      </c>
      <c r="AB1019"/>
      <c r="AC1019"/>
      <c r="AD1019"/>
      <c r="AE1019"/>
      <c r="AF1019"/>
      <c r="AG1019"/>
      <c r="AH1019"/>
      <c r="AI1019"/>
      <c r="AJ1019" s="25"/>
      <c r="AK1019" s="2">
        <v>10.18</v>
      </c>
      <c r="AL1019" s="1">
        <f t="shared" si="412"/>
        <v>6.606934480075945E-11</v>
      </c>
      <c r="AM1019" s="1">
        <f t="shared" si="388"/>
        <v>1.5286968609205736E-4</v>
      </c>
      <c r="AN1019" s="1">
        <f t="shared" si="389"/>
        <v>1.0645002252899491E-3</v>
      </c>
      <c r="AO1019" s="1">
        <f t="shared" si="390"/>
        <v>0.99893549976929996</v>
      </c>
      <c r="AP1019" s="1">
        <f t="shared" si="391"/>
        <v>2.0035162131429001</v>
      </c>
      <c r="AQ1019" s="1">
        <f t="shared" si="392"/>
        <v>20.035162131429001</v>
      </c>
      <c r="AR1019" s="25"/>
      <c r="AS1019" s="2">
        <v>12.15</v>
      </c>
      <c r="AT1019" s="1">
        <v>7.0794578438413455E-13</v>
      </c>
      <c r="AU1019" s="1">
        <v>1.4266629200689886E-2</v>
      </c>
      <c r="AV1019" s="1">
        <v>1.1418350013086739E-5</v>
      </c>
      <c r="AW1019" s="1">
        <v>0.99998858164998627</v>
      </c>
      <c r="AX1019" s="1">
        <v>2.3745515734960629</v>
      </c>
      <c r="AY1019" s="2">
        <v>23.745515734960627</v>
      </c>
      <c r="BA1019" s="2">
        <v>10.18</v>
      </c>
      <c r="BB1019" s="1">
        <f t="shared" si="397"/>
        <v>6.606934480075945E-11</v>
      </c>
      <c r="BC1019" s="1">
        <f t="shared" si="393"/>
        <v>1.5286968609205736E-4</v>
      </c>
      <c r="BD1019" s="1">
        <f t="shared" si="394"/>
        <v>1.5286966237380862E-7</v>
      </c>
      <c r="BE1019" s="1">
        <f t="shared" si="395"/>
        <v>0.99999984484661852</v>
      </c>
      <c r="BF1019" s="1">
        <f t="shared" si="396"/>
        <v>1.9969447854099125</v>
      </c>
      <c r="BG1019" s="1">
        <f>(dpSAWB_Cb*dpSAWB_Vb) /(dpSAWB_Ca * BF1019)</f>
        <v>25.038248611233637</v>
      </c>
      <c r="BI1019" s="1">
        <v>10.88</v>
      </c>
      <c r="BJ1019" s="1">
        <v>1.3182567385564036E-11</v>
      </c>
      <c r="BK1019" s="1">
        <v>7.6616335077947756E-4</v>
      </c>
      <c r="BL1019" s="1">
        <v>7.6616271982318658E-7</v>
      </c>
      <c r="BM1019" s="1">
        <v>0.99999917647288894</v>
      </c>
      <c r="BN1019" s="1">
        <v>1.9847343323310191</v>
      </c>
      <c r="BO1019" s="1">
        <v>25.19228855243124</v>
      </c>
    </row>
    <row r="1020" spans="1:67" ht="15" customHeight="1" x14ac:dyDescent="0.3">
      <c r="A1020" s="2">
        <v>10.19</v>
      </c>
      <c r="B1020" s="1">
        <f t="shared" si="398"/>
        <v>6.4565422903465416E-11</v>
      </c>
      <c r="C1020" s="1">
        <f t="shared" si="399"/>
        <v>1.5643047851016093E-4</v>
      </c>
      <c r="D1020" s="1">
        <f t="shared" si="400"/>
        <v>-1.5442997482049668E-4</v>
      </c>
      <c r="E1020" s="1">
        <f t="shared" si="401"/>
        <v>3.3590716624700826E-3</v>
      </c>
      <c r="F1020" s="1">
        <f t="shared" si="402"/>
        <v>0.99987978800919841</v>
      </c>
      <c r="G1020" s="1">
        <f t="shared" si="403"/>
        <v>1.0092801297913299</v>
      </c>
      <c r="H1020" s="1">
        <f t="shared" si="411"/>
        <v>10.092801297913297</v>
      </c>
      <c r="S1020" s="2">
        <v>10.19</v>
      </c>
      <c r="T1020" s="1">
        <f t="shared" si="404"/>
        <v>6.4565422903465416E-11</v>
      </c>
      <c r="U1020" s="1">
        <f t="shared" si="405"/>
        <v>1.5643047851016093E-4</v>
      </c>
      <c r="V1020" s="1">
        <f t="shared" si="406"/>
        <v>0.10023091791806658</v>
      </c>
      <c r="W1020" s="1">
        <f t="shared" si="407"/>
        <v>-7.6972639355532229E-5</v>
      </c>
      <c r="X1020" s="1">
        <f t="shared" si="408"/>
        <v>2.4832238307499018E-5</v>
      </c>
      <c r="Y1020" s="1">
        <f t="shared" si="409"/>
        <v>-1.5382687410602695E-3</v>
      </c>
      <c r="Z1020" s="1">
        <f t="shared" si="410"/>
        <v>-7.691343705301347E-2</v>
      </c>
      <c r="AB1020"/>
      <c r="AC1020"/>
      <c r="AD1020"/>
      <c r="AE1020"/>
      <c r="AF1020"/>
      <c r="AG1020"/>
      <c r="AH1020"/>
      <c r="AI1020"/>
      <c r="AJ1020" s="25"/>
      <c r="AK1020" s="2">
        <v>10.19</v>
      </c>
      <c r="AL1020" s="1">
        <f t="shared" si="412"/>
        <v>6.4565422903465416E-11</v>
      </c>
      <c r="AM1020" s="1">
        <f t="shared" si="388"/>
        <v>1.5643047851016093E-4</v>
      </c>
      <c r="AN1020" s="1">
        <f t="shared" si="389"/>
        <v>1.0402944492269898E-3</v>
      </c>
      <c r="AO1020" s="1">
        <f t="shared" si="390"/>
        <v>0.99895970554560631</v>
      </c>
      <c r="AP1020" s="1">
        <f t="shared" si="391"/>
        <v>2.0036469130775583</v>
      </c>
      <c r="AQ1020" s="1">
        <f t="shared" si="392"/>
        <v>20.036469130775583</v>
      </c>
      <c r="AR1020" s="25"/>
      <c r="AS1020" s="2">
        <v>12.16</v>
      </c>
      <c r="AT1020" s="1">
        <v>6.9183097091893335E-13</v>
      </c>
      <c r="AU1020" s="1">
        <v>1.4598941684533934E-2</v>
      </c>
      <c r="AV1020" s="1">
        <v>1.1158439534917347E-5</v>
      </c>
      <c r="AW1020" s="1">
        <v>0.99998884156046453</v>
      </c>
      <c r="AX1020" s="1">
        <v>2.3821650406545394</v>
      </c>
      <c r="AY1020" s="2">
        <v>23.821650406545391</v>
      </c>
      <c r="BA1020" s="2">
        <v>10.19</v>
      </c>
      <c r="BB1020" s="1">
        <f t="shared" si="397"/>
        <v>6.4565422903465416E-11</v>
      </c>
      <c r="BC1020" s="1">
        <f t="shared" si="393"/>
        <v>1.5643047851016093E-4</v>
      </c>
      <c r="BD1020" s="1">
        <f t="shared" si="394"/>
        <v>1.5643045366559056E-7</v>
      </c>
      <c r="BE1020" s="1">
        <f t="shared" si="395"/>
        <v>0.99999984117819884</v>
      </c>
      <c r="BF1020" s="1">
        <f t="shared" si="396"/>
        <v>1.9968736757689245</v>
      </c>
      <c r="BG1020" s="1">
        <f>(dpSAWB_Cb*dpSAWB_Vb) /(dpSAWB_Ca * BF1020)</f>
        <v>25.039140235421648</v>
      </c>
      <c r="BI1020" s="1">
        <v>10.89</v>
      </c>
      <c r="BJ1020" s="1">
        <v>1.2882495516931307E-11</v>
      </c>
      <c r="BK1020" s="1">
        <v>7.8400958779498056E-4</v>
      </c>
      <c r="BL1020" s="1">
        <v>7.8400892603066335E-7</v>
      </c>
      <c r="BM1020" s="1">
        <v>0.99999915592318334</v>
      </c>
      <c r="BN1020" s="1">
        <v>1.9843801349757322</v>
      </c>
      <c r="BO1020" s="1">
        <v>25.19678519187125</v>
      </c>
    </row>
    <row r="1021" spans="1:67" ht="15" customHeight="1" x14ac:dyDescent="0.3">
      <c r="A1021" s="2">
        <v>10.199999999999999</v>
      </c>
      <c r="B1021" s="1">
        <f t="shared" si="398"/>
        <v>6.3095734448019192E-11</v>
      </c>
      <c r="C1021" s="1">
        <f t="shared" si="399"/>
        <v>1.600742124385728E-4</v>
      </c>
      <c r="D1021" s="1">
        <f t="shared" si="400"/>
        <v>-1.5811931265778564E-4</v>
      </c>
      <c r="E1021" s="1">
        <f t="shared" si="401"/>
        <v>3.3596865521096303E-3</v>
      </c>
      <c r="F1021" s="1">
        <f t="shared" si="402"/>
        <v>0.99988252404672706</v>
      </c>
      <c r="G1021" s="1">
        <f t="shared" si="403"/>
        <v>1.0095021835467788</v>
      </c>
      <c r="H1021" s="1">
        <f t="shared" si="411"/>
        <v>10.095021835467787</v>
      </c>
      <c r="S1021" s="2">
        <v>10.199999999999999</v>
      </c>
      <c r="T1021" s="1">
        <f t="shared" si="404"/>
        <v>6.3095734448019192E-11</v>
      </c>
      <c r="U1021" s="1">
        <f t="shared" si="405"/>
        <v>1.600742124385728E-4</v>
      </c>
      <c r="V1021" s="1">
        <f t="shared" si="406"/>
        <v>0.10023646830463533</v>
      </c>
      <c r="W1021" s="1">
        <f t="shared" si="407"/>
        <v>-7.8822768211777311E-5</v>
      </c>
      <c r="X1021" s="1">
        <f t="shared" si="408"/>
        <v>2.4267001270673525E-5</v>
      </c>
      <c r="Y1021" s="1">
        <f t="shared" si="409"/>
        <v>-1.5752137371626625E-3</v>
      </c>
      <c r="Z1021" s="1">
        <f t="shared" si="410"/>
        <v>-7.8760686858133117E-2</v>
      </c>
      <c r="AB1021"/>
      <c r="AC1021"/>
      <c r="AD1021"/>
      <c r="AE1021"/>
      <c r="AF1021"/>
      <c r="AG1021"/>
      <c r="AH1021"/>
      <c r="AI1021"/>
      <c r="AJ1021" s="25"/>
      <c r="AK1021" s="2">
        <v>10.199999999999999</v>
      </c>
      <c r="AL1021" s="1">
        <f t="shared" si="412"/>
        <v>6.3095734448019192E-11</v>
      </c>
      <c r="AM1021" s="1">
        <f t="shared" si="388"/>
        <v>1.600742124385728E-4</v>
      </c>
      <c r="AN1021" s="1">
        <f t="shared" si="389"/>
        <v>1.0166385305315456E-3</v>
      </c>
      <c r="AO1021" s="1">
        <f t="shared" si="390"/>
        <v>0.99898336146453426</v>
      </c>
      <c r="AP1021" s="1">
        <f t="shared" si="391"/>
        <v>2.0037795358799757</v>
      </c>
      <c r="AQ1021" s="1">
        <f t="shared" si="392"/>
        <v>20.037795358799755</v>
      </c>
      <c r="AR1021" s="25"/>
      <c r="AS1021" s="2">
        <v>12.17</v>
      </c>
      <c r="AT1021" s="1">
        <v>6.7608297539198111E-13</v>
      </c>
      <c r="AU1021" s="1">
        <v>1.4938994720498909E-2</v>
      </c>
      <c r="AV1021" s="1">
        <v>1.0904445211003508E-5</v>
      </c>
      <c r="AW1021" s="1">
        <v>0.99998909555478843</v>
      </c>
      <c r="AX1021" s="1">
        <v>2.3899102634766485</v>
      </c>
      <c r="AY1021" s="2">
        <v>23.899102634766482</v>
      </c>
      <c r="BA1021" s="2">
        <v>10.199999999999999</v>
      </c>
      <c r="BB1021" s="1">
        <f t="shared" si="397"/>
        <v>6.3095734448019192E-11</v>
      </c>
      <c r="BC1021" s="1">
        <f t="shared" si="393"/>
        <v>1.600742124385728E-4</v>
      </c>
      <c r="BD1021" s="1">
        <f t="shared" si="394"/>
        <v>1.6007418641398994E-7</v>
      </c>
      <c r="BE1021" s="1">
        <f t="shared" si="395"/>
        <v>0.99999983742176546</v>
      </c>
      <c r="BF1021" s="1">
        <f t="shared" si="396"/>
        <v>1.9968009123870021</v>
      </c>
      <c r="BG1021" s="1">
        <f>(dpSAWB_Cb*dpSAWB_Vb) /(dpSAWB_Ca * BF1021)</f>
        <v>25.040052661148547</v>
      </c>
      <c r="BI1021" s="1">
        <v>10.9</v>
      </c>
      <c r="BJ1021" s="1">
        <v>1.2589254117941641E-11</v>
      </c>
      <c r="BK1021" s="1">
        <v>8.0227151707152624E-4</v>
      </c>
      <c r="BL1021" s="1">
        <v>8.0227082297057891E-7</v>
      </c>
      <c r="BM1021" s="1">
        <v>0.99999913483037539</v>
      </c>
      <c r="BN1021" s="1">
        <v>1.984017752351259</v>
      </c>
      <c r="BO1021" s="1">
        <v>25.201387407317807</v>
      </c>
    </row>
    <row r="1022" spans="1:67" ht="15" customHeight="1" x14ac:dyDescent="0.3">
      <c r="A1022" s="2">
        <v>10.210000000000001</v>
      </c>
      <c r="B1022" s="1">
        <f t="shared" si="398"/>
        <v>6.1659500186147878E-11</v>
      </c>
      <c r="C1022" s="1">
        <f t="shared" si="399"/>
        <v>1.6380281983325283E-4</v>
      </c>
      <c r="D1022" s="1">
        <f t="shared" si="400"/>
        <v>-1.6189248609057614E-4</v>
      </c>
      <c r="E1022" s="1">
        <f t="shared" si="401"/>
        <v>3.3603154143484293E-3</v>
      </c>
      <c r="F1022" s="1">
        <f t="shared" si="402"/>
        <v>0.99988519781890428</v>
      </c>
      <c r="G1022" s="1">
        <f t="shared" si="403"/>
        <v>1.0097293001713612</v>
      </c>
      <c r="H1022" s="1">
        <f t="shared" si="411"/>
        <v>10.097293001713611</v>
      </c>
      <c r="S1022" s="2">
        <v>10.210000000000001</v>
      </c>
      <c r="T1022" s="1">
        <f t="shared" si="404"/>
        <v>6.1659500186147878E-11</v>
      </c>
      <c r="U1022" s="1">
        <f t="shared" si="405"/>
        <v>1.6380281983325283E-4</v>
      </c>
      <c r="V1022" s="1">
        <f t="shared" si="406"/>
        <v>0.10024214407158476</v>
      </c>
      <c r="W1022" s="1">
        <f t="shared" si="407"/>
        <v>-8.0714690528252539E-5</v>
      </c>
      <c r="X1022" s="1">
        <f t="shared" si="408"/>
        <v>2.3714629982275409E-5</v>
      </c>
      <c r="Y1022" s="1">
        <f t="shared" si="409"/>
        <v>-1.6129918891534748E-3</v>
      </c>
      <c r="Z1022" s="1">
        <f t="shared" si="410"/>
        <v>-8.0649594457673737E-2</v>
      </c>
      <c r="AB1022"/>
      <c r="AC1022"/>
      <c r="AD1022"/>
      <c r="AE1022"/>
      <c r="AF1022"/>
      <c r="AG1022"/>
      <c r="AH1022"/>
      <c r="AI1022"/>
      <c r="AJ1022" s="25"/>
      <c r="AK1022" s="2">
        <v>10.210000000000001</v>
      </c>
      <c r="AL1022" s="1">
        <f t="shared" si="412"/>
        <v>6.1659500186147878E-11</v>
      </c>
      <c r="AM1022" s="1">
        <f t="shared" si="388"/>
        <v>1.6380281983325283E-4</v>
      </c>
      <c r="AN1022" s="1">
        <f t="shared" si="389"/>
        <v>9.9352000385475301E-4</v>
      </c>
      <c r="AO1022" s="1">
        <f t="shared" si="390"/>
        <v>0.99900647999143288</v>
      </c>
      <c r="AP1022" s="1">
        <f t="shared" si="391"/>
        <v>2.0039141512442358</v>
      </c>
      <c r="AQ1022" s="1">
        <f t="shared" si="392"/>
        <v>20.039141512442356</v>
      </c>
      <c r="AR1022" s="25"/>
      <c r="AS1022" s="2">
        <v>12.18</v>
      </c>
      <c r="AT1022" s="1">
        <v>6.606934480075954E-13</v>
      </c>
      <c r="AU1022" s="1">
        <v>1.5286968609205715E-2</v>
      </c>
      <c r="AV1022" s="1">
        <v>1.0656232379107772E-5</v>
      </c>
      <c r="AW1022" s="1">
        <v>0.99998934376762039</v>
      </c>
      <c r="AX1022" s="1">
        <v>2.397788585786425</v>
      </c>
      <c r="AY1022" s="2">
        <v>23.977885857864248</v>
      </c>
      <c r="BA1022" s="2">
        <v>10.210000000000001</v>
      </c>
      <c r="BB1022" s="1">
        <f t="shared" si="397"/>
        <v>6.1659500186147878E-11</v>
      </c>
      <c r="BC1022" s="1">
        <f t="shared" si="393"/>
        <v>1.6380281983325283E-4</v>
      </c>
      <c r="BD1022" s="1">
        <f t="shared" si="394"/>
        <v>1.6380279257239261E-7</v>
      </c>
      <c r="BE1022" s="1">
        <f t="shared" si="395"/>
        <v>0.9999998335751471</v>
      </c>
      <c r="BF1022" s="1">
        <f t="shared" si="396"/>
        <v>1.996726456866583</v>
      </c>
      <c r="BG1022" s="1">
        <f>(dpSAWB_Cb*dpSAWB_Vb) /(dpSAWB_Ca * BF1022)</f>
        <v>25.040986374500115</v>
      </c>
      <c r="BI1022" s="1">
        <v>10.91</v>
      </c>
      <c r="BJ1022" s="1">
        <v>1.2302687708123787E-11</v>
      </c>
      <c r="BK1022" s="1">
        <v>8.2095882132574211E-4</v>
      </c>
      <c r="BL1022" s="1">
        <v>8.2095809328203622E-7</v>
      </c>
      <c r="BM1022" s="1">
        <v>0.99999911317877732</v>
      </c>
      <c r="BN1022" s="1">
        <v>1.9836469968451564</v>
      </c>
      <c r="BO1022" s="1">
        <v>25.206097697584951</v>
      </c>
    </row>
    <row r="1023" spans="1:67" ht="15" customHeight="1" x14ac:dyDescent="0.3">
      <c r="A1023" s="2">
        <v>10.220000000000001</v>
      </c>
      <c r="B1023" s="1">
        <f t="shared" si="398"/>
        <v>6.0255958607435443E-11</v>
      </c>
      <c r="C1023" s="1">
        <f t="shared" si="399"/>
        <v>1.6761827765119454E-4</v>
      </c>
      <c r="D1023" s="1">
        <f t="shared" si="400"/>
        <v>-1.6575149569163531E-4</v>
      </c>
      <c r="E1023" s="1">
        <f t="shared" si="401"/>
        <v>3.3609585826152723E-3</v>
      </c>
      <c r="F1023" s="1">
        <f t="shared" si="402"/>
        <v>0.99988781074241151</v>
      </c>
      <c r="G1023" s="1">
        <f t="shared" si="403"/>
        <v>1.0099616012445558</v>
      </c>
      <c r="H1023" s="1">
        <f t="shared" si="411"/>
        <v>10.099616012445557</v>
      </c>
      <c r="S1023" s="2">
        <v>10.220000000000001</v>
      </c>
      <c r="T1023" s="1">
        <f t="shared" si="404"/>
        <v>6.0255958607435443E-11</v>
      </c>
      <c r="U1023" s="1">
        <f t="shared" si="405"/>
        <v>1.6761827765119454E-4</v>
      </c>
      <c r="V1023" s="1">
        <f t="shared" si="406"/>
        <v>0.10024794822827214</v>
      </c>
      <c r="W1023" s="1">
        <f t="shared" si="407"/>
        <v>-8.2649409424049921E-5</v>
      </c>
      <c r="X1023" s="1">
        <f t="shared" si="408"/>
        <v>2.3174831609900472E-5</v>
      </c>
      <c r="Y1023" s="1">
        <f t="shared" si="409"/>
        <v>-1.6516231317167233E-3</v>
      </c>
      <c r="Z1023" s="1">
        <f t="shared" si="410"/>
        <v>-8.2581156585836174E-2</v>
      </c>
      <c r="AB1023"/>
      <c r="AC1023"/>
      <c r="AD1023"/>
      <c r="AE1023"/>
      <c r="AF1023"/>
      <c r="AG1023"/>
      <c r="AH1023"/>
      <c r="AI1023"/>
      <c r="AJ1023" s="25"/>
      <c r="AK1023" s="2">
        <v>10.220000000000001</v>
      </c>
      <c r="AL1023" s="1">
        <f t="shared" si="412"/>
        <v>6.0255958607435443E-11</v>
      </c>
      <c r="AM1023" s="1">
        <f t="shared" si="388"/>
        <v>1.6761827765119454E-4</v>
      </c>
      <c r="AN1023" s="1">
        <f t="shared" si="389"/>
        <v>9.7092668530650956E-4</v>
      </c>
      <c r="AO1023" s="1">
        <f t="shared" si="390"/>
        <v>0.99902907331019319</v>
      </c>
      <c r="AP1023" s="1">
        <f t="shared" si="391"/>
        <v>2.0040508298986839</v>
      </c>
      <c r="AQ1023" s="1">
        <f t="shared" si="392"/>
        <v>20.040508298986836</v>
      </c>
      <c r="AR1023" s="25"/>
      <c r="AS1023" s="2">
        <v>12.19</v>
      </c>
      <c r="AT1023" s="1">
        <v>6.4565422903465492E-13</v>
      </c>
      <c r="AU1023" s="1">
        <v>1.5643047851016074E-2</v>
      </c>
      <c r="AV1023" s="1">
        <v>1.0413669442015155E-5</v>
      </c>
      <c r="AW1023" s="1">
        <v>0.99998958633055757</v>
      </c>
      <c r="AX1023" s="1">
        <v>2.4058013262058506</v>
      </c>
      <c r="AY1023" s="2">
        <v>24.058013262058505</v>
      </c>
      <c r="BA1023" s="2">
        <v>10.220000000000001</v>
      </c>
      <c r="BB1023" s="1">
        <f t="shared" si="397"/>
        <v>6.0255958607435443E-11</v>
      </c>
      <c r="BC1023" s="1">
        <f t="shared" si="393"/>
        <v>1.6761827765119454E-4</v>
      </c>
      <c r="BD1023" s="1">
        <f t="shared" si="394"/>
        <v>1.6761824909509381E-7</v>
      </c>
      <c r="BE1023" s="1">
        <f t="shared" si="395"/>
        <v>0.99999982963611667</v>
      </c>
      <c r="BF1023" s="1">
        <f t="shared" si="396"/>
        <v>1.9966502699215005</v>
      </c>
      <c r="BG1023" s="1">
        <f>(dpSAWB_Cb*dpSAWB_Vb) /(dpSAWB_Ca * BF1023)</f>
        <v>25.041941872957942</v>
      </c>
      <c r="BI1023" s="1">
        <v>10.92</v>
      </c>
      <c r="BJ1023" s="1">
        <v>1.2022644346174101E-11</v>
      </c>
      <c r="BK1023" s="1">
        <v>8.4008140881369959E-4</v>
      </c>
      <c r="BL1023" s="1">
        <v>8.4008064513953735E-7</v>
      </c>
      <c r="BM1023" s="1">
        <v>0.99999909095219319</v>
      </c>
      <c r="BN1023" s="1">
        <v>1.9832676766172053</v>
      </c>
      <c r="BO1023" s="1">
        <v>25.210918621576774</v>
      </c>
    </row>
    <row r="1024" spans="1:67" ht="15" customHeight="1" x14ac:dyDescent="0.3">
      <c r="A1024" s="2">
        <v>10.23</v>
      </c>
      <c r="B1024" s="1">
        <f t="shared" si="398"/>
        <v>5.8884365535558786E-11</v>
      </c>
      <c r="C1024" s="1">
        <f t="shared" si="399"/>
        <v>1.715226088986365E-4</v>
      </c>
      <c r="D1024" s="1">
        <f t="shared" si="400"/>
        <v>-1.6969838754583551E-4</v>
      </c>
      <c r="E1024" s="1">
        <f t="shared" si="401"/>
        <v>3.3616163979243063E-3</v>
      </c>
      <c r="F1024" s="1">
        <f t="shared" si="402"/>
        <v>0.99989036420171196</v>
      </c>
      <c r="G1024" s="1">
        <f t="shared" si="403"/>
        <v>1.0101992111496134</v>
      </c>
      <c r="H1024" s="1">
        <f t="shared" si="411"/>
        <v>10.101992111496134</v>
      </c>
      <c r="S1024" s="2">
        <v>10.23</v>
      </c>
      <c r="T1024" s="1">
        <f t="shared" si="404"/>
        <v>5.8884365535558786E-11</v>
      </c>
      <c r="U1024" s="1">
        <f t="shared" si="405"/>
        <v>1.715226088986365E-4</v>
      </c>
      <c r="V1024" s="1">
        <f t="shared" si="406"/>
        <v>0.10025388385212915</v>
      </c>
      <c r="W1024" s="1">
        <f t="shared" si="407"/>
        <v>-8.4627950709717089E-5</v>
      </c>
      <c r="X1024" s="1">
        <f t="shared" si="408"/>
        <v>2.2647319985573213E-5</v>
      </c>
      <c r="Y1024" s="1">
        <f t="shared" si="409"/>
        <v>-1.6911278473532452E-3</v>
      </c>
      <c r="Z1024" s="1">
        <f t="shared" si="410"/>
        <v>-8.455639236766227E-2</v>
      </c>
      <c r="AB1024"/>
      <c r="AC1024"/>
      <c r="AD1024"/>
      <c r="AE1024"/>
      <c r="AF1024"/>
      <c r="AG1024"/>
      <c r="AH1024"/>
      <c r="AI1024"/>
      <c r="AJ1024" s="25"/>
      <c r="AK1024" s="2">
        <v>10.23</v>
      </c>
      <c r="AL1024" s="1">
        <f t="shared" si="412"/>
        <v>5.8884365535558786E-11</v>
      </c>
      <c r="AM1024" s="1">
        <f t="shared" si="388"/>
        <v>1.715226088986365E-4</v>
      </c>
      <c r="AN1024" s="1">
        <f t="shared" si="389"/>
        <v>9.488466661512721E-4</v>
      </c>
      <c r="AO1024" s="1">
        <f t="shared" si="390"/>
        <v>0.99905115332955086</v>
      </c>
      <c r="AP1024" s="1">
        <f t="shared" si="391"/>
        <v>2.0041896436420701</v>
      </c>
      <c r="AQ1024" s="1">
        <f t="shared" si="392"/>
        <v>20.0418964364207</v>
      </c>
      <c r="AR1024" s="25"/>
      <c r="AS1024" s="2">
        <v>12.2</v>
      </c>
      <c r="AT1024" s="1">
        <v>6.3095734448019283E-13</v>
      </c>
      <c r="AU1024" s="1">
        <v>1.6007421243857255E-2</v>
      </c>
      <c r="AV1024" s="1">
        <v>1.0176627797776476E-5</v>
      </c>
      <c r="AW1024" s="1">
        <v>0.99998982337220177</v>
      </c>
      <c r="AX1024" s="1">
        <v>2.4139497762493622</v>
      </c>
      <c r="AY1024" s="2">
        <v>24.139497762493622</v>
      </c>
      <c r="BA1024" s="2">
        <v>10.23</v>
      </c>
      <c r="BB1024" s="1">
        <f t="shared" si="397"/>
        <v>5.8884365535558786E-11</v>
      </c>
      <c r="BC1024" s="1">
        <f t="shared" si="393"/>
        <v>1.715226088986365E-4</v>
      </c>
      <c r="BD1024" s="1">
        <f t="shared" si="394"/>
        <v>1.7152257898550324E-7</v>
      </c>
      <c r="BE1024" s="1">
        <f t="shared" si="395"/>
        <v>0.99999982560238898</v>
      </c>
      <c r="BF1024" s="1">
        <f t="shared" si="396"/>
        <v>1.9965723113565552</v>
      </c>
      <c r="BG1024" s="1">
        <f>(dpSAWB_Cb*dpSAWB_Vb) /(dpSAWB_Ca * BF1024)</f>
        <v>25.042919665668354</v>
      </c>
      <c r="BI1024" s="1">
        <v>10.93</v>
      </c>
      <c r="BJ1024" s="1">
        <v>1.1748975549395269E-11</v>
      </c>
      <c r="BK1024" s="1">
        <v>8.5964941858440204E-4</v>
      </c>
      <c r="BL1024" s="1">
        <v>8.5964861750625133E-7</v>
      </c>
      <c r="BM1024" s="1">
        <v>0.99999906813390038</v>
      </c>
      <c r="BN1024" s="1">
        <v>1.9828795955075433</v>
      </c>
      <c r="BO1024" s="1">
        <v>25.215852799777213</v>
      </c>
    </row>
    <row r="1025" spans="1:67" ht="15" customHeight="1" x14ac:dyDescent="0.3">
      <c r="A1025" s="2">
        <v>10.24</v>
      </c>
      <c r="B1025" s="1">
        <f t="shared" si="398"/>
        <v>5.7543993733715601E-11</v>
      </c>
      <c r="C1025" s="1">
        <f t="shared" si="399"/>
        <v>1.7551788370368719E-4</v>
      </c>
      <c r="D1025" s="1">
        <f t="shared" si="400"/>
        <v>-1.7373525433495889E-4</v>
      </c>
      <c r="E1025" s="1">
        <f t="shared" si="401"/>
        <v>3.3622892090558261E-3</v>
      </c>
      <c r="F1025" s="1">
        <f t="shared" si="402"/>
        <v>0.99989285954978235</v>
      </c>
      <c r="G1025" s="1">
        <f t="shared" si="403"/>
        <v>1.0104422571421017</v>
      </c>
      <c r="H1025" s="1">
        <f t="shared" si="411"/>
        <v>10.104422571421017</v>
      </c>
      <c r="S1025" s="2">
        <v>10.24</v>
      </c>
      <c r="T1025" s="1">
        <f t="shared" si="404"/>
        <v>5.7543993733715601E-11</v>
      </c>
      <c r="U1025" s="1">
        <f t="shared" si="405"/>
        <v>1.7551788370368719E-4</v>
      </c>
      <c r="V1025" s="1">
        <f t="shared" si="406"/>
        <v>0.10025995409029344</v>
      </c>
      <c r="W1025" s="1">
        <f t="shared" si="407"/>
        <v>-8.6651363431149481E-5</v>
      </c>
      <c r="X1025" s="1">
        <f t="shared" si="408"/>
        <v>2.2131815454102228E-5</v>
      </c>
      <c r="Y1025" s="1">
        <f t="shared" si="409"/>
        <v>-1.7315268769759131E-3</v>
      </c>
      <c r="Z1025" s="1">
        <f t="shared" si="410"/>
        <v>-8.6576343848795659E-2</v>
      </c>
      <c r="AB1025"/>
      <c r="AC1025"/>
      <c r="AD1025"/>
      <c r="AE1025"/>
      <c r="AF1025"/>
      <c r="AG1025"/>
      <c r="AH1025"/>
      <c r="AI1025"/>
      <c r="AJ1025" s="25"/>
      <c r="AK1025" s="2">
        <v>10.24</v>
      </c>
      <c r="AL1025" s="1">
        <f t="shared" si="412"/>
        <v>5.7543993733715601E-11</v>
      </c>
      <c r="AM1025" s="1">
        <f t="shared" ref="AM1025:AM1088" si="413">Kw/AL1025</f>
        <v>1.7551788370368719E-4</v>
      </c>
      <c r="AN1025" s="1">
        <f t="shared" ref="AN1025:AN1088" si="414">(AL1025*dpWASB_Ka1)/((AL1025^2)+(AL1025*dpWASB_Ka1)+(dpWASB_Ka1*dpWASB_Ka2))</f>
        <v>9.272683066427821E-4</v>
      </c>
      <c r="AO1025" s="1">
        <f t="shared" ref="AO1025:AO1088" si="415">(dpWASB_Ka1*dpWASB_Ka2)/((AL1025^2)+(AL1025*dpWASB_Ka1)+(dpWASB_Ka1*dpWASB_Ka2))</f>
        <v>0.9990727316892527</v>
      </c>
      <c r="AP1025" s="1">
        <f t="shared" ref="AP1025:AP1088" si="416">(AN1025+(2*AO1025) - ((AL1025-AM1025)/dpWASB_Ca))/(1-((AL1025-AM1025)/dpWASB_Cb))</f>
        <v>2.0043306653802051</v>
      </c>
      <c r="AQ1025" s="1">
        <f t="shared" ref="AQ1025:AQ1088" si="417">AP1025*dpWASB_Ca*dpWASB_Va/dpWASB_Cb</f>
        <v>20.043306653802048</v>
      </c>
      <c r="AR1025" s="25"/>
      <c r="AS1025" s="2">
        <v>12.21</v>
      </c>
      <c r="AT1025" s="1">
        <v>6.1659500186147956E-13</v>
      </c>
      <c r="AU1025" s="1">
        <v>1.6380281983325262E-2</v>
      </c>
      <c r="AV1025" s="1">
        <v>9.9449817715391201E-6</v>
      </c>
      <c r="AW1025" s="1">
        <v>0.99999005501822802</v>
      </c>
      <c r="AX1025" s="1">
        <v>2.4222351983753554</v>
      </c>
      <c r="AY1025" s="2">
        <v>24.222351983753551</v>
      </c>
      <c r="BA1025" s="2">
        <v>10.24</v>
      </c>
      <c r="BB1025" s="1">
        <f t="shared" si="397"/>
        <v>5.7543993733715601E-11</v>
      </c>
      <c r="BC1025" s="1">
        <f t="shared" ref="BC1025:BC1088" si="418">Kw/BB1025</f>
        <v>1.7551788370368719E-4</v>
      </c>
      <c r="BD1025" s="1">
        <f t="shared" ref="BD1025:BD1088" si="419">(BB1025*(Kw/dpSAWB_Kb1))/(BB1025^2+(BB1025*(Kw/dpSAWB_Kb1))+((Kw/dpSAWB_Kb1)*(Kw/dpSAWB_Kb2)))</f>
        <v>1.7551785236876367E-7</v>
      </c>
      <c r="BE1025" s="1">
        <f t="shared" ref="BE1025:BE1088" si="420">BB1025^2 / (BB1025^2+(BB1025*(Kw/dpSAWB_Kb1))+((Kw/dpSAWB_Kb1)*(Kw/dpSAWB_Kb2)))</f>
        <v>0.99999982147161959</v>
      </c>
      <c r="BF1025" s="1">
        <f t="shared" ref="BF1025:BF1088" si="421">(BD1025+(2*BE1025)+((BB1025-BC1025)/dpSAWB_Cb))/(1-((BB1025-BC1025)/dpSAWB_Ca))</f>
        <v>1.9964925400466296</v>
      </c>
      <c r="BG1025" s="1">
        <f>(dpSAWB_Cb*dpSAWB_Vb) /(dpSAWB_Ca * BF1025)</f>
        <v>25.043920273717731</v>
      </c>
      <c r="BI1025" s="1">
        <v>10.94</v>
      </c>
      <c r="BJ1025" s="1">
        <v>1.1481536214968803E-11</v>
      </c>
      <c r="BK1025" s="1">
        <v>8.796732258556433E-4</v>
      </c>
      <c r="BL1025" s="1">
        <v>8.7967238550964184E-7</v>
      </c>
      <c r="BM1025" s="1">
        <v>0.99999904470662904</v>
      </c>
      <c r="BN1025" s="1">
        <v>1.982482552942963</v>
      </c>
      <c r="BO1025" s="1">
        <v>25.220902915778911</v>
      </c>
    </row>
    <row r="1026" spans="1:67" ht="15" customHeight="1" x14ac:dyDescent="0.3">
      <c r="A1026" s="2">
        <v>10.25</v>
      </c>
      <c r="B1026" s="1">
        <f t="shared" si="398"/>
        <v>5.6234132519034822E-11</v>
      </c>
      <c r="C1026" s="1">
        <f t="shared" si="399"/>
        <v>1.7960622041393145E-4</v>
      </c>
      <c r="D1026" s="1">
        <f t="shared" si="400"/>
        <v>-1.7786423644726909E-4</v>
      </c>
      <c r="E1026" s="1">
        <f t="shared" si="401"/>
        <v>3.3629773727412121E-3</v>
      </c>
      <c r="F1026" s="1">
        <f t="shared" si="402"/>
        <v>0.99989529810882893</v>
      </c>
      <c r="G1026" s="1">
        <f t="shared" si="403"/>
        <v>1.0106908694200998</v>
      </c>
      <c r="H1026" s="1">
        <f t="shared" si="411"/>
        <v>10.106908694200998</v>
      </c>
      <c r="S1026" s="2">
        <v>10.25</v>
      </c>
      <c r="T1026" s="1">
        <f t="shared" si="404"/>
        <v>5.6234132519034822E-11</v>
      </c>
      <c r="U1026" s="1">
        <f t="shared" si="405"/>
        <v>1.7960622041393145E-4</v>
      </c>
      <c r="V1026" s="1">
        <f t="shared" si="406"/>
        <v>0.1002661621612774</v>
      </c>
      <c r="W1026" s="1">
        <f t="shared" si="407"/>
        <v>-8.8720720425800509E-5</v>
      </c>
      <c r="X1026" s="1">
        <f t="shared" si="408"/>
        <v>2.162804472488524E-5</v>
      </c>
      <c r="Y1026" s="1">
        <f t="shared" si="409"/>
        <v>-1.7728415307379315E-3</v>
      </c>
      <c r="Z1026" s="1">
        <f t="shared" si="410"/>
        <v>-8.8642076536896583E-2</v>
      </c>
      <c r="AB1026"/>
      <c r="AC1026"/>
      <c r="AD1026"/>
      <c r="AE1026"/>
      <c r="AF1026"/>
      <c r="AG1026"/>
      <c r="AH1026"/>
      <c r="AI1026"/>
      <c r="AJ1026" s="25"/>
      <c r="AK1026" s="2">
        <v>10.25</v>
      </c>
      <c r="AL1026" s="1">
        <f t="shared" si="412"/>
        <v>5.6234132519034822E-11</v>
      </c>
      <c r="AM1026" s="1">
        <f t="shared" si="413"/>
        <v>1.7960622041393145E-4</v>
      </c>
      <c r="AN1026" s="1">
        <f t="shared" si="414"/>
        <v>9.0618022999475385E-4</v>
      </c>
      <c r="AO1026" s="1">
        <f t="shared" si="415"/>
        <v>0.99909381976608547</v>
      </c>
      <c r="AP1026" s="1">
        <f t="shared" si="416"/>
        <v>2.004473969163159</v>
      </c>
      <c r="AQ1026" s="1">
        <f t="shared" si="417"/>
        <v>20.044739691631587</v>
      </c>
      <c r="AR1026" s="25"/>
      <c r="AS1026" s="2">
        <v>12.22</v>
      </c>
      <c r="AT1026" s="1">
        <v>6.025595860743553E-13</v>
      </c>
      <c r="AU1026" s="1">
        <v>1.676182776511943E-2</v>
      </c>
      <c r="AV1026" s="1">
        <v>9.7186085489292024E-6</v>
      </c>
      <c r="AW1026" s="1">
        <v>0.99999028139145052</v>
      </c>
      <c r="AX1026" s="1">
        <v>2.4306588239960454</v>
      </c>
      <c r="AY1026" s="2">
        <v>24.306588239960451</v>
      </c>
      <c r="BA1026" s="2">
        <v>10.25</v>
      </c>
      <c r="BB1026" s="1">
        <f t="shared" ref="BB1026:BB1089" si="422">10^-BA1026</f>
        <v>5.6234132519034822E-11</v>
      </c>
      <c r="BC1026" s="1">
        <f t="shared" si="418"/>
        <v>1.7960622041393145E-4</v>
      </c>
      <c r="BD1026" s="1">
        <f t="shared" si="419"/>
        <v>1.7960618758935051E-7</v>
      </c>
      <c r="BE1026" s="1">
        <f t="shared" si="420"/>
        <v>0.99999981724140263</v>
      </c>
      <c r="BF1026" s="1">
        <f t="shared" si="421"/>
        <v>1.9964109139153199</v>
      </c>
      <c r="BG1026" s="1">
        <f>(dpSAWB_Cb*dpSAWB_Vb) /(dpSAWB_Ca * BF1026)</f>
        <v>25.044944230414483</v>
      </c>
      <c r="BI1026" s="1">
        <v>10.95</v>
      </c>
      <c r="BJ1026" s="1">
        <v>1.1220184543019613E-11</v>
      </c>
      <c r="BK1026" s="1">
        <v>9.0016344751508461E-4</v>
      </c>
      <c r="BL1026" s="1">
        <v>9.0016256594230162E-7</v>
      </c>
      <c r="BM1026" s="1">
        <v>0.9999990206525432</v>
      </c>
      <c r="BN1026" s="1">
        <v>1.9820763438413482</v>
      </c>
      <c r="BO1026" s="1">
        <v>25.226071717852136</v>
      </c>
    </row>
    <row r="1027" spans="1:67" ht="15" customHeight="1" x14ac:dyDescent="0.3">
      <c r="A1027" s="2">
        <v>10.26</v>
      </c>
      <c r="B1027" s="1">
        <f t="shared" ref="B1027:B1090" si="423">10^(-A1027)</f>
        <v>5.4954087385762376E-11</v>
      </c>
      <c r="C1027" s="1">
        <f t="shared" ref="C1027:C1090" si="424">Kw/B1027</f>
        <v>1.8378978671960858E-4</v>
      </c>
      <c r="D1027" s="1">
        <f t="shared" ref="D1027:D1090" si="425">((WASB_Ca*WASB_Va)-(WASB_Cb*H1027))/(WASB_Va+H1027)</f>
        <v>-1.820875231123116E-4</v>
      </c>
      <c r="E1027" s="1">
        <f t="shared" ref="E1027:E1090" si="426">(WASB_Ca*H1027)/(WASB_Va+H1027)</f>
        <v>3.3636812538520517E-3</v>
      </c>
      <c r="F1027" s="1">
        <f t="shared" ref="F1027:F1090" si="427">WASB_Ka/(B1027+WASB_Ka)</f>
        <v>0.9998976811709861</v>
      </c>
      <c r="G1027" s="1">
        <f t="shared" ref="G1027:G1090" si="428">(F1027-((B1027-C1027)/WASB_Ca)) / (1 + ((B1027-C1027)/WASB_Cb))</f>
        <v>1.0109451811960788</v>
      </c>
      <c r="H1027" s="1">
        <f t="shared" si="411"/>
        <v>10.109451811960787</v>
      </c>
      <c r="S1027" s="2">
        <v>10.26</v>
      </c>
      <c r="T1027" s="1">
        <f t="shared" ref="T1027:T1090" si="429">10^-S1027</f>
        <v>5.4954087385762376E-11</v>
      </c>
      <c r="U1027" s="1">
        <f t="shared" ref="U1027:U1090" si="430">Kw/T1027</f>
        <v>1.8378978671960858E-4</v>
      </c>
      <c r="V1027" s="1">
        <f t="shared" ref="V1027:V1090" si="431">((SAWB_Cb*SAWB_Vb)-(SAWB_Ca*Z1027))/(Z1027+SAWB_Vb)</f>
        <v>0.10027251135667453</v>
      </c>
      <c r="W1027" s="1">
        <f t="shared" ref="W1027:W1090" si="432">(SAWB_Cb*Z1027)/(Z1027+SAWB_Vb)</f>
        <v>-9.0837118891509713E-5</v>
      </c>
      <c r="X1027" s="1">
        <f t="shared" ref="X1027:X1090" si="433">T1027/(T1027+SAWB_Ka)</f>
        <v>2.113574072708442E-5</v>
      </c>
      <c r="Y1027" s="1">
        <f t="shared" ref="Y1027:Y1090" si="434">(X1027+((T1027-U1027)/SAWB_Cb))/(1-((T1027-U1027)/SAWB_Ca))</f>
        <v>-1.8150935990995879E-3</v>
      </c>
      <c r="Z1027" s="1">
        <f t="shared" ref="Z1027:Z1090" si="435">(Y1027*SAWB_Cb*SAWB_Vb)/SAWB_Ca</f>
        <v>-9.0754679954979392E-2</v>
      </c>
      <c r="AB1027"/>
      <c r="AC1027"/>
      <c r="AD1027"/>
      <c r="AE1027"/>
      <c r="AF1027"/>
      <c r="AG1027"/>
      <c r="AH1027"/>
      <c r="AI1027"/>
      <c r="AJ1027" s="25"/>
      <c r="AK1027" s="2">
        <v>10.26</v>
      </c>
      <c r="AL1027" s="1">
        <f t="shared" si="412"/>
        <v>5.4954087385762376E-11</v>
      </c>
      <c r="AM1027" s="1">
        <f t="shared" si="413"/>
        <v>1.8378978671960858E-4</v>
      </c>
      <c r="AN1027" s="1">
        <f t="shared" si="414"/>
        <v>8.8557131648458456E-4</v>
      </c>
      <c r="AO1027" s="1">
        <f t="shared" si="415"/>
        <v>0.99911442867977185</v>
      </c>
      <c r="AP1027" s="1">
        <f t="shared" si="416"/>
        <v>2.0046196302229986</v>
      </c>
      <c r="AQ1027" s="1">
        <f t="shared" si="417"/>
        <v>20.046196302229983</v>
      </c>
      <c r="AR1027" s="25"/>
      <c r="AS1027" s="2">
        <v>12.23</v>
      </c>
      <c r="AT1027" s="1">
        <v>5.8884365535558666E-13</v>
      </c>
      <c r="AU1027" s="1">
        <v>1.7152260889863685E-2</v>
      </c>
      <c r="AV1027" s="1">
        <v>9.4973881109492717E-6</v>
      </c>
      <c r="AW1027" s="1">
        <v>0.9999905026118886</v>
      </c>
      <c r="AX1027" s="1">
        <v>2.4392218514472055</v>
      </c>
      <c r="AY1027" s="2">
        <v>24.392218514472052</v>
      </c>
      <c r="BA1027" s="2">
        <v>10.26</v>
      </c>
      <c r="BB1027" s="1">
        <f t="shared" si="422"/>
        <v>5.4954087385762376E-11</v>
      </c>
      <c r="BC1027" s="1">
        <f t="shared" si="418"/>
        <v>1.8378978671960858E-4</v>
      </c>
      <c r="BD1027" s="1">
        <f t="shared" si="419"/>
        <v>1.837897523342431E-7</v>
      </c>
      <c r="BE1027" s="1">
        <f t="shared" si="420"/>
        <v>0.99999981290926931</v>
      </c>
      <c r="BF1027" s="1">
        <f t="shared" si="421"/>
        <v>1.9963273899130942</v>
      </c>
      <c r="BG1027" s="1">
        <f>(dpSAWB_Cb*dpSAWB_Vb) /(dpSAWB_Ca * BF1027)</f>
        <v>25.045992081577683</v>
      </c>
      <c r="BI1027" s="1">
        <v>10.96</v>
      </c>
      <c r="BJ1027" s="1">
        <v>1.0964781961431789E-11</v>
      </c>
      <c r="BK1027" s="1">
        <v>9.2113094774947388E-4</v>
      </c>
      <c r="BL1027" s="1">
        <v>9.2113002289091139E-7</v>
      </c>
      <c r="BM1027" s="1">
        <v>0.99999899595321939</v>
      </c>
      <c r="BN1027" s="1">
        <v>1.9816607585142163</v>
      </c>
      <c r="BO1027" s="1">
        <v>25.231362020555093</v>
      </c>
    </row>
    <row r="1028" spans="1:67" ht="15" customHeight="1" x14ac:dyDescent="0.3">
      <c r="A1028" s="2">
        <v>10.27</v>
      </c>
      <c r="B1028" s="1">
        <f t="shared" si="423"/>
        <v>5.3703179637025198E-11</v>
      </c>
      <c r="C1028" s="1">
        <f t="shared" si="424"/>
        <v>1.8807080080294986E-4</v>
      </c>
      <c r="D1028" s="1">
        <f t="shared" si="425"/>
        <v>-1.8640735356168398E-4</v>
      </c>
      <c r="E1028" s="1">
        <f t="shared" si="426"/>
        <v>3.3644012255936136E-3</v>
      </c>
      <c r="F1028" s="1">
        <f t="shared" si="427"/>
        <v>0.99990000999900008</v>
      </c>
      <c r="G1028" s="1">
        <f t="shared" si="428"/>
        <v>1.0112053287705201</v>
      </c>
      <c r="H1028" s="1">
        <f t="shared" ref="H1028:H1091" si="436">G1028*(WASB_Va * WASB_Ca)/WASB_Cb</f>
        <v>10.1120532877052</v>
      </c>
      <c r="S1028" s="2">
        <v>10.27</v>
      </c>
      <c r="T1028" s="1">
        <f t="shared" si="429"/>
        <v>5.3703179637025198E-11</v>
      </c>
      <c r="U1028" s="1">
        <f t="shared" si="430"/>
        <v>1.8807080080294986E-4</v>
      </c>
      <c r="V1028" s="1">
        <f t="shared" si="431"/>
        <v>0.10027900504290474</v>
      </c>
      <c r="W1028" s="1">
        <f t="shared" si="432"/>
        <v>-9.3001680968245645E-5</v>
      </c>
      <c r="X1028" s="1">
        <f t="shared" si="433"/>
        <v>2.0654642468096304E-5</v>
      </c>
      <c r="Y1028" s="1">
        <f t="shared" si="434"/>
        <v>-1.8583053641387406E-3</v>
      </c>
      <c r="Z1028" s="1">
        <f t="shared" si="435"/>
        <v>-9.2915268206937032E-2</v>
      </c>
      <c r="AB1028"/>
      <c r="AC1028"/>
      <c r="AD1028"/>
      <c r="AE1028"/>
      <c r="AF1028"/>
      <c r="AG1028"/>
      <c r="AH1028"/>
      <c r="AI1028"/>
      <c r="AJ1028" s="25"/>
      <c r="AK1028" s="2">
        <v>10.27</v>
      </c>
      <c r="AL1028" s="1">
        <f t="shared" ref="AL1028:AL1091" si="437">10^(-AK1028)</f>
        <v>5.3703179637025198E-11</v>
      </c>
      <c r="AM1028" s="1">
        <f t="shared" si="413"/>
        <v>1.8807080080294986E-4</v>
      </c>
      <c r="AN1028" s="1">
        <f t="shared" si="414"/>
        <v>8.6543069768728895E-4</v>
      </c>
      <c r="AO1028" s="1">
        <f t="shared" si="415"/>
        <v>0.99913456929873767</v>
      </c>
      <c r="AP1028" s="1">
        <f t="shared" si="416"/>
        <v>2.0047677250121057</v>
      </c>
      <c r="AQ1028" s="1">
        <f t="shared" si="417"/>
        <v>20.047677250121055</v>
      </c>
      <c r="AR1028" s="25"/>
      <c r="AS1028" s="2">
        <v>12.24</v>
      </c>
      <c r="AT1028" s="1">
        <v>5.7543993733715476E-13</v>
      </c>
      <c r="AU1028" s="1">
        <v>1.7551788370368759E-2</v>
      </c>
      <c r="AV1028" s="1">
        <v>9.2812031703578041E-6</v>
      </c>
      <c r="AW1028" s="1">
        <v>0.99999071879682921</v>
      </c>
      <c r="AX1028" s="1">
        <v>2.4479254439194325</v>
      </c>
      <c r="AY1028" s="2">
        <v>24.479254439194325</v>
      </c>
      <c r="BA1028" s="2">
        <v>10.27</v>
      </c>
      <c r="BB1028" s="1">
        <f t="shared" si="422"/>
        <v>5.3703179637025198E-11</v>
      </c>
      <c r="BC1028" s="1">
        <f t="shared" si="418"/>
        <v>1.8807080080294986E-4</v>
      </c>
      <c r="BD1028" s="1">
        <f t="shared" si="419"/>
        <v>1.8807076478225463E-7</v>
      </c>
      <c r="BE1028" s="1">
        <f t="shared" si="420"/>
        <v>0.99999980847268655</v>
      </c>
      <c r="BF1028" s="1">
        <f t="shared" si="421"/>
        <v>1.996241923994952</v>
      </c>
      <c r="BG1028" s="1">
        <f>(dpSAWB_Cb*dpSAWB_Vb) /(dpSAWB_Ca * BF1028)</f>
        <v>25.047064385832641</v>
      </c>
      <c r="BI1028" s="1">
        <v>10.97</v>
      </c>
      <c r="BJ1028" s="1">
        <v>1.0715193052376007E-11</v>
      </c>
      <c r="BK1028" s="1">
        <v>9.4258684380496593E-4</v>
      </c>
      <c r="BL1028" s="1">
        <v>9.4258587349628919E-7</v>
      </c>
      <c r="BM1028" s="1">
        <v>0.99999897058962461</v>
      </c>
      <c r="BN1028" s="1">
        <v>1.9812355825673407</v>
      </c>
      <c r="BO1028" s="1">
        <v>25.236776706386724</v>
      </c>
    </row>
    <row r="1029" spans="1:67" ht="15" customHeight="1" x14ac:dyDescent="0.3">
      <c r="A1029" s="2">
        <v>10.28</v>
      </c>
      <c r="B1029" s="1">
        <f t="shared" si="423"/>
        <v>5.2480746024977191E-11</v>
      </c>
      <c r="C1029" s="1">
        <f t="shared" si="424"/>
        <v>1.924515325142882E-4</v>
      </c>
      <c r="D1029" s="1">
        <f t="shared" si="425"/>
        <v>-1.9082601821625468E-4</v>
      </c>
      <c r="E1029" s="1">
        <f t="shared" si="426"/>
        <v>3.3651376697027089E-3</v>
      </c>
      <c r="F1029" s="1">
        <f t="shared" si="427"/>
        <v>0.99990228582689711</v>
      </c>
      <c r="G1029" s="1">
        <f t="shared" si="428"/>
        <v>1.0114714516073091</v>
      </c>
      <c r="H1029" s="1">
        <f t="shared" si="436"/>
        <v>10.114714516073091</v>
      </c>
      <c r="S1029" s="2">
        <v>10.28</v>
      </c>
      <c r="T1029" s="1">
        <f t="shared" si="429"/>
        <v>5.2480746024977191E-11</v>
      </c>
      <c r="U1029" s="1">
        <f t="shared" si="430"/>
        <v>1.924515325142882E-4</v>
      </c>
      <c r="V1029" s="1">
        <f t="shared" si="431"/>
        <v>0.10028564666299923</v>
      </c>
      <c r="W1029" s="1">
        <f t="shared" si="432"/>
        <v>-9.5215554333073844E-5</v>
      </c>
      <c r="X1029" s="1">
        <f t="shared" si="433"/>
        <v>2.0184494895241136E-5</v>
      </c>
      <c r="Y1029" s="1">
        <f t="shared" si="434"/>
        <v>-1.9024996111105732E-3</v>
      </c>
      <c r="Z1029" s="1">
        <f t="shared" si="435"/>
        <v>-9.5124980555528663E-2</v>
      </c>
      <c r="AB1029"/>
      <c r="AC1029"/>
      <c r="AD1029"/>
      <c r="AE1029"/>
      <c r="AF1029"/>
      <c r="AG1029"/>
      <c r="AH1029"/>
      <c r="AI1029"/>
      <c r="AJ1029" s="25"/>
      <c r="AK1029" s="2">
        <v>10.28</v>
      </c>
      <c r="AL1029" s="1">
        <f t="shared" si="437"/>
        <v>5.2480746024977191E-11</v>
      </c>
      <c r="AM1029" s="1">
        <f t="shared" si="413"/>
        <v>1.924515325142882E-4</v>
      </c>
      <c r="AN1029" s="1">
        <f t="shared" si="414"/>
        <v>8.4574775083685731E-4</v>
      </c>
      <c r="AO1029" s="1">
        <f t="shared" si="415"/>
        <v>0.99915425224574894</v>
      </c>
      <c r="AP1029" s="1">
        <f t="shared" si="416"/>
        <v>2.0049183312420729</v>
      </c>
      <c r="AQ1029" s="1">
        <f t="shared" si="417"/>
        <v>20.049183312420727</v>
      </c>
      <c r="AR1029" s="25"/>
      <c r="AS1029" s="2">
        <v>12.25</v>
      </c>
      <c r="AT1029" s="1">
        <v>5.6234132519034702E-13</v>
      </c>
      <c r="AU1029" s="1">
        <v>1.7960622041393183E-2</v>
      </c>
      <c r="AV1029" s="1">
        <v>9.0699391094962686E-6</v>
      </c>
      <c r="AW1029" s="1">
        <v>0.99999093006089013</v>
      </c>
      <c r="AX1029" s="1">
        <v>2.4567707273528208</v>
      </c>
      <c r="AY1029" s="2">
        <v>24.567707273528207</v>
      </c>
      <c r="BA1029" s="2">
        <v>10.28</v>
      </c>
      <c r="BB1029" s="1">
        <f t="shared" si="422"/>
        <v>5.2480746024977191E-11</v>
      </c>
      <c r="BC1029" s="1">
        <f t="shared" si="418"/>
        <v>1.924515325142882E-4</v>
      </c>
      <c r="BD1029" s="1">
        <f t="shared" si="419"/>
        <v>1.9245149478013428E-7</v>
      </c>
      <c r="BE1029" s="1">
        <f t="shared" si="420"/>
        <v>0.99999980392905463</v>
      </c>
      <c r="BF1029" s="1">
        <f t="shared" si="421"/>
        <v>1.9961544710975769</v>
      </c>
      <c r="BG1029" s="1">
        <f>(dpSAWB_Cb*dpSAWB_Vb) /(dpSAWB_Ca * BF1029)</f>
        <v>25.048161714913633</v>
      </c>
      <c r="BI1029" s="1">
        <v>10.98</v>
      </c>
      <c r="BJ1029" s="1">
        <v>1.0471285480508978E-11</v>
      </c>
      <c r="BK1029" s="1">
        <v>9.6454251188165185E-4</v>
      </c>
      <c r="BL1029" s="1">
        <v>9.6454149384763169E-7</v>
      </c>
      <c r="BM1029" s="1">
        <v>0.99999894454209382</v>
      </c>
      <c r="BN1029" s="1">
        <v>1.9808005967994173</v>
      </c>
      <c r="BO1029" s="1">
        <v>25.242318727483283</v>
      </c>
    </row>
    <row r="1030" spans="1:67" ht="15" customHeight="1" x14ac:dyDescent="0.3">
      <c r="A1030" s="2">
        <v>10.29</v>
      </c>
      <c r="B1030" s="1">
        <f t="shared" si="423"/>
        <v>5.1286138399136428E-11</v>
      </c>
      <c r="C1030" s="1">
        <f t="shared" si="424"/>
        <v>1.9693430457556278E-4</v>
      </c>
      <c r="D1030" s="1">
        <f t="shared" si="425"/>
        <v>-1.953458599005764E-4</v>
      </c>
      <c r="E1030" s="1">
        <f t="shared" si="426"/>
        <v>3.3658909766500962E-3</v>
      </c>
      <c r="F1030" s="1">
        <f t="shared" si="427"/>
        <v>0.99990450986063528</v>
      </c>
      <c r="G1030" s="1">
        <f t="shared" si="428"/>
        <v>1.0117436924109589</v>
      </c>
      <c r="H1030" s="1">
        <f t="shared" si="436"/>
        <v>10.117436924109589</v>
      </c>
      <c r="S1030" s="2">
        <v>10.29</v>
      </c>
      <c r="T1030" s="1">
        <f t="shared" si="429"/>
        <v>5.1286138399136428E-11</v>
      </c>
      <c r="U1030" s="1">
        <f t="shared" si="430"/>
        <v>1.9693430457556278E-4</v>
      </c>
      <c r="V1030" s="1">
        <f t="shared" si="431"/>
        <v>0.100292439738426</v>
      </c>
      <c r="W1030" s="1">
        <f t="shared" si="432"/>
        <v>-9.7479912808665588E-5</v>
      </c>
      <c r="X1030" s="1">
        <f t="shared" si="433"/>
        <v>1.9725048760598368E-5</v>
      </c>
      <c r="Y1030" s="1">
        <f t="shared" si="434"/>
        <v>-1.9476996402622096E-3</v>
      </c>
      <c r="Z1030" s="1">
        <f t="shared" si="435"/>
        <v>-9.7384982013110466E-2</v>
      </c>
      <c r="AB1030"/>
      <c r="AC1030"/>
      <c r="AD1030"/>
      <c r="AE1030"/>
      <c r="AF1030"/>
      <c r="AG1030"/>
      <c r="AH1030"/>
      <c r="AI1030"/>
      <c r="AJ1030" s="25"/>
      <c r="AK1030" s="2">
        <v>10.29</v>
      </c>
      <c r="AL1030" s="1">
        <f t="shared" si="437"/>
        <v>5.1286138399136428E-11</v>
      </c>
      <c r="AM1030" s="1">
        <f t="shared" si="413"/>
        <v>1.9693430457556278E-4</v>
      </c>
      <c r="AN1030" s="1">
        <f t="shared" si="414"/>
        <v>8.2651209331230694E-4</v>
      </c>
      <c r="AO1030" s="1">
        <f t="shared" si="415"/>
        <v>0.99917348790342708</v>
      </c>
      <c r="AP1030" s="1">
        <f t="shared" si="416"/>
        <v>2.0050715279232034</v>
      </c>
      <c r="AQ1030" s="1">
        <f t="shared" si="417"/>
        <v>20.050715279232033</v>
      </c>
      <c r="AR1030" s="25"/>
      <c r="AS1030" s="2">
        <v>12.26</v>
      </c>
      <c r="AT1030" s="1">
        <v>5.4954087385762248E-13</v>
      </c>
      <c r="AU1030" s="1">
        <v>1.8378978671960901E-2</v>
      </c>
      <c r="AV1030" s="1">
        <v>8.8634839195310284E-6</v>
      </c>
      <c r="AW1030" s="1">
        <v>0.99999113651608018</v>
      </c>
      <c r="AX1030" s="1">
        <v>2.4657587882970766</v>
      </c>
      <c r="AY1030" s="2">
        <v>24.657587882970766</v>
      </c>
      <c r="BA1030" s="2">
        <v>10.29</v>
      </c>
      <c r="BB1030" s="1">
        <f t="shared" si="422"/>
        <v>5.1286138399136428E-11</v>
      </c>
      <c r="BC1030" s="1">
        <f t="shared" si="418"/>
        <v>1.9693430457556278E-4</v>
      </c>
      <c r="BD1030" s="1">
        <f t="shared" si="419"/>
        <v>1.9693426504606331E-7</v>
      </c>
      <c r="BE1030" s="1">
        <f t="shared" si="420"/>
        <v>0.99999979927570481</v>
      </c>
      <c r="BF1030" s="1">
        <f t="shared" si="421"/>
        <v>1.9960649851159755</v>
      </c>
      <c r="BG1030" s="1">
        <f>(dpSAWB_Cb*dpSAWB_Vb) /(dpSAWB_Ca * BF1030)</f>
        <v>25.049284653973775</v>
      </c>
      <c r="BI1030" s="1">
        <v>10.99</v>
      </c>
      <c r="BJ1030" s="1">
        <v>1.0232929922807526E-11</v>
      </c>
      <c r="BK1030" s="1">
        <v>9.8700959316537018E-4</v>
      </c>
      <c r="BL1030" s="1">
        <v>9.8700852501402109E-7</v>
      </c>
      <c r="BM1030" s="1">
        <v>0.99999891779030681</v>
      </c>
      <c r="BN1030" s="1">
        <v>1.9803555770987633</v>
      </c>
      <c r="BO1030" s="1">
        <v>25.247991107359816</v>
      </c>
    </row>
    <row r="1031" spans="1:67" ht="15" customHeight="1" x14ac:dyDescent="0.3">
      <c r="A1031" s="2">
        <v>10.3</v>
      </c>
      <c r="B1031" s="1">
        <f t="shared" si="423"/>
        <v>5.0118723362726993E-11</v>
      </c>
      <c r="C1031" s="1">
        <f t="shared" si="424"/>
        <v>2.0152149381185778E-4</v>
      </c>
      <c r="D1031" s="1">
        <f t="shared" si="425"/>
        <v>-1.9996927508504414E-4</v>
      </c>
      <c r="E1031" s="1">
        <f t="shared" si="426"/>
        <v>3.3666615458475073E-3</v>
      </c>
      <c r="F1031" s="1">
        <f t="shared" si="427"/>
        <v>0.99990668327874344</v>
      </c>
      <c r="G1031" s="1">
        <f t="shared" si="428"/>
        <v>1.0120221972057042</v>
      </c>
      <c r="H1031" s="1">
        <f t="shared" si="436"/>
        <v>10.120221972057042</v>
      </c>
      <c r="S1031" s="2">
        <v>10.3</v>
      </c>
      <c r="T1031" s="1">
        <f t="shared" si="429"/>
        <v>5.0118723362726993E-11</v>
      </c>
      <c r="U1031" s="1">
        <f t="shared" si="430"/>
        <v>2.0152149381185778E-4</v>
      </c>
      <c r="V1031" s="1">
        <f t="shared" si="431"/>
        <v>0.100299387870957</v>
      </c>
      <c r="W1031" s="1">
        <f t="shared" si="432"/>
        <v>-9.9795956985669667E-5</v>
      </c>
      <c r="X1031" s="1">
        <f t="shared" si="433"/>
        <v>1.9276060488916857E-5</v>
      </c>
      <c r="Y1031" s="1">
        <f t="shared" si="434"/>
        <v>-1.9939292789078896E-3</v>
      </c>
      <c r="Z1031" s="1">
        <f t="shared" si="435"/>
        <v>-9.9696463945394484E-2</v>
      </c>
      <c r="AB1031"/>
      <c r="AC1031"/>
      <c r="AD1031"/>
      <c r="AE1031"/>
      <c r="AF1031"/>
      <c r="AG1031"/>
      <c r="AH1031"/>
      <c r="AI1031"/>
      <c r="AJ1031" s="25"/>
      <c r="AK1031" s="2">
        <v>10.3</v>
      </c>
      <c r="AL1031" s="1">
        <f t="shared" si="437"/>
        <v>5.0118723362726993E-11</v>
      </c>
      <c r="AM1031" s="1">
        <f t="shared" si="413"/>
        <v>2.0152149381185778E-4</v>
      </c>
      <c r="AN1031" s="1">
        <f t="shared" si="414"/>
        <v>8.0771357724575212E-4</v>
      </c>
      <c r="AO1031" s="1">
        <f t="shared" si="415"/>
        <v>0.99919228641964031</v>
      </c>
      <c r="AP1031" s="1">
        <f t="shared" si="416"/>
        <v>2.0052273954046331</v>
      </c>
      <c r="AQ1031" s="1">
        <f t="shared" si="417"/>
        <v>20.052273954046331</v>
      </c>
      <c r="AR1031" s="25"/>
      <c r="AS1031" s="2">
        <v>12.27</v>
      </c>
      <c r="AT1031" s="1">
        <v>5.3703179637025273E-13</v>
      </c>
      <c r="AU1031" s="1">
        <v>1.8807080080294959E-2</v>
      </c>
      <c r="AV1031" s="1">
        <v>8.6617281410778914E-6</v>
      </c>
      <c r="AW1031" s="1">
        <v>0.99999133827185849</v>
      </c>
      <c r="AX1031" s="1">
        <v>2.4748906717392876</v>
      </c>
      <c r="AY1031" s="2">
        <v>24.748906717392874</v>
      </c>
      <c r="BA1031" s="2">
        <v>10.3</v>
      </c>
      <c r="BB1031" s="1">
        <f t="shared" si="422"/>
        <v>5.0118723362726993E-11</v>
      </c>
      <c r="BC1031" s="1">
        <f t="shared" si="418"/>
        <v>2.0152149381185778E-4</v>
      </c>
      <c r="BD1031" s="1">
        <f t="shared" si="419"/>
        <v>2.0152145240118563E-7</v>
      </c>
      <c r="BE1031" s="1">
        <f t="shared" si="420"/>
        <v>0.99999979450989884</v>
      </c>
      <c r="BF1031" s="1">
        <f t="shared" si="421"/>
        <v>1.9959734188795899</v>
      </c>
      <c r="BG1031" s="1">
        <f>(dpSAWB_Cb*dpSAWB_Vb) /(dpSAWB_Ca * BF1031)</f>
        <v>25.050433801902411</v>
      </c>
      <c r="BI1031" s="1">
        <v>11</v>
      </c>
      <c r="BJ1031" s="1">
        <v>9.9999999999999994E-12</v>
      </c>
      <c r="BK1031" s="1">
        <v>1.01E-3</v>
      </c>
      <c r="BL1031" s="1">
        <v>1.009998879216395E-6</v>
      </c>
      <c r="BM1031" s="1">
        <v>0.9999988903132625</v>
      </c>
      <c r="BN1031" s="1">
        <v>1.9799002943379924</v>
      </c>
      <c r="BO1031" s="1">
        <v>25.25379694269817</v>
      </c>
    </row>
    <row r="1032" spans="1:67" ht="15" customHeight="1" x14ac:dyDescent="0.3">
      <c r="A1032" s="2">
        <v>10.31</v>
      </c>
      <c r="B1032" s="1">
        <f t="shared" si="423"/>
        <v>4.8977881936844399E-11</v>
      </c>
      <c r="C1032" s="1">
        <f t="shared" si="424"/>
        <v>2.0621553241162338E-4</v>
      </c>
      <c r="D1032" s="1">
        <f t="shared" si="425"/>
        <v>-2.0469871515650678E-4</v>
      </c>
      <c r="E1032" s="1">
        <f t="shared" si="426"/>
        <v>3.3674497858594177E-3</v>
      </c>
      <c r="F1032" s="1">
        <f t="shared" si="427"/>
        <v>0.99990880723294362</v>
      </c>
      <c r="G1032" s="1">
        <f t="shared" si="428"/>
        <v>1.0123071154165209</v>
      </c>
      <c r="H1032" s="1">
        <f t="shared" si="436"/>
        <v>10.123071154165208</v>
      </c>
      <c r="S1032" s="2">
        <v>10.31</v>
      </c>
      <c r="T1032" s="1">
        <f t="shared" si="429"/>
        <v>4.8977881936844399E-11</v>
      </c>
      <c r="U1032" s="1">
        <f t="shared" si="430"/>
        <v>2.0621553241162338E-4</v>
      </c>
      <c r="V1032" s="1">
        <f t="shared" si="431"/>
        <v>0.10030649474457783</v>
      </c>
      <c r="W1032" s="1">
        <f t="shared" si="432"/>
        <v>-1.0216491485927505E-4</v>
      </c>
      <c r="X1032" s="1">
        <f t="shared" si="433"/>
        <v>1.8837292048530168E-5</v>
      </c>
      <c r="Y1032" s="1">
        <f t="shared" si="434"/>
        <v>-2.041212893770484E-3</v>
      </c>
      <c r="Z1032" s="1">
        <f t="shared" si="435"/>
        <v>-0.10206064468852419</v>
      </c>
      <c r="AB1032"/>
      <c r="AC1032"/>
      <c r="AD1032"/>
      <c r="AE1032"/>
      <c r="AF1032"/>
      <c r="AG1032"/>
      <c r="AH1032"/>
      <c r="AI1032"/>
      <c r="AJ1032" s="25"/>
      <c r="AK1032" s="2">
        <v>10.31</v>
      </c>
      <c r="AL1032" s="1">
        <f t="shared" si="437"/>
        <v>4.8977881936844399E-11</v>
      </c>
      <c r="AM1032" s="1">
        <f t="shared" si="413"/>
        <v>2.0621553241162338E-4</v>
      </c>
      <c r="AN1032" s="1">
        <f t="shared" si="414"/>
        <v>7.8934228424988703E-4</v>
      </c>
      <c r="AO1032" s="1">
        <f t="shared" si="415"/>
        <v>0.99921065771277617</v>
      </c>
      <c r="AP1032" s="1">
        <f t="shared" si="416"/>
        <v>2.0053860154150889</v>
      </c>
      <c r="AQ1032" s="1">
        <f t="shared" si="417"/>
        <v>20.053860154150886</v>
      </c>
      <c r="AR1032" s="25"/>
      <c r="AS1032" s="2">
        <v>12.28</v>
      </c>
      <c r="AT1032" s="1">
        <v>5.2480746024977259E-13</v>
      </c>
      <c r="AU1032" s="1">
        <v>1.9245153251428795E-2</v>
      </c>
      <c r="AV1032" s="1">
        <v>8.4645648061776514E-6</v>
      </c>
      <c r="AW1032" s="1">
        <v>0.99999153543519348</v>
      </c>
      <c r="AX1032" s="1">
        <v>2.4841673789017804</v>
      </c>
      <c r="AY1032" s="2">
        <v>24.841673789017804</v>
      </c>
      <c r="BA1032" s="2">
        <v>10.31</v>
      </c>
      <c r="BB1032" s="1">
        <f t="shared" si="422"/>
        <v>4.8977881936844399E-11</v>
      </c>
      <c r="BC1032" s="1">
        <f t="shared" si="418"/>
        <v>2.0621553241162338E-4</v>
      </c>
      <c r="BD1032" s="1">
        <f t="shared" si="419"/>
        <v>2.0621548902981966E-7</v>
      </c>
      <c r="BE1032" s="1">
        <f t="shared" si="420"/>
        <v>0.99999978962882563</v>
      </c>
      <c r="BF1032" s="1">
        <f t="shared" si="421"/>
        <v>1.9958797241278698</v>
      </c>
      <c r="BG1032" s="1">
        <f>(dpSAWB_Cb*dpSAWB_Vb) /(dpSAWB_Ca * BF1032)</f>
        <v>25.051609771650075</v>
      </c>
      <c r="BI1032" s="1">
        <v>11.01</v>
      </c>
      <c r="BJ1032" s="1">
        <v>9.7723722095580929E-12</v>
      </c>
      <c r="BK1032" s="1">
        <v>1.0335259222035631E-3</v>
      </c>
      <c r="BL1032" s="1">
        <v>1.0335247461433105E-6</v>
      </c>
      <c r="BM1032" s="1">
        <v>0.99999886208925459</v>
      </c>
      <c r="BN1032" s="1">
        <v>1.9794345142666674</v>
      </c>
      <c r="BO1032" s="1">
        <v>25.25973940518249</v>
      </c>
    </row>
    <row r="1033" spans="1:67" ht="15" customHeight="1" x14ac:dyDescent="0.3">
      <c r="A1033" s="2">
        <v>10.32</v>
      </c>
      <c r="B1033" s="1">
        <f t="shared" si="423"/>
        <v>4.786300923226362E-11</v>
      </c>
      <c r="C1033" s="1">
        <f t="shared" si="424"/>
        <v>2.1101890921625891E-4</v>
      </c>
      <c r="D1033" s="1">
        <f t="shared" si="425"/>
        <v>-2.0953668771805204E-4</v>
      </c>
      <c r="E1033" s="1">
        <f t="shared" si="426"/>
        <v>3.3682561146196749E-3</v>
      </c>
      <c r="F1033" s="1">
        <f t="shared" si="427"/>
        <v>0.99991088284876117</v>
      </c>
      <c r="G1033" s="1">
        <f t="shared" si="428"/>
        <v>1.0125985999521216</v>
      </c>
      <c r="H1033" s="1">
        <f t="shared" si="436"/>
        <v>10.125985999521216</v>
      </c>
      <c r="S1033" s="2">
        <v>10.32</v>
      </c>
      <c r="T1033" s="1">
        <f t="shared" si="429"/>
        <v>4.786300923226362E-11</v>
      </c>
      <c r="U1033" s="1">
        <f t="shared" si="430"/>
        <v>2.1101890921625891E-4</v>
      </c>
      <c r="V1033" s="1">
        <f t="shared" si="431"/>
        <v>0.10031376412744092</v>
      </c>
      <c r="W1033" s="1">
        <f t="shared" si="432"/>
        <v>-1.0458804248030837E-4</v>
      </c>
      <c r="X1033" s="1">
        <f t="shared" si="433"/>
        <v>1.8408510825207706E-5</v>
      </c>
      <c r="Y1033" s="1">
        <f t="shared" si="434"/>
        <v>-2.0895754035953969E-3</v>
      </c>
      <c r="Z1033" s="1">
        <f t="shared" si="435"/>
        <v>-0.10447877017976985</v>
      </c>
      <c r="AB1033"/>
      <c r="AC1033"/>
      <c r="AD1033"/>
      <c r="AE1033"/>
      <c r="AF1033"/>
      <c r="AG1033"/>
      <c r="AH1033"/>
      <c r="AI1033"/>
      <c r="AJ1033" s="25"/>
      <c r="AK1033" s="2">
        <v>10.32</v>
      </c>
      <c r="AL1033" s="1">
        <f t="shared" si="437"/>
        <v>4.786300923226362E-11</v>
      </c>
      <c r="AM1033" s="1">
        <f t="shared" si="413"/>
        <v>2.1101890921625891E-4</v>
      </c>
      <c r="AN1033" s="1">
        <f t="shared" si="414"/>
        <v>7.7138852026226959E-4</v>
      </c>
      <c r="AO1033" s="1">
        <f t="shared" si="415"/>
        <v>0.99922861147689768</v>
      </c>
      <c r="AP1033" s="1">
        <f t="shared" si="416"/>
        <v>2.0055474711042969</v>
      </c>
      <c r="AQ1033" s="1">
        <f t="shared" si="417"/>
        <v>20.055474711042969</v>
      </c>
      <c r="AR1033" s="25"/>
      <c r="AS1033" s="2">
        <v>12.29</v>
      </c>
      <c r="AT1033" s="1">
        <v>5.1286138399136499E-13</v>
      </c>
      <c r="AU1033" s="1">
        <v>1.9693430457556251E-2</v>
      </c>
      <c r="AV1033" s="1">
        <v>8.2718893815923927E-6</v>
      </c>
      <c r="AW1033" s="1">
        <v>0.99999172811061798</v>
      </c>
      <c r="AX1033" s="1">
        <v>2.4935898650126407</v>
      </c>
      <c r="AY1033" s="2">
        <v>24.935898650126411</v>
      </c>
      <c r="BA1033" s="2">
        <v>10.32</v>
      </c>
      <c r="BB1033" s="1">
        <f t="shared" si="422"/>
        <v>4.786300923226362E-11</v>
      </c>
      <c r="BC1033" s="1">
        <f t="shared" si="418"/>
        <v>2.1101890921625891E-4</v>
      </c>
      <c r="BD1033" s="1">
        <f t="shared" si="419"/>
        <v>2.1101886376903193E-7</v>
      </c>
      <c r="BE1033" s="1">
        <f t="shared" si="420"/>
        <v>0.99999978462959949</v>
      </c>
      <c r="BF1033" s="1">
        <f t="shared" si="421"/>
        <v>1.9957838514852921</v>
      </c>
      <c r="BG1033" s="1">
        <f>(dpSAWB_Cb*dpSAWB_Vb) /(dpSAWB_Ca * BF1033)</f>
        <v>25.05281319056132</v>
      </c>
      <c r="BI1033" s="1">
        <v>11.02</v>
      </c>
      <c r="BJ1033" s="1">
        <v>9.5499258602143472E-12</v>
      </c>
      <c r="BK1033" s="1">
        <v>1.0575998335314099E-3</v>
      </c>
      <c r="BL1033" s="1">
        <v>1.0575985994137685E-6</v>
      </c>
      <c r="BM1033" s="1">
        <v>0.99999883309584392</v>
      </c>
      <c r="BN1033" s="1">
        <v>1.9789579974018774</v>
      </c>
      <c r="BO1033" s="1">
        <v>25.265821743383992</v>
      </c>
    </row>
    <row r="1034" spans="1:67" ht="15" customHeight="1" x14ac:dyDescent="0.3">
      <c r="A1034" s="2">
        <v>10.33</v>
      </c>
      <c r="B1034" s="1">
        <f t="shared" si="423"/>
        <v>4.6773514128719782E-11</v>
      </c>
      <c r="C1034" s="1">
        <f t="shared" si="424"/>
        <v>2.1593417103972561E-4</v>
      </c>
      <c r="D1034" s="1">
        <f t="shared" si="425"/>
        <v>-2.1448575791848399E-4</v>
      </c>
      <c r="E1034" s="1">
        <f t="shared" si="426"/>
        <v>3.369080959653081E-3</v>
      </c>
      <c r="F1034" s="1">
        <f t="shared" si="427"/>
        <v>0.99991291122611947</v>
      </c>
      <c r="G1034" s="1">
        <f t="shared" si="428"/>
        <v>1.0128968072899722</v>
      </c>
      <c r="H1034" s="1">
        <f t="shared" si="436"/>
        <v>10.128968072899722</v>
      </c>
      <c r="S1034" s="2">
        <v>10.33</v>
      </c>
      <c r="T1034" s="1">
        <f t="shared" si="429"/>
        <v>4.6773514128719782E-11</v>
      </c>
      <c r="U1034" s="1">
        <f t="shared" si="430"/>
        <v>2.1593417103972561E-4</v>
      </c>
      <c r="V1034" s="1">
        <f t="shared" si="431"/>
        <v>0.10032119987386361</v>
      </c>
      <c r="W1034" s="1">
        <f t="shared" si="432"/>
        <v>-1.0706662462120229E-4</v>
      </c>
      <c r="X1034" s="1">
        <f t="shared" si="433"/>
        <v>1.7989489498876359E-5</v>
      </c>
      <c r="Y1034" s="1">
        <f t="shared" si="434"/>
        <v>-2.1390422920427353E-3</v>
      </c>
      <c r="Z1034" s="1">
        <f t="shared" si="435"/>
        <v>-0.10695211460213677</v>
      </c>
      <c r="AB1034"/>
      <c r="AC1034"/>
      <c r="AD1034"/>
      <c r="AE1034"/>
      <c r="AF1034"/>
      <c r="AG1034"/>
      <c r="AH1034"/>
      <c r="AI1034"/>
      <c r="AJ1034" s="25"/>
      <c r="AK1034" s="2">
        <v>10.33</v>
      </c>
      <c r="AL1034" s="1">
        <f t="shared" si="437"/>
        <v>4.6773514128719782E-11</v>
      </c>
      <c r="AM1034" s="1">
        <f t="shared" si="413"/>
        <v>2.1593417103972561E-4</v>
      </c>
      <c r="AN1034" s="1">
        <f t="shared" si="414"/>
        <v>7.5384281050395129E-4</v>
      </c>
      <c r="AO1034" s="1">
        <f t="shared" si="415"/>
        <v>0.99924615718678378</v>
      </c>
      <c r="AP1034" s="1">
        <f t="shared" si="416"/>
        <v>2.0057118470850757</v>
      </c>
      <c r="AQ1034" s="1">
        <f t="shared" si="417"/>
        <v>20.057118470850757</v>
      </c>
      <c r="AR1034" s="25"/>
      <c r="AS1034" s="2">
        <v>12.3</v>
      </c>
      <c r="AT1034" s="1">
        <v>5.0118723362727066E-13</v>
      </c>
      <c r="AU1034" s="1">
        <v>2.0152149381185747E-2</v>
      </c>
      <c r="AV1034" s="1">
        <v>8.083599713391813E-6</v>
      </c>
      <c r="AW1034" s="1">
        <v>0.99999191640028628</v>
      </c>
      <c r="AX1034" s="1">
        <v>2.5031590370517418</v>
      </c>
      <c r="AY1034" s="2">
        <v>25.031590370517417</v>
      </c>
      <c r="BA1034" s="2">
        <v>10.33</v>
      </c>
      <c r="BB1034" s="1">
        <f t="shared" si="422"/>
        <v>4.6773514128719782E-11</v>
      </c>
      <c r="BC1034" s="1">
        <f t="shared" si="418"/>
        <v>2.1593417103972561E-4</v>
      </c>
      <c r="BD1034" s="1">
        <f t="shared" si="419"/>
        <v>2.1593412342824003E-7</v>
      </c>
      <c r="BE1034" s="1">
        <f t="shared" si="420"/>
        <v>0.99999977950925822</v>
      </c>
      <c r="BF1034" s="1">
        <f t="shared" si="421"/>
        <v>1.9956857504358234</v>
      </c>
      <c r="BG1034" s="1">
        <f>(dpSAWB_Cb*dpSAWB_Vb) /(dpSAWB_Ca * BF1034)</f>
        <v>25.054044700715458</v>
      </c>
      <c r="BI1034" s="1">
        <v>11.03</v>
      </c>
      <c r="BJ1034" s="1">
        <v>9.3325430079698992E-12</v>
      </c>
      <c r="BK1034" s="1">
        <v>1.0822344982899838E-3</v>
      </c>
      <c r="BL1034" s="1">
        <v>1.0822332031905994E-6</v>
      </c>
      <c r="BM1034" s="1">
        <v>0.99999880330983126</v>
      </c>
      <c r="BN1034" s="1">
        <v>1.978470498916729</v>
      </c>
      <c r="BO1034" s="1">
        <v>25.272047284696171</v>
      </c>
    </row>
    <row r="1035" spans="1:67" ht="15" customHeight="1" x14ac:dyDescent="0.3">
      <c r="A1035" s="2">
        <v>10.34</v>
      </c>
      <c r="B1035" s="1">
        <f t="shared" si="423"/>
        <v>4.5708818961487472E-11</v>
      </c>
      <c r="C1035" s="1">
        <f t="shared" si="424"/>
        <v>2.2096392401890495E-4</v>
      </c>
      <c r="D1035" s="1">
        <f t="shared" si="425"/>
        <v>-2.1954854981243933E-4</v>
      </c>
      <c r="E1035" s="1">
        <f t="shared" si="426"/>
        <v>3.3699247583020733E-3</v>
      </c>
      <c r="F1035" s="1">
        <f t="shared" si="427"/>
        <v>0.99991489343992268</v>
      </c>
      <c r="G1035" s="1">
        <f t="shared" si="428"/>
        <v>1.0132018975633945</v>
      </c>
      <c r="H1035" s="1">
        <f t="shared" si="436"/>
        <v>10.132018975633944</v>
      </c>
      <c r="S1035" s="2">
        <v>10.34</v>
      </c>
      <c r="T1035" s="1">
        <f t="shared" si="429"/>
        <v>4.5708818961487472E-11</v>
      </c>
      <c r="U1035" s="1">
        <f t="shared" si="430"/>
        <v>2.2096392401890495E-4</v>
      </c>
      <c r="V1035" s="1">
        <f t="shared" si="431"/>
        <v>0.1003288059263716</v>
      </c>
      <c r="W1035" s="1">
        <f t="shared" si="432"/>
        <v>-1.0960197545719682E-4</v>
      </c>
      <c r="X1035" s="1">
        <f t="shared" si="433"/>
        <v>1.7580005923145916E-5</v>
      </c>
      <c r="Y1035" s="1">
        <f t="shared" si="434"/>
        <v>-2.189639620864076E-3</v>
      </c>
      <c r="Z1035" s="1">
        <f t="shared" si="435"/>
        <v>-0.10948198104320379</v>
      </c>
      <c r="AB1035"/>
      <c r="AC1035"/>
      <c r="AD1035"/>
      <c r="AE1035"/>
      <c r="AF1035"/>
      <c r="AG1035"/>
      <c r="AH1035"/>
      <c r="AI1035"/>
      <c r="AJ1035" s="25"/>
      <c r="AK1035" s="2">
        <v>10.34</v>
      </c>
      <c r="AL1035" s="1">
        <f t="shared" si="437"/>
        <v>4.5708818961487472E-11</v>
      </c>
      <c r="AM1035" s="1">
        <f t="shared" si="413"/>
        <v>2.2096392401890495E-4</v>
      </c>
      <c r="AN1035" s="1">
        <f t="shared" si="414"/>
        <v>7.3669589454992621E-4</v>
      </c>
      <c r="AO1035" s="1">
        <f t="shared" si="415"/>
        <v>0.9992633041028598</v>
      </c>
      <c r="AP1035" s="1">
        <f t="shared" si="416"/>
        <v>2.0058792294761072</v>
      </c>
      <c r="AQ1035" s="1">
        <f t="shared" si="417"/>
        <v>20.058792294761069</v>
      </c>
      <c r="AR1035" s="25"/>
      <c r="AS1035" s="2">
        <v>12.31</v>
      </c>
      <c r="AT1035" s="1">
        <v>4.8977881936844462E-13</v>
      </c>
      <c r="AU1035" s="1">
        <v>2.062155324116231E-2</v>
      </c>
      <c r="AV1035" s="1">
        <v>7.899595972800895E-6</v>
      </c>
      <c r="AW1035" s="1">
        <v>0.99999210040402697</v>
      </c>
      <c r="AX1035" s="1">
        <v>2.5128757514752373</v>
      </c>
      <c r="AY1035" s="2">
        <v>25.128757514752373</v>
      </c>
      <c r="BA1035" s="2">
        <v>10.34</v>
      </c>
      <c r="BB1035" s="1">
        <f t="shared" si="422"/>
        <v>4.5708818961487472E-11</v>
      </c>
      <c r="BC1035" s="1">
        <f t="shared" si="418"/>
        <v>2.2096392401890495E-4</v>
      </c>
      <c r="BD1035" s="1">
        <f t="shared" si="419"/>
        <v>2.2096387413956063E-7</v>
      </c>
      <c r="BE1035" s="1">
        <f t="shared" si="420"/>
        <v>0.99999977426476072</v>
      </c>
      <c r="BF1035" s="1">
        <f t="shared" si="421"/>
        <v>1.9955853692968015</v>
      </c>
      <c r="BG1035" s="1">
        <f>(dpSAWB_Cb*dpSAWB_Vb) /(dpSAWB_Ca * BF1035)</f>
        <v>25.055304959275606</v>
      </c>
      <c r="BI1035" s="1">
        <v>11.04</v>
      </c>
      <c r="BJ1035" s="1">
        <v>9.1201083935590882E-12</v>
      </c>
      <c r="BK1035" s="1">
        <v>1.1074429781046178E-3</v>
      </c>
      <c r="BL1035" s="1">
        <v>1.1074416189478559E-6</v>
      </c>
      <c r="BM1035" s="1">
        <v>0.99999877270722859</v>
      </c>
      <c r="BN1035" s="1">
        <v>1.9779717685267071</v>
      </c>
      <c r="BO1035" s="1">
        <v>25.278419437322157</v>
      </c>
    </row>
    <row r="1036" spans="1:67" ht="15" customHeight="1" x14ac:dyDescent="0.3">
      <c r="A1036" s="2">
        <v>10.35</v>
      </c>
      <c r="B1036" s="1">
        <f t="shared" si="423"/>
        <v>4.4668359215096281E-11</v>
      </c>
      <c r="C1036" s="1">
        <f t="shared" si="424"/>
        <v>2.2611083499540245E-4</v>
      </c>
      <c r="D1036" s="1">
        <f t="shared" si="425"/>
        <v>-2.2472774775165959E-4</v>
      </c>
      <c r="E1036" s="1">
        <f t="shared" si="426"/>
        <v>3.3707879579586097E-3</v>
      </c>
      <c r="F1036" s="1">
        <f t="shared" si="427"/>
        <v>0.99991683054062408</v>
      </c>
      <c r="G1036" s="1">
        <f t="shared" si="428"/>
        <v>1.0135140346508007</v>
      </c>
      <c r="H1036" s="1">
        <f t="shared" si="436"/>
        <v>10.135140346508006</v>
      </c>
      <c r="S1036" s="2">
        <v>10.35</v>
      </c>
      <c r="T1036" s="1">
        <f t="shared" si="429"/>
        <v>4.4668359215096281E-11</v>
      </c>
      <c r="U1036" s="1">
        <f t="shared" si="430"/>
        <v>2.2611083499540245E-4</v>
      </c>
      <c r="V1036" s="1">
        <f t="shared" si="431"/>
        <v>0.10033658631778937</v>
      </c>
      <c r="W1036" s="1">
        <f t="shared" si="432"/>
        <v>-1.1219543926312648E-4</v>
      </c>
      <c r="X1036" s="1">
        <f t="shared" si="433"/>
        <v>1.7179843007575983E-5</v>
      </c>
      <c r="Y1036" s="1">
        <f t="shared" si="434"/>
        <v>-2.2413940433699529E-3</v>
      </c>
      <c r="Z1036" s="1">
        <f t="shared" si="435"/>
        <v>-0.11206970216849765</v>
      </c>
      <c r="AB1036"/>
      <c r="AC1036"/>
      <c r="AD1036"/>
      <c r="AE1036"/>
      <c r="AF1036"/>
      <c r="AG1036"/>
      <c r="AH1036"/>
      <c r="AI1036"/>
      <c r="AJ1036" s="25"/>
      <c r="AK1036" s="2">
        <v>10.35</v>
      </c>
      <c r="AL1036" s="1">
        <f t="shared" si="437"/>
        <v>4.4668359215096281E-11</v>
      </c>
      <c r="AM1036" s="1">
        <f t="shared" si="413"/>
        <v>2.2611083499540245E-4</v>
      </c>
      <c r="AN1036" s="1">
        <f t="shared" si="414"/>
        <v>7.1993872150904136E-4</v>
      </c>
      <c r="AO1036" s="1">
        <f t="shared" si="415"/>
        <v>0.99928006127601721</v>
      </c>
      <c r="AP1036" s="1">
        <f t="shared" si="416"/>
        <v>2.0060497059454296</v>
      </c>
      <c r="AQ1036" s="1">
        <f t="shared" si="417"/>
        <v>20.060497059454296</v>
      </c>
      <c r="AR1036" s="25"/>
      <c r="AS1036" s="2">
        <v>12.32</v>
      </c>
      <c r="AT1036" s="1">
        <v>4.7863009232263685E-13</v>
      </c>
      <c r="AU1036" s="1">
        <v>2.1101890921625864E-2</v>
      </c>
      <c r="AV1036" s="1">
        <v>7.7197806032795796E-6</v>
      </c>
      <c r="AW1036" s="1">
        <v>0.99999228021939646</v>
      </c>
      <c r="AX1036" s="1">
        <v>2.5227408119217629</v>
      </c>
      <c r="AY1036" s="2">
        <v>25.227408119217628</v>
      </c>
      <c r="BA1036" s="2">
        <v>10.35</v>
      </c>
      <c r="BB1036" s="1">
        <f t="shared" si="422"/>
        <v>4.4668359215096281E-11</v>
      </c>
      <c r="BC1036" s="1">
        <f t="shared" si="418"/>
        <v>2.2611083499540245E-4</v>
      </c>
      <c r="BD1036" s="1">
        <f t="shared" si="419"/>
        <v>2.2611078273960223E-7</v>
      </c>
      <c r="BE1036" s="1">
        <f t="shared" si="420"/>
        <v>0.99999976889298459</v>
      </c>
      <c r="BF1036" s="1">
        <f t="shared" si="421"/>
        <v>1.9954826551922342</v>
      </c>
      <c r="BG1036" s="1">
        <f>(dpSAWB_Cb*dpSAWB_Vb) /(dpSAWB_Ca * BF1036)</f>
        <v>25.05659463884604</v>
      </c>
      <c r="BI1036" s="1">
        <v>11.05</v>
      </c>
      <c r="BJ1036" s="1">
        <v>8.9125093813374152E-12</v>
      </c>
      <c r="BK1036" s="1">
        <v>1.1332386388449881E-3</v>
      </c>
      <c r="BL1036" s="1">
        <v>1.1332372123958423E-6</v>
      </c>
      <c r="BM1036" s="1">
        <v>0.99999874126322841</v>
      </c>
      <c r="BN1036" s="1">
        <v>1.9774615503738948</v>
      </c>
      <c r="BO1036" s="1">
        <v>25.28494169231563</v>
      </c>
    </row>
    <row r="1037" spans="1:67" ht="15" customHeight="1" x14ac:dyDescent="0.3">
      <c r="A1037" s="2">
        <v>10.36</v>
      </c>
      <c r="B1037" s="1">
        <f t="shared" si="423"/>
        <v>4.3651583224016577E-11</v>
      </c>
      <c r="C1037" s="1">
        <f t="shared" si="424"/>
        <v>2.3137763292954518E-4</v>
      </c>
      <c r="D1037" s="1">
        <f t="shared" si="425"/>
        <v>-2.3002609780823247E-4</v>
      </c>
      <c r="E1037" s="1">
        <f t="shared" si="426"/>
        <v>3.3716710163013723E-3</v>
      </c>
      <c r="F1037" s="1">
        <f t="shared" si="427"/>
        <v>0.99991872355478095</v>
      </c>
      <c r="G1037" s="1">
        <f t="shared" si="428"/>
        <v>1.0138333862671189</v>
      </c>
      <c r="H1037" s="1">
        <f t="shared" si="436"/>
        <v>10.138333862671189</v>
      </c>
      <c r="S1037" s="2">
        <v>10.36</v>
      </c>
      <c r="T1037" s="1">
        <f t="shared" si="429"/>
        <v>4.3651583224016577E-11</v>
      </c>
      <c r="U1037" s="1">
        <f t="shared" si="430"/>
        <v>2.3137763292954518E-4</v>
      </c>
      <c r="V1037" s="1">
        <f t="shared" si="431"/>
        <v>0.10034454517337853</v>
      </c>
      <c r="W1037" s="1">
        <f t="shared" si="432"/>
        <v>-1.1484839112616995E-4</v>
      </c>
      <c r="X1037" s="1">
        <f t="shared" si="433"/>
        <v>1.6788788602620636E-5</v>
      </c>
      <c r="Y1037" s="1">
        <f t="shared" si="434"/>
        <v>-2.2943328181946228E-3</v>
      </c>
      <c r="Z1037" s="1">
        <f t="shared" si="435"/>
        <v>-0.11471664090973113</v>
      </c>
      <c r="AB1037"/>
      <c r="AC1037"/>
      <c r="AD1037"/>
      <c r="AE1037"/>
      <c r="AF1037"/>
      <c r="AG1037"/>
      <c r="AH1037"/>
      <c r="AI1037"/>
      <c r="AJ1037" s="25"/>
      <c r="AK1037" s="2">
        <v>10.36</v>
      </c>
      <c r="AL1037" s="1">
        <f t="shared" si="437"/>
        <v>4.3651583224016577E-11</v>
      </c>
      <c r="AM1037" s="1">
        <f t="shared" si="413"/>
        <v>2.3137763292954518E-4</v>
      </c>
      <c r="AN1037" s="1">
        <f t="shared" si="414"/>
        <v>7.0356244531094634E-4</v>
      </c>
      <c r="AO1037" s="1">
        <f t="shared" si="415"/>
        <v>0.99929643755232656</v>
      </c>
      <c r="AP1037" s="1">
        <f t="shared" si="416"/>
        <v>2.0062233657546478</v>
      </c>
      <c r="AQ1037" s="1">
        <f t="shared" si="417"/>
        <v>20.062233657546475</v>
      </c>
      <c r="AR1037" s="25"/>
      <c r="AS1037" s="2">
        <v>12.33</v>
      </c>
      <c r="AT1037" s="1">
        <v>4.6773514128719676E-13</v>
      </c>
      <c r="AU1037" s="1">
        <v>2.1593417103972608E-2</v>
      </c>
      <c r="AV1037" s="1">
        <v>7.5440582688070387E-6</v>
      </c>
      <c r="AW1037" s="1">
        <v>0.99999245594173092</v>
      </c>
      <c r="AX1037" s="1">
        <v>2.5327549669037177</v>
      </c>
      <c r="AY1037" s="2">
        <v>25.327549669037175</v>
      </c>
      <c r="BA1037" s="2">
        <v>10.36</v>
      </c>
      <c r="BB1037" s="1">
        <f t="shared" si="422"/>
        <v>4.3651583224016577E-11</v>
      </c>
      <c r="BC1037" s="1">
        <f t="shared" si="418"/>
        <v>2.3137763292954518E-4</v>
      </c>
      <c r="BD1037" s="1">
        <f t="shared" si="419"/>
        <v>2.3137757818345098E-7</v>
      </c>
      <c r="BE1037" s="1">
        <f t="shared" si="420"/>
        <v>0.99999976339072405</v>
      </c>
      <c r="BF1037" s="1">
        <f t="shared" si="421"/>
        <v>1.9953775540254977</v>
      </c>
      <c r="BG1037" s="1">
        <f>(dpSAWB_Cb*dpSAWB_Vb) /(dpSAWB_Ca * BF1037)</f>
        <v>25.057914427838192</v>
      </c>
      <c r="BI1037" s="1">
        <v>11.06</v>
      </c>
      <c r="BJ1037" s="1">
        <v>8.7096358995607668E-12</v>
      </c>
      <c r="BK1037" s="1">
        <v>1.1596351577118568E-3</v>
      </c>
      <c r="BL1037" s="1">
        <v>1.1596336605674056E-6</v>
      </c>
      <c r="BM1037" s="1">
        <v>0.99999870895217247</v>
      </c>
      <c r="BN1037" s="1">
        <v>1.976939582909008</v>
      </c>
      <c r="BO1037" s="1">
        <v>25.291617625676999</v>
      </c>
    </row>
    <row r="1038" spans="1:67" ht="15" customHeight="1" x14ac:dyDescent="0.3">
      <c r="A1038" s="2">
        <v>10.37</v>
      </c>
      <c r="B1038" s="1">
        <f t="shared" si="423"/>
        <v>4.2657951880159247E-11</v>
      </c>
      <c r="C1038" s="1">
        <f t="shared" si="424"/>
        <v>2.3676711034731221E-4</v>
      </c>
      <c r="D1038" s="1">
        <f t="shared" si="425"/>
        <v>-2.3544640923062757E-4</v>
      </c>
      <c r="E1038" s="1">
        <f t="shared" si="426"/>
        <v>3.3725744015384376E-3</v>
      </c>
      <c r="F1038" s="1">
        <f t="shared" si="427"/>
        <v>0.99992057348559993</v>
      </c>
      <c r="G1038" s="1">
        <f t="shared" si="428"/>
        <v>1.0141601240574736</v>
      </c>
      <c r="H1038" s="1">
        <f t="shared" si="436"/>
        <v>10.141601240574735</v>
      </c>
      <c r="S1038" s="2">
        <v>10.37</v>
      </c>
      <c r="T1038" s="1">
        <f t="shared" si="429"/>
        <v>4.2657951880159247E-11</v>
      </c>
      <c r="U1038" s="1">
        <f t="shared" si="430"/>
        <v>2.3676711034731221E-4</v>
      </c>
      <c r="V1038" s="1">
        <f t="shared" si="431"/>
        <v>0.10035268671302482</v>
      </c>
      <c r="W1038" s="1">
        <f t="shared" si="432"/>
        <v>-1.1756223767493621E-4</v>
      </c>
      <c r="X1038" s="1">
        <f t="shared" si="433"/>
        <v>1.6406635387190919E-5</v>
      </c>
      <c r="Y1038" s="1">
        <f t="shared" si="434"/>
        <v>-2.3484838233645429E-3</v>
      </c>
      <c r="Z1038" s="1">
        <f t="shared" si="435"/>
        <v>-0.11742419116822715</v>
      </c>
      <c r="AB1038"/>
      <c r="AC1038"/>
      <c r="AD1038"/>
      <c r="AE1038"/>
      <c r="AF1038"/>
      <c r="AG1038"/>
      <c r="AH1038"/>
      <c r="AI1038"/>
      <c r="AJ1038" s="25"/>
      <c r="AK1038" s="2">
        <v>10.37</v>
      </c>
      <c r="AL1038" s="1">
        <f t="shared" si="437"/>
        <v>4.2657951880159247E-11</v>
      </c>
      <c r="AM1038" s="1">
        <f t="shared" si="413"/>
        <v>2.3676711034731221E-4</v>
      </c>
      <c r="AN1038" s="1">
        <f t="shared" si="414"/>
        <v>6.8755842009780128E-4</v>
      </c>
      <c r="AO1038" s="1">
        <f t="shared" si="415"/>
        <v>0.99931244157764598</v>
      </c>
      <c r="AP1038" s="1">
        <f t="shared" si="416"/>
        <v>2.0064002998039014</v>
      </c>
      <c r="AQ1038" s="1">
        <f t="shared" si="417"/>
        <v>20.064002998039012</v>
      </c>
      <c r="AR1038" s="25"/>
      <c r="AS1038" s="2">
        <v>12.34</v>
      </c>
      <c r="AT1038" s="1">
        <v>4.5708818961487372E-13</v>
      </c>
      <c r="AU1038" s="1">
        <v>2.2096392401890541E-2</v>
      </c>
      <c r="AV1038" s="1">
        <v>7.3723358033427105E-6</v>
      </c>
      <c r="AW1038" s="1">
        <v>0.99999262766419639</v>
      </c>
      <c r="AX1038" s="1">
        <v>2.5429189074872429</v>
      </c>
      <c r="AY1038" s="2">
        <v>25.429189074872429</v>
      </c>
      <c r="BA1038" s="2">
        <v>10.37</v>
      </c>
      <c r="BB1038" s="1">
        <f t="shared" si="422"/>
        <v>4.2657951880159247E-11</v>
      </c>
      <c r="BC1038" s="1">
        <f t="shared" si="418"/>
        <v>2.3676711034731221E-4</v>
      </c>
      <c r="BD1038" s="1">
        <f t="shared" si="419"/>
        <v>2.3676705299158941E-7</v>
      </c>
      <c r="BE1038" s="1">
        <f t="shared" si="420"/>
        <v>0.99999975775468708</v>
      </c>
      <c r="BF1038" s="1">
        <f t="shared" si="421"/>
        <v>1.9952700104514181</v>
      </c>
      <c r="BG1038" s="1">
        <f>(dpSAWB_Cb*dpSAWB_Vb) /(dpSAWB_Ca * BF1038)</f>
        <v>25.05926503084552</v>
      </c>
      <c r="BI1038" s="1">
        <v>11.07</v>
      </c>
      <c r="BJ1038" s="1">
        <v>8.5113803820237273E-12</v>
      </c>
      <c r="BK1038" s="1">
        <v>1.1866465304889299E-3</v>
      </c>
      <c r="BL1038" s="1">
        <v>1.1866449590693186E-6</v>
      </c>
      <c r="BM1038" s="1">
        <v>0.99999867574751955</v>
      </c>
      <c r="BN1038" s="1">
        <v>1.9764055987712283</v>
      </c>
      <c r="BO1038" s="1">
        <v>25.298450900506463</v>
      </c>
    </row>
    <row r="1039" spans="1:67" ht="15" customHeight="1" x14ac:dyDescent="0.3">
      <c r="A1039" s="2">
        <v>10.38</v>
      </c>
      <c r="B1039" s="1">
        <f t="shared" si="423"/>
        <v>4.168693834703338E-11</v>
      </c>
      <c r="C1039" s="1">
        <f t="shared" si="424"/>
        <v>2.4228212482096945E-4</v>
      </c>
      <c r="D1039" s="1">
        <f t="shared" si="425"/>
        <v>-2.4099155593312524E-4</v>
      </c>
      <c r="E1039" s="1">
        <f t="shared" si="426"/>
        <v>3.3734985926555205E-3</v>
      </c>
      <c r="F1039" s="1">
        <f t="shared" si="427"/>
        <v>0.99992238131346534</v>
      </c>
      <c r="G1039" s="1">
        <f t="shared" si="428"/>
        <v>1.0144944236931692</v>
      </c>
      <c r="H1039" s="1">
        <f t="shared" si="436"/>
        <v>10.144944236931691</v>
      </c>
      <c r="S1039" s="2">
        <v>10.38</v>
      </c>
      <c r="T1039" s="1">
        <f t="shared" si="429"/>
        <v>4.168693834703338E-11</v>
      </c>
      <c r="U1039" s="1">
        <f t="shared" si="430"/>
        <v>2.4228212482096945E-4</v>
      </c>
      <c r="V1039" s="1">
        <f t="shared" si="431"/>
        <v>0.10036101525347582</v>
      </c>
      <c r="W1039" s="1">
        <f t="shared" si="432"/>
        <v>-1.2033841782527417E-4</v>
      </c>
      <c r="X1039" s="1">
        <f t="shared" si="433"/>
        <v>1.6033180758775224E-5</v>
      </c>
      <c r="Y1039" s="1">
        <f t="shared" si="434"/>
        <v>-2.4038755706772422E-3</v>
      </c>
      <c r="Z1039" s="1">
        <f t="shared" si="435"/>
        <v>-0.12019377853386211</v>
      </c>
      <c r="AB1039"/>
      <c r="AC1039"/>
      <c r="AD1039"/>
      <c r="AE1039"/>
      <c r="AF1039"/>
      <c r="AG1039"/>
      <c r="AH1039"/>
      <c r="AI1039"/>
      <c r="AJ1039" s="25"/>
      <c r="AK1039" s="2">
        <v>10.38</v>
      </c>
      <c r="AL1039" s="1">
        <f t="shared" si="437"/>
        <v>4.168693834703338E-11</v>
      </c>
      <c r="AM1039" s="1">
        <f t="shared" si="413"/>
        <v>2.4228212482096945E-4</v>
      </c>
      <c r="AN1039" s="1">
        <f t="shared" si="414"/>
        <v>6.7191819571845791E-4</v>
      </c>
      <c r="AO1039" s="1">
        <f t="shared" si="415"/>
        <v>0.99932808180212684</v>
      </c>
      <c r="AP1039" s="1">
        <f t="shared" si="416"/>
        <v>2.0065806006775886</v>
      </c>
      <c r="AQ1039" s="1">
        <f t="shared" si="417"/>
        <v>20.065806006775883</v>
      </c>
      <c r="AR1039" s="25"/>
      <c r="AS1039" s="2">
        <v>12.35</v>
      </c>
      <c r="AT1039" s="1">
        <v>4.4668359215096191E-13</v>
      </c>
      <c r="AU1039" s="1">
        <v>2.2611083499540288E-2</v>
      </c>
      <c r="AV1039" s="1">
        <v>7.2045221614374684E-6</v>
      </c>
      <c r="AW1039" s="1">
        <v>0.99999279547783826</v>
      </c>
      <c r="AX1039" s="1">
        <v>2.5532332649647134</v>
      </c>
      <c r="AY1039" s="2">
        <v>25.532332649647131</v>
      </c>
      <c r="BA1039" s="2">
        <v>10.38</v>
      </c>
      <c r="BB1039" s="1">
        <f t="shared" si="422"/>
        <v>4.168693834703338E-11</v>
      </c>
      <c r="BC1039" s="1">
        <f t="shared" si="418"/>
        <v>2.4228212482096945E-4</v>
      </c>
      <c r="BD1039" s="1">
        <f t="shared" si="419"/>
        <v>2.4228206473051853E-7</v>
      </c>
      <c r="BE1039" s="1">
        <f t="shared" si="420"/>
        <v>0.99999975198149282</v>
      </c>
      <c r="BF1039" s="1">
        <f t="shared" si="421"/>
        <v>1.995159967847731</v>
      </c>
      <c r="BG1039" s="1">
        <f>(dpSAWB_Cb*dpSAWB_Vb) /(dpSAWB_Ca * BF1039)</f>
        <v>25.06064716902738</v>
      </c>
      <c r="BI1039" s="1">
        <v>11.08</v>
      </c>
      <c r="BJ1039" s="1">
        <v>8.3176377110266746E-12</v>
      </c>
      <c r="BK1039" s="1">
        <v>1.2142870789635921E-3</v>
      </c>
      <c r="BL1039" s="1">
        <v>1.2142854295025092E-6</v>
      </c>
      <c r="BM1039" s="1">
        <v>0.9999986416218114</v>
      </c>
      <c r="BN1039" s="1">
        <v>1.975859324665808</v>
      </c>
      <c r="BO1039" s="1">
        <v>25.305445269215646</v>
      </c>
    </row>
    <row r="1040" spans="1:67" ht="15" customHeight="1" x14ac:dyDescent="0.3">
      <c r="A1040" s="2">
        <v>10.39</v>
      </c>
      <c r="B1040" s="1">
        <f t="shared" si="423"/>
        <v>4.0738027780411121E-11</v>
      </c>
      <c r="C1040" s="1">
        <f t="shared" si="424"/>
        <v>2.4792560048418898E-4</v>
      </c>
      <c r="D1040" s="1">
        <f t="shared" si="425"/>
        <v>-2.466644780196375E-4</v>
      </c>
      <c r="E1040" s="1">
        <f t="shared" si="426"/>
        <v>3.3744440796699394E-3</v>
      </c>
      <c r="F1040" s="1">
        <f t="shared" si="427"/>
        <v>0.9999241479964599</v>
      </c>
      <c r="G1040" s="1">
        <f t="shared" si="428"/>
        <v>1.0148364649700532</v>
      </c>
      <c r="H1040" s="1">
        <f t="shared" si="436"/>
        <v>10.148364649700531</v>
      </c>
      <c r="S1040" s="2">
        <v>10.39</v>
      </c>
      <c r="T1040" s="1">
        <f t="shared" si="429"/>
        <v>4.0738027780411121E-11</v>
      </c>
      <c r="U1040" s="1">
        <f t="shared" si="430"/>
        <v>2.4792560048418898E-4</v>
      </c>
      <c r="V1040" s="1">
        <f t="shared" si="431"/>
        <v>0.10036953521062961</v>
      </c>
      <c r="W1040" s="1">
        <f t="shared" si="432"/>
        <v>-1.2317840354320034E-4</v>
      </c>
      <c r="X1040" s="1">
        <f t="shared" si="433"/>
        <v>1.5668226726059801E-5</v>
      </c>
      <c r="Y1040" s="1">
        <f t="shared" si="434"/>
        <v>-2.4605372203973354E-3</v>
      </c>
      <c r="Z1040" s="1">
        <f t="shared" si="435"/>
        <v>-0.12302686101986676</v>
      </c>
      <c r="AB1040"/>
      <c r="AC1040"/>
      <c r="AD1040"/>
      <c r="AE1040"/>
      <c r="AF1040"/>
      <c r="AG1040"/>
      <c r="AH1040"/>
      <c r="AI1040"/>
      <c r="AJ1040" s="25"/>
      <c r="AK1040" s="2">
        <v>10.39</v>
      </c>
      <c r="AL1040" s="1">
        <f t="shared" si="437"/>
        <v>4.0738027780411121E-11</v>
      </c>
      <c r="AM1040" s="1">
        <f t="shared" si="413"/>
        <v>2.4792560048418898E-4</v>
      </c>
      <c r="AN1040" s="1">
        <f t="shared" si="414"/>
        <v>6.5663351332290328E-4</v>
      </c>
      <c r="AO1040" s="1">
        <f t="shared" si="415"/>
        <v>0.99934336648461941</v>
      </c>
      <c r="AP1040" s="1">
        <f t="shared" si="416"/>
        <v>2.0067643626908822</v>
      </c>
      <c r="AQ1040" s="1">
        <f t="shared" si="417"/>
        <v>20.067643626908822</v>
      </c>
      <c r="AR1040" s="25"/>
      <c r="AS1040" s="2">
        <v>12.36</v>
      </c>
      <c r="AT1040" s="1">
        <v>4.3651583224016479E-13</v>
      </c>
      <c r="AU1040" s="1">
        <v>2.3137763292954569E-2</v>
      </c>
      <c r="AV1040" s="1">
        <v>7.0405283699687724E-6</v>
      </c>
      <c r="AW1040" s="1">
        <v>0.99999295947162981</v>
      </c>
      <c r="AX1040" s="1">
        <v>2.5636986085237323</v>
      </c>
      <c r="AY1040" s="2">
        <v>25.636986085237321</v>
      </c>
      <c r="BA1040" s="2">
        <v>10.39</v>
      </c>
      <c r="BB1040" s="1">
        <f t="shared" si="422"/>
        <v>4.0738027780411121E-11</v>
      </c>
      <c r="BC1040" s="1">
        <f t="shared" si="418"/>
        <v>2.4792560048418898E-4</v>
      </c>
      <c r="BD1040" s="1">
        <f t="shared" si="419"/>
        <v>2.479255375278635E-7</v>
      </c>
      <c r="BE1040" s="1">
        <f t="shared" si="420"/>
        <v>0.99999974606766973</v>
      </c>
      <c r="BF1040" s="1">
        <f t="shared" si="421"/>
        <v>1.9950473682859036</v>
      </c>
      <c r="BG1040" s="1">
        <f>(dpSAWB_Cb*dpSAWB_Vb) /(dpSAWB_Ca * BF1040)</f>
        <v>25.062061580502114</v>
      </c>
      <c r="BI1040" s="1">
        <v>11.09</v>
      </c>
      <c r="BJ1040" s="1">
        <v>8.1283051616409864E-12</v>
      </c>
      <c r="BK1040" s="1">
        <v>1.2425714585205061E-3</v>
      </c>
      <c r="BL1040" s="1">
        <v>1.2425697270551278E-6</v>
      </c>
      <c r="BM1040" s="1">
        <v>0.99999860654663653</v>
      </c>
      <c r="BN1040" s="1">
        <v>1.9753004812394077</v>
      </c>
      <c r="BO1040" s="1">
        <v>25.312604575799707</v>
      </c>
    </row>
    <row r="1041" spans="1:67" ht="15" customHeight="1" x14ac:dyDescent="0.3">
      <c r="A1041" s="2">
        <v>10.4</v>
      </c>
      <c r="B1041" s="1">
        <f t="shared" si="423"/>
        <v>3.9810717055349579E-11</v>
      </c>
      <c r="C1041" s="1">
        <f t="shared" si="424"/>
        <v>2.5370052958246852E-4</v>
      </c>
      <c r="D1041" s="1">
        <f t="shared" si="425"/>
        <v>-2.5246818334255234E-4</v>
      </c>
      <c r="E1041" s="1">
        <f t="shared" si="426"/>
        <v>3.3754113638904252E-3</v>
      </c>
      <c r="F1041" s="1">
        <f t="shared" si="427"/>
        <v>0.99992587447087133</v>
      </c>
      <c r="G1041" s="1">
        <f t="shared" si="428"/>
        <v>1.0151864319093091</v>
      </c>
      <c r="H1041" s="1">
        <f t="shared" si="436"/>
        <v>10.151864319093091</v>
      </c>
      <c r="S1041" s="2">
        <v>10.4</v>
      </c>
      <c r="T1041" s="1">
        <f t="shared" si="429"/>
        <v>3.9810717055349579E-11</v>
      </c>
      <c r="U1041" s="1">
        <f t="shared" si="430"/>
        <v>2.5370052958246852E-4</v>
      </c>
      <c r="V1041" s="1">
        <f t="shared" si="431"/>
        <v>0.10037825110187606</v>
      </c>
      <c r="W1041" s="1">
        <f t="shared" si="432"/>
        <v>-1.2608370062535407E-4</v>
      </c>
      <c r="X1041" s="1">
        <f t="shared" si="433"/>
        <v>1.5311579803991666E-5</v>
      </c>
      <c r="Y1041" s="1">
        <f t="shared" si="434"/>
        <v>-2.5184985962766982E-3</v>
      </c>
      <c r="Z1041" s="1">
        <f t="shared" si="435"/>
        <v>-0.12592492981383491</v>
      </c>
      <c r="AB1041"/>
      <c r="AC1041"/>
      <c r="AD1041"/>
      <c r="AE1041"/>
      <c r="AF1041"/>
      <c r="AG1041"/>
      <c r="AH1041"/>
      <c r="AI1041"/>
      <c r="AJ1041" s="25"/>
      <c r="AK1041" s="2">
        <v>10.4</v>
      </c>
      <c r="AL1041" s="1">
        <f t="shared" si="437"/>
        <v>3.9810717055349579E-11</v>
      </c>
      <c r="AM1041" s="1">
        <f t="shared" si="413"/>
        <v>2.5370052958246852E-4</v>
      </c>
      <c r="AN1041" s="1">
        <f t="shared" si="414"/>
        <v>6.4169630105475153E-4</v>
      </c>
      <c r="AO1041" s="1">
        <f t="shared" si="415"/>
        <v>0.99935830369698009</v>
      </c>
      <c r="AP1041" s="1">
        <f t="shared" si="416"/>
        <v>2.0069516819370454</v>
      </c>
      <c r="AQ1041" s="1">
        <f t="shared" si="417"/>
        <v>20.069516819370453</v>
      </c>
      <c r="AR1041" s="25"/>
      <c r="AS1041" s="2">
        <v>12.37</v>
      </c>
      <c r="AT1041" s="1">
        <v>4.2657951880159156E-13</v>
      </c>
      <c r="AU1041" s="1">
        <v>2.3676711034731273E-2</v>
      </c>
      <c r="AV1041" s="1">
        <v>6.8802674809741969E-6</v>
      </c>
      <c r="AW1041" s="1">
        <v>0.99999311973251881</v>
      </c>
      <c r="AX1041" s="1">
        <v>2.5743154429168502</v>
      </c>
      <c r="AY1041" s="2">
        <v>25.743154429168502</v>
      </c>
      <c r="BA1041" s="2">
        <v>10.4</v>
      </c>
      <c r="BB1041" s="1">
        <f t="shared" si="422"/>
        <v>3.9810717055349579E-11</v>
      </c>
      <c r="BC1041" s="1">
        <f t="shared" si="418"/>
        <v>2.5370052958246852E-4</v>
      </c>
      <c r="BD1041" s="1">
        <f t="shared" si="419"/>
        <v>2.5370046362277959E-7</v>
      </c>
      <c r="BE1041" s="1">
        <f t="shared" si="420"/>
        <v>0.9999997400096523</v>
      </c>
      <c r="BF1041" s="1">
        <f t="shared" si="421"/>
        <v>1.9949321525012955</v>
      </c>
      <c r="BG1041" s="1">
        <f>(dpSAWB_Cb*dpSAWB_Vb) /(dpSAWB_Ca * BF1041)</f>
        <v>25.06350902074978</v>
      </c>
      <c r="BI1041" s="1">
        <v>11.1</v>
      </c>
      <c r="BJ1041" s="1">
        <v>7.9432823472428101E-12</v>
      </c>
      <c r="BK1041" s="1">
        <v>1.2715146659121096E-3</v>
      </c>
      <c r="BL1041" s="1">
        <v>1.271512848272478E-6</v>
      </c>
      <c r="BM1041" s="1">
        <v>0.99999857049259422</v>
      </c>
      <c r="BN1041" s="1">
        <v>1.974728782953159</v>
      </c>
      <c r="BO1041" s="1">
        <v>25.319932758171586</v>
      </c>
    </row>
    <row r="1042" spans="1:67" ht="15" customHeight="1" x14ac:dyDescent="0.3">
      <c r="A1042" s="2">
        <v>10.41</v>
      </c>
      <c r="B1042" s="1">
        <f t="shared" si="423"/>
        <v>3.8904514499427922E-11</v>
      </c>
      <c r="C1042" s="1">
        <f t="shared" si="424"/>
        <v>2.5960997405965612E-4</v>
      </c>
      <c r="D1042" s="1">
        <f t="shared" si="425"/>
        <v>-2.5840574909753386E-4</v>
      </c>
      <c r="E1042" s="1">
        <f t="shared" si="426"/>
        <v>3.3764009581829222E-3</v>
      </c>
      <c r="F1042" s="1">
        <f t="shared" si="427"/>
        <v>0.99992756165168695</v>
      </c>
      <c r="G1042" s="1">
        <f t="shared" si="428"/>
        <v>1.0155445128607534</v>
      </c>
      <c r="H1042" s="1">
        <f t="shared" si="436"/>
        <v>10.155445128607534</v>
      </c>
      <c r="S1042" s="2">
        <v>10.41</v>
      </c>
      <c r="T1042" s="1">
        <f t="shared" si="429"/>
        <v>3.8904514499427922E-11</v>
      </c>
      <c r="U1042" s="1">
        <f t="shared" si="430"/>
        <v>2.5960997405965612E-4</v>
      </c>
      <c r="V1042" s="1">
        <f t="shared" si="431"/>
        <v>0.10038716754849217</v>
      </c>
      <c r="W1042" s="1">
        <f t="shared" si="432"/>
        <v>-1.2905584949738611E-4</v>
      </c>
      <c r="X1042" s="1">
        <f t="shared" si="433"/>
        <v>1.4963050911229534E-5</v>
      </c>
      <c r="Y1042" s="1">
        <f t="shared" si="434"/>
        <v>-2.5777902009056831E-3</v>
      </c>
      <c r="Z1042" s="1">
        <f t="shared" si="435"/>
        <v>-0.12888951004528415</v>
      </c>
      <c r="AB1042"/>
      <c r="AC1042"/>
      <c r="AD1042"/>
      <c r="AE1042"/>
      <c r="AF1042"/>
      <c r="AG1042"/>
      <c r="AH1042"/>
      <c r="AI1042"/>
      <c r="AJ1042" s="25"/>
      <c r="AK1042" s="2">
        <v>10.41</v>
      </c>
      <c r="AL1042" s="1">
        <f t="shared" si="437"/>
        <v>3.8904514499427922E-11</v>
      </c>
      <c r="AM1042" s="1">
        <f t="shared" si="413"/>
        <v>2.5960997405965612E-4</v>
      </c>
      <c r="AN1042" s="1">
        <f t="shared" si="414"/>
        <v>6.2709866983970256E-4</v>
      </c>
      <c r="AO1042" s="1">
        <f t="shared" si="415"/>
        <v>0.9993729013282836</v>
      </c>
      <c r="AP1042" s="1">
        <f t="shared" si="416"/>
        <v>2.0071426563355796</v>
      </c>
      <c r="AQ1042" s="1">
        <f t="shared" si="417"/>
        <v>20.071426563355796</v>
      </c>
      <c r="AR1042" s="25"/>
      <c r="AS1042" s="2">
        <v>12.38</v>
      </c>
      <c r="AT1042" s="1">
        <v>4.1686938347033292E-13</v>
      </c>
      <c r="AU1042" s="1">
        <v>2.4228212482096997E-2</v>
      </c>
      <c r="AV1042" s="1">
        <v>6.7236545255583249E-6</v>
      </c>
      <c r="AW1042" s="1">
        <v>0.9999932763454743</v>
      </c>
      <c r="AX1042" s="1">
        <v>2.5850842061363997</v>
      </c>
      <c r="AY1042" s="2">
        <v>25.850842061363995</v>
      </c>
      <c r="BA1042" s="2">
        <v>10.41</v>
      </c>
      <c r="BB1042" s="1">
        <f t="shared" si="422"/>
        <v>3.8904514499427922E-11</v>
      </c>
      <c r="BC1042" s="1">
        <f t="shared" si="418"/>
        <v>2.5960997405965612E-4</v>
      </c>
      <c r="BD1042" s="1">
        <f t="shared" si="419"/>
        <v>2.5960990495246182E-7</v>
      </c>
      <c r="BE1042" s="1">
        <f t="shared" si="420"/>
        <v>0.99999973380377805</v>
      </c>
      <c r="BF1042" s="1">
        <f t="shared" si="421"/>
        <v>1.9948142598626619</v>
      </c>
      <c r="BG1042" s="1">
        <f>(dpSAWB_Cb*dpSAWB_Vb) /(dpSAWB_Ca * BF1042)</f>
        <v>25.064990263024477</v>
      </c>
      <c r="BI1042" s="1">
        <v>11.11</v>
      </c>
      <c r="BJ1042" s="1">
        <v>7.762471166286914E-12</v>
      </c>
      <c r="BK1042" s="1">
        <v>1.3011320472100657E-3</v>
      </c>
      <c r="BL1042" s="1">
        <v>1.3011301390078705E-6</v>
      </c>
      <c r="BM1042" s="1">
        <v>0.9999985334292556</v>
      </c>
      <c r="BN1042" s="1">
        <v>1.974143937953412</v>
      </c>
      <c r="BO1042" s="1">
        <v>25.327433850560471</v>
      </c>
    </row>
    <row r="1043" spans="1:67" ht="15" customHeight="1" x14ac:dyDescent="0.3">
      <c r="A1043" s="2">
        <v>10.42</v>
      </c>
      <c r="B1043" s="1">
        <f t="shared" si="423"/>
        <v>3.8018939632055986E-11</v>
      </c>
      <c r="C1043" s="1">
        <f t="shared" si="424"/>
        <v>2.656570671814345E-4</v>
      </c>
      <c r="D1043" s="1">
        <f t="shared" si="425"/>
        <v>-2.6448032345507196E-4</v>
      </c>
      <c r="E1043" s="1">
        <f t="shared" si="426"/>
        <v>3.377413387242512E-3</v>
      </c>
      <c r="F1043" s="1">
        <f t="shared" si="427"/>
        <v>0.99992921043307925</v>
      </c>
      <c r="G1043" s="1">
        <f t="shared" si="428"/>
        <v>1.0159109006086988</v>
      </c>
      <c r="H1043" s="1">
        <f t="shared" si="436"/>
        <v>10.159109006086988</v>
      </c>
      <c r="S1043" s="2">
        <v>10.42</v>
      </c>
      <c r="T1043" s="1">
        <f t="shared" si="429"/>
        <v>3.8018939632055986E-11</v>
      </c>
      <c r="U1043" s="1">
        <f t="shared" si="430"/>
        <v>2.656570671814345E-4</v>
      </c>
      <c r="V1043" s="1">
        <f t="shared" si="431"/>
        <v>0.10039628927809213</v>
      </c>
      <c r="W1043" s="1">
        <f t="shared" si="432"/>
        <v>-1.3209642603071055E-4</v>
      </c>
      <c r="X1043" s="1">
        <f t="shared" si="433"/>
        <v>1.4622455269927618E-5</v>
      </c>
      <c r="Y1043" s="1">
        <f t="shared" si="434"/>
        <v>-2.638443231402679E-3</v>
      </c>
      <c r="Z1043" s="1">
        <f t="shared" si="435"/>
        <v>-0.13192216157013395</v>
      </c>
      <c r="AB1043"/>
      <c r="AC1043"/>
      <c r="AD1043"/>
      <c r="AE1043"/>
      <c r="AF1043"/>
      <c r="AG1043"/>
      <c r="AH1043"/>
      <c r="AI1043"/>
      <c r="AJ1043" s="25"/>
      <c r="AK1043" s="2">
        <v>10.42</v>
      </c>
      <c r="AL1043" s="1">
        <f t="shared" si="437"/>
        <v>3.8018939632055986E-11</v>
      </c>
      <c r="AM1043" s="1">
        <f t="shared" si="413"/>
        <v>2.656570671814345E-4</v>
      </c>
      <c r="AN1043" s="1">
        <f t="shared" si="414"/>
        <v>6.1283290926783637E-4</v>
      </c>
      <c r="AO1043" s="1">
        <f t="shared" si="415"/>
        <v>0.99938716708893993</v>
      </c>
      <c r="AP1043" s="1">
        <f t="shared" si="416"/>
        <v>2.0073373856812036</v>
      </c>
      <c r="AQ1043" s="1">
        <f t="shared" si="417"/>
        <v>20.073373856812033</v>
      </c>
      <c r="AR1043" s="25"/>
      <c r="AS1043" s="2">
        <v>12.39</v>
      </c>
      <c r="AT1043" s="1">
        <v>4.0738027780411177E-13</v>
      </c>
      <c r="AU1043" s="1">
        <v>2.4792560048418864E-2</v>
      </c>
      <c r="AV1043" s="1">
        <v>6.5706064688487596E-6</v>
      </c>
      <c r="AW1043" s="1">
        <v>0.99999342939353097</v>
      </c>
      <c r="AX1043" s="1">
        <v>2.5960052670990357</v>
      </c>
      <c r="AY1043" s="2">
        <v>25.960052670990354</v>
      </c>
      <c r="BA1043" s="2">
        <v>10.42</v>
      </c>
      <c r="BB1043" s="1">
        <f t="shared" si="422"/>
        <v>3.8018939632055986E-11</v>
      </c>
      <c r="BC1043" s="1">
        <f t="shared" si="418"/>
        <v>2.656570671814345E-4</v>
      </c>
      <c r="BD1043" s="1">
        <f t="shared" si="419"/>
        <v>2.6565699477561379E-7</v>
      </c>
      <c r="BE1043" s="1">
        <f t="shared" si="420"/>
        <v>0.99999972744628463</v>
      </c>
      <c r="BF1043" s="1">
        <f t="shared" si="421"/>
        <v>1.9946936283409669</v>
      </c>
      <c r="BG1043" s="1">
        <f>(dpSAWB_Cb*dpSAWB_Vb) /(dpSAWB_Ca * BF1043)</f>
        <v>25.066506098776763</v>
      </c>
      <c r="BI1043" s="1">
        <v>11.12</v>
      </c>
      <c r="BJ1043" s="1">
        <v>7.585775750291834E-12</v>
      </c>
      <c r="BK1043" s="1">
        <v>1.3314393059419716E-3</v>
      </c>
      <c r="BL1043" s="1">
        <v>1.3314373025586979E-6</v>
      </c>
      <c r="BM1043" s="1">
        <v>0.9999984953251233</v>
      </c>
      <c r="BN1043" s="1">
        <v>1.9735456479401505</v>
      </c>
      <c r="BO1043" s="1">
        <v>25.335111985976365</v>
      </c>
    </row>
    <row r="1044" spans="1:67" ht="15" customHeight="1" x14ac:dyDescent="0.3">
      <c r="A1044" s="2">
        <v>10.43</v>
      </c>
      <c r="B1044" s="1">
        <f t="shared" si="423"/>
        <v>3.7153522909717256E-11</v>
      </c>
      <c r="C1044" s="1">
        <f t="shared" si="424"/>
        <v>2.7184501519661843E-4</v>
      </c>
      <c r="D1044" s="1">
        <f t="shared" si="425"/>
        <v>-2.7069512722968566E-4</v>
      </c>
      <c r="E1044" s="1">
        <f t="shared" si="426"/>
        <v>3.3784491878716145E-3</v>
      </c>
      <c r="F1044" s="1">
        <f t="shared" si="427"/>
        <v>0.99993082168887792</v>
      </c>
      <c r="G1044" s="1">
        <f t="shared" si="428"/>
        <v>1.0162857924804565</v>
      </c>
      <c r="H1044" s="1">
        <f t="shared" si="436"/>
        <v>10.162857924804564</v>
      </c>
      <c r="S1044" s="2">
        <v>10.43</v>
      </c>
      <c r="T1044" s="1">
        <f t="shared" si="429"/>
        <v>3.7153522909717256E-11</v>
      </c>
      <c r="U1044" s="1">
        <f t="shared" si="430"/>
        <v>2.7184501519661843E-4</v>
      </c>
      <c r="V1044" s="1">
        <f t="shared" si="431"/>
        <v>0.10040562112713415</v>
      </c>
      <c r="W1044" s="1">
        <f t="shared" si="432"/>
        <v>-1.3520704237804935E-4</v>
      </c>
      <c r="X1044" s="1">
        <f t="shared" si="433"/>
        <v>1.4289612307799617E-5</v>
      </c>
      <c r="Y1044" s="1">
        <f t="shared" si="434"/>
        <v>-2.7004895954492523E-3</v>
      </c>
      <c r="Z1044" s="1">
        <f t="shared" si="435"/>
        <v>-0.13502447977246262</v>
      </c>
      <c r="AB1044"/>
      <c r="AC1044"/>
      <c r="AD1044"/>
      <c r="AE1044"/>
      <c r="AF1044"/>
      <c r="AG1044"/>
      <c r="AH1044"/>
      <c r="AI1044"/>
      <c r="AJ1044" s="25"/>
      <c r="AK1044" s="2">
        <v>10.43</v>
      </c>
      <c r="AL1044" s="1">
        <f t="shared" si="437"/>
        <v>3.7153522909717256E-11</v>
      </c>
      <c r="AM1044" s="1">
        <f t="shared" si="413"/>
        <v>2.7184501519661843E-4</v>
      </c>
      <c r="AN1044" s="1">
        <f t="shared" si="414"/>
        <v>5.9889148356771771E-4</v>
      </c>
      <c r="AO1044" s="1">
        <f t="shared" si="415"/>
        <v>0.99940110851472064</v>
      </c>
      <c r="AP1044" s="1">
        <f t="shared" si="416"/>
        <v>2.0075359716937062</v>
      </c>
      <c r="AQ1044" s="1">
        <f t="shared" si="417"/>
        <v>20.075359716937061</v>
      </c>
      <c r="AR1044" s="25"/>
      <c r="AS1044" s="2">
        <v>12.4</v>
      </c>
      <c r="AT1044" s="1">
        <v>3.9810717055349631E-13</v>
      </c>
      <c r="AU1044" s="1">
        <v>2.5370052958246816E-2</v>
      </c>
      <c r="AV1044" s="1">
        <v>6.4210421659768962E-6</v>
      </c>
      <c r="AW1044" s="1">
        <v>0.99999357895783381</v>
      </c>
      <c r="AX1044" s="1">
        <v>2.6070789233447851</v>
      </c>
      <c r="AY1044" s="2">
        <v>26.070789233447851</v>
      </c>
      <c r="BA1044" s="2">
        <v>10.43</v>
      </c>
      <c r="BB1044" s="1">
        <f t="shared" si="422"/>
        <v>3.7153522909717256E-11</v>
      </c>
      <c r="BC1044" s="1">
        <f t="shared" si="418"/>
        <v>2.7184501519661843E-4</v>
      </c>
      <c r="BD1044" s="1">
        <f t="shared" si="419"/>
        <v>2.7184493933372923E-7</v>
      </c>
      <c r="BE1044" s="1">
        <f t="shared" si="420"/>
        <v>0.99999972093330769</v>
      </c>
      <c r="BF1044" s="1">
        <f t="shared" si="421"/>
        <v>1.9945701944775081</v>
      </c>
      <c r="BG1044" s="1">
        <f>(dpSAWB_Cb*dpSAWB_Vb) /(dpSAWB_Ca * BF1044)</f>
        <v>25.068057338086241</v>
      </c>
      <c r="BI1044" s="1">
        <v>11.13</v>
      </c>
      <c r="BJ1044" s="1">
        <v>7.4131024130091464E-12</v>
      </c>
      <c r="BK1044" s="1">
        <v>1.3624525114175753E-3</v>
      </c>
      <c r="BL1044" s="1">
        <v>1.3624504079919813E-6</v>
      </c>
      <c r="BM1044" s="1">
        <v>0.99999845614758953</v>
      </c>
      <c r="BN1044" s="1">
        <v>1.9729336080330464</v>
      </c>
      <c r="BO1044" s="1">
        <v>25.342971398742833</v>
      </c>
    </row>
    <row r="1045" spans="1:67" ht="15" customHeight="1" x14ac:dyDescent="0.3">
      <c r="A1045" s="2">
        <v>10.44</v>
      </c>
      <c r="B1045" s="1">
        <f t="shared" si="423"/>
        <v>3.6307805477010142E-11</v>
      </c>
      <c r="C1045" s="1">
        <f t="shared" si="424"/>
        <v>2.7817709903715473E-4</v>
      </c>
      <c r="D1045" s="1">
        <f t="shared" si="425"/>
        <v>-2.7705345558760543E-4</v>
      </c>
      <c r="E1045" s="1">
        <f t="shared" si="426"/>
        <v>3.3795089092646009E-3</v>
      </c>
      <c r="F1045" s="1">
        <f t="shared" si="427"/>
        <v>0.99993239627303376</v>
      </c>
      <c r="G1045" s="1">
        <f t="shared" si="428"/>
        <v>1.0166693904575443</v>
      </c>
      <c r="H1045" s="1">
        <f t="shared" si="436"/>
        <v>10.166693904575443</v>
      </c>
      <c r="S1045" s="2">
        <v>10.44</v>
      </c>
      <c r="T1045" s="1">
        <f t="shared" si="429"/>
        <v>3.6307805477010142E-11</v>
      </c>
      <c r="U1045" s="1">
        <f t="shared" si="430"/>
        <v>2.7817709903715473E-4</v>
      </c>
      <c r="V1045" s="1">
        <f t="shared" si="431"/>
        <v>0.10041516804348465</v>
      </c>
      <c r="W1045" s="1">
        <f t="shared" si="432"/>
        <v>-1.3838934782821647E-4</v>
      </c>
      <c r="X1045" s="1">
        <f t="shared" si="433"/>
        <v>1.396434556241071E-5</v>
      </c>
      <c r="Y1045" s="1">
        <f t="shared" si="434"/>
        <v>-2.7639619276783947E-3</v>
      </c>
      <c r="Z1045" s="1">
        <f t="shared" si="435"/>
        <v>-0.13819809638391975</v>
      </c>
      <c r="AB1045"/>
      <c r="AC1045"/>
      <c r="AD1045"/>
      <c r="AE1045"/>
      <c r="AF1045"/>
      <c r="AG1045"/>
      <c r="AH1045"/>
      <c r="AI1045"/>
      <c r="AJ1045" s="25"/>
      <c r="AK1045" s="2">
        <v>10.44</v>
      </c>
      <c r="AL1045" s="1">
        <f t="shared" si="437"/>
        <v>3.6307805477010142E-11</v>
      </c>
      <c r="AM1045" s="1">
        <f t="shared" si="413"/>
        <v>2.7817709903715473E-4</v>
      </c>
      <c r="AN1045" s="1">
        <f t="shared" si="414"/>
        <v>5.8526702767029086E-4</v>
      </c>
      <c r="AO1045" s="1">
        <f t="shared" si="415"/>
        <v>0.99941473297069505</v>
      </c>
      <c r="AP1045" s="1">
        <f t="shared" si="416"/>
        <v>2.0077385180686789</v>
      </c>
      <c r="AQ1045" s="1">
        <f t="shared" si="417"/>
        <v>20.077385180686786</v>
      </c>
      <c r="AR1045" s="25"/>
      <c r="AS1045" s="2">
        <v>12.41</v>
      </c>
      <c r="AT1045" s="1">
        <v>3.8904514499427974E-13</v>
      </c>
      <c r="AU1045" s="1">
        <v>2.596099740596558E-2</v>
      </c>
      <c r="AV1045" s="1">
        <v>6.2748823190609362E-6</v>
      </c>
      <c r="AW1045" s="1">
        <v>0.9999937251176807</v>
      </c>
      <c r="AX1045" s="1">
        <v>2.6183053987555169</v>
      </c>
      <c r="AY1045" s="2">
        <v>26.183053987555169</v>
      </c>
      <c r="BA1045" s="2">
        <v>10.44</v>
      </c>
      <c r="BB1045" s="1">
        <f t="shared" si="422"/>
        <v>3.6307805477010142E-11</v>
      </c>
      <c r="BC1045" s="1">
        <f t="shared" si="418"/>
        <v>2.7817709903715473E-4</v>
      </c>
      <c r="BD1045" s="1">
        <f t="shared" si="419"/>
        <v>2.7817701955107435E-7</v>
      </c>
      <c r="BE1045" s="1">
        <f t="shared" si="420"/>
        <v>0.99999971426087675</v>
      </c>
      <c r="BF1045" s="1">
        <f t="shared" si="421"/>
        <v>1.9944438933513247</v>
      </c>
      <c r="BG1045" s="1">
        <f>(dpSAWB_Cb*dpSAWB_Vb) /(dpSAWB_Ca * BF1045)</f>
        <v>25.069644810104673</v>
      </c>
      <c r="BI1045" s="1">
        <v>11.14</v>
      </c>
      <c r="BJ1045" s="1">
        <v>7.2443596007498734E-12</v>
      </c>
      <c r="BK1045" s="1">
        <v>1.3941881072489189E-3</v>
      </c>
      <c r="BL1045" s="1">
        <v>1.3941858986638045E-6</v>
      </c>
      <c r="BM1045" s="1">
        <v>0.9999984158628934</v>
      </c>
      <c r="BN1045" s="1">
        <v>1.9723075066351379</v>
      </c>
      <c r="BO1045" s="1">
        <v>25.351016427099985</v>
      </c>
    </row>
    <row r="1046" spans="1:67" ht="15" customHeight="1" x14ac:dyDescent="0.3">
      <c r="A1046" s="2">
        <v>10.45</v>
      </c>
      <c r="B1046" s="1">
        <f t="shared" si="423"/>
        <v>3.5481338923357562E-11</v>
      </c>
      <c r="C1046" s="1">
        <f t="shared" si="424"/>
        <v>2.846566760577097E-4</v>
      </c>
      <c r="D1046" s="1">
        <f t="shared" si="425"/>
        <v>-2.8355867979394265E-4</v>
      </c>
      <c r="E1046" s="1">
        <f t="shared" si="426"/>
        <v>3.3805931132989903E-3</v>
      </c>
      <c r="F1046" s="1">
        <f t="shared" si="427"/>
        <v>0.99993393502006922</v>
      </c>
      <c r="G1046" s="1">
        <f t="shared" si="428"/>
        <v>1.0170619012896813</v>
      </c>
      <c r="H1046" s="1">
        <f t="shared" si="436"/>
        <v>10.170619012896813</v>
      </c>
      <c r="S1046" s="2">
        <v>10.45</v>
      </c>
      <c r="T1046" s="1">
        <f t="shared" si="429"/>
        <v>3.5481338923357562E-11</v>
      </c>
      <c r="U1046" s="1">
        <f t="shared" si="430"/>
        <v>2.846566760577097E-4</v>
      </c>
      <c r="V1046" s="1">
        <f t="shared" si="431"/>
        <v>0.10042493508904177</v>
      </c>
      <c r="W1046" s="1">
        <f t="shared" si="432"/>
        <v>-1.4164502968058745E-4</v>
      </c>
      <c r="X1046" s="1">
        <f t="shared" si="433"/>
        <v>1.3646482587647598E-5</v>
      </c>
      <c r="Y1046" s="1">
        <f t="shared" si="434"/>
        <v>-2.8288936064232977E-3</v>
      </c>
      <c r="Z1046" s="1">
        <f t="shared" si="435"/>
        <v>-0.14144468032116489</v>
      </c>
      <c r="AB1046"/>
      <c r="AC1046"/>
      <c r="AD1046"/>
      <c r="AE1046"/>
      <c r="AF1046"/>
      <c r="AG1046"/>
      <c r="AH1046"/>
      <c r="AI1046"/>
      <c r="AJ1046" s="25"/>
      <c r="AK1046" s="2">
        <v>10.45</v>
      </c>
      <c r="AL1046" s="1">
        <f t="shared" si="437"/>
        <v>3.5481338923357562E-11</v>
      </c>
      <c r="AM1046" s="1">
        <f t="shared" si="413"/>
        <v>2.846566760577097E-4</v>
      </c>
      <c r="AN1046" s="1">
        <f t="shared" si="414"/>
        <v>5.7195234336063531E-4</v>
      </c>
      <c r="AO1046" s="1">
        <f t="shared" si="415"/>
        <v>0.99942804765507831</v>
      </c>
      <c r="AP1046" s="1">
        <f t="shared" si="416"/>
        <v>2.0079451305291549</v>
      </c>
      <c r="AQ1046" s="1">
        <f t="shared" si="417"/>
        <v>20.079451305291549</v>
      </c>
      <c r="AR1046" s="25"/>
      <c r="AS1046" s="2">
        <v>12.42</v>
      </c>
      <c r="AT1046" s="1">
        <v>3.8018939632056036E-13</v>
      </c>
      <c r="AU1046" s="1">
        <v>2.6565706718143414E-2</v>
      </c>
      <c r="AV1046" s="1">
        <v>6.1320494351675386E-6</v>
      </c>
      <c r="AW1046" s="1">
        <v>0.99999386795056466</v>
      </c>
      <c r="AX1046" s="1">
        <v>2.6296848412980172</v>
      </c>
      <c r="AY1046" s="2">
        <v>26.296848412980172</v>
      </c>
      <c r="BA1046" s="2">
        <v>10.45</v>
      </c>
      <c r="BB1046" s="1">
        <f t="shared" si="422"/>
        <v>3.5481338923357562E-11</v>
      </c>
      <c r="BC1046" s="1">
        <f t="shared" si="418"/>
        <v>2.846566760577097E-4</v>
      </c>
      <c r="BD1046" s="1">
        <f t="shared" si="419"/>
        <v>2.8465659277425782E-7</v>
      </c>
      <c r="BE1046" s="1">
        <f t="shared" si="420"/>
        <v>0.99999970742491262</v>
      </c>
      <c r="BF1046" s="1">
        <f t="shared" si="421"/>
        <v>1.9943146585458851</v>
      </c>
      <c r="BG1046" s="1">
        <f>(dpSAWB_Cb*dpSAWB_Vb) /(dpSAWB_Ca * BF1046)</f>
        <v>25.07126936350982</v>
      </c>
      <c r="BI1046" s="1">
        <v>11.15</v>
      </c>
      <c r="BJ1046" s="1">
        <v>7.0794578438413538E-12</v>
      </c>
      <c r="BK1046" s="1">
        <v>1.4266629200689869E-3</v>
      </c>
      <c r="BL1046" s="1">
        <v>1.4266606009372102E-6</v>
      </c>
      <c r="BM1046" s="1">
        <v>0.99999837443607476</v>
      </c>
      <c r="BN1046" s="1">
        <v>1.9716670252940978</v>
      </c>
      <c r="BO1046" s="1">
        <v>25.359251515880018</v>
      </c>
    </row>
    <row r="1047" spans="1:67" ht="15" customHeight="1" x14ac:dyDescent="0.3">
      <c r="A1047" s="2">
        <v>10.46</v>
      </c>
      <c r="B1047" s="1">
        <f t="shared" si="423"/>
        <v>3.4673685045253057E-11</v>
      </c>
      <c r="C1047" s="1">
        <f t="shared" si="424"/>
        <v>2.9128718181578806E-4</v>
      </c>
      <c r="D1047" s="1">
        <f t="shared" si="425"/>
        <v>-2.902142490001211E-4</v>
      </c>
      <c r="E1047" s="1">
        <f t="shared" si="426"/>
        <v>3.3817023748333535E-3</v>
      </c>
      <c r="F1047" s="1">
        <f t="shared" si="427"/>
        <v>0.99993543874552115</v>
      </c>
      <c r="G1047" s="1">
        <f t="shared" si="428"/>
        <v>1.0174635366116336</v>
      </c>
      <c r="H1047" s="1">
        <f t="shared" si="436"/>
        <v>10.174635366116336</v>
      </c>
      <c r="S1047" s="2">
        <v>10.46</v>
      </c>
      <c r="T1047" s="1">
        <f t="shared" si="429"/>
        <v>3.4673685045253057E-11</v>
      </c>
      <c r="U1047" s="1">
        <f t="shared" si="430"/>
        <v>2.9128718181578806E-4</v>
      </c>
      <c r="V1047" s="1">
        <f t="shared" si="431"/>
        <v>0.10043492744241918</v>
      </c>
      <c r="W1047" s="1">
        <f t="shared" si="432"/>
        <v>-1.4497581413972773E-4</v>
      </c>
      <c r="X1047" s="1">
        <f t="shared" si="433"/>
        <v>1.3335854862316057E-5</v>
      </c>
      <c r="Y1047" s="1">
        <f t="shared" si="434"/>
        <v>-2.8953187708345967E-3</v>
      </c>
      <c r="Z1047" s="1">
        <f t="shared" si="435"/>
        <v>-0.14476593854172984</v>
      </c>
      <c r="AB1047"/>
      <c r="AC1047"/>
      <c r="AD1047"/>
      <c r="AE1047"/>
      <c r="AF1047"/>
      <c r="AG1047"/>
      <c r="AH1047"/>
      <c r="AI1047"/>
      <c r="AJ1047" s="25"/>
      <c r="AK1047" s="2">
        <v>10.46</v>
      </c>
      <c r="AL1047" s="1">
        <f t="shared" si="437"/>
        <v>3.4673685045253057E-11</v>
      </c>
      <c r="AM1047" s="1">
        <f t="shared" si="413"/>
        <v>2.9128718181578806E-4</v>
      </c>
      <c r="AN1047" s="1">
        <f t="shared" si="414"/>
        <v>5.5894039551561598E-4</v>
      </c>
      <c r="AO1047" s="1">
        <f t="shared" si="415"/>
        <v>0.99944105960299368</v>
      </c>
      <c r="AP1047" s="1">
        <f t="shared" si="416"/>
        <v>2.0081559168781684</v>
      </c>
      <c r="AQ1047" s="1">
        <f t="shared" si="417"/>
        <v>20.081559168781684</v>
      </c>
      <c r="AR1047" s="25"/>
      <c r="AS1047" s="2">
        <v>12.43</v>
      </c>
      <c r="AT1047" s="1">
        <v>3.7153522909717175E-13</v>
      </c>
      <c r="AU1047" s="1">
        <v>2.7184501519661904E-2</v>
      </c>
      <c r="AV1047" s="1">
        <v>5.992467785230327E-6</v>
      </c>
      <c r="AW1047" s="1">
        <v>0.99999400753221457</v>
      </c>
      <c r="AX1047" s="1">
        <v>2.6412173207969305</v>
      </c>
      <c r="AY1047" s="2">
        <v>26.412173207969303</v>
      </c>
      <c r="BA1047" s="2">
        <v>10.46</v>
      </c>
      <c r="BB1047" s="1">
        <f t="shared" si="422"/>
        <v>3.4673685045253057E-11</v>
      </c>
      <c r="BC1047" s="1">
        <f t="shared" si="418"/>
        <v>2.9128718181578806E-4</v>
      </c>
      <c r="BD1047" s="1">
        <f t="shared" si="419"/>
        <v>2.912870945523306E-7</v>
      </c>
      <c r="BE1047" s="1">
        <f t="shared" si="420"/>
        <v>0.99999970042122388</v>
      </c>
      <c r="BF1047" s="1">
        <f t="shared" si="421"/>
        <v>1.9941824221150271</v>
      </c>
      <c r="BG1047" s="1">
        <f>(dpSAWB_Cb*dpSAWB_Vb) /(dpSAWB_Ca * BF1047)</f>
        <v>25.072931866970357</v>
      </c>
      <c r="BI1047" s="1">
        <v>11.16</v>
      </c>
      <c r="BJ1047" s="1">
        <v>6.9183097091893405E-12</v>
      </c>
      <c r="BK1047" s="1">
        <v>1.4598941684533919E-3</v>
      </c>
      <c r="BL1047" s="1">
        <v>1.4598917331030894E-6</v>
      </c>
      <c r="BM1047" s="1">
        <v>0.99999833183092657</v>
      </c>
      <c r="BN1047" s="1">
        <v>1.971011838561076</v>
      </c>
      <c r="BO1047" s="1">
        <v>25.367681219257495</v>
      </c>
    </row>
    <row r="1048" spans="1:67" ht="15" customHeight="1" x14ac:dyDescent="0.3">
      <c r="A1048" s="2">
        <v>10.47</v>
      </c>
      <c r="B1048" s="1">
        <f t="shared" si="423"/>
        <v>3.3884415613920157E-11</v>
      </c>
      <c r="C1048" s="1">
        <f t="shared" si="424"/>
        <v>2.9807213189330577E-4</v>
      </c>
      <c r="D1048" s="1">
        <f t="shared" si="425"/>
        <v>-2.9702369207269737E-4</v>
      </c>
      <c r="E1048" s="1">
        <f t="shared" si="426"/>
        <v>3.382837282012116E-3</v>
      </c>
      <c r="F1048" s="1">
        <f t="shared" si="427"/>
        <v>0.99993690824637238</v>
      </c>
      <c r="G1048" s="1">
        <f t="shared" si="428"/>
        <v>1.0178745130630016</v>
      </c>
      <c r="H1048" s="1">
        <f t="shared" si="436"/>
        <v>10.178745130630015</v>
      </c>
      <c r="S1048" s="2">
        <v>10.47</v>
      </c>
      <c r="T1048" s="1">
        <f t="shared" si="429"/>
        <v>3.3884415613920157E-11</v>
      </c>
      <c r="U1048" s="1">
        <f t="shared" si="430"/>
        <v>2.9807213189330577E-4</v>
      </c>
      <c r="V1048" s="1">
        <f t="shared" si="431"/>
        <v>0.10044515040169194</v>
      </c>
      <c r="W1048" s="1">
        <f t="shared" si="432"/>
        <v>-1.483834672306447E-4</v>
      </c>
      <c r="X1048" s="1">
        <f t="shared" si="433"/>
        <v>1.3032297700818639E-5</v>
      </c>
      <c r="Y1048" s="1">
        <f t="shared" si="434"/>
        <v>-2.9632723383737286E-3</v>
      </c>
      <c r="Z1048" s="1">
        <f t="shared" si="435"/>
        <v>-0.14816361691868643</v>
      </c>
      <c r="AB1048"/>
      <c r="AC1048"/>
      <c r="AD1048"/>
      <c r="AE1048"/>
      <c r="AF1048"/>
      <c r="AG1048"/>
      <c r="AH1048"/>
      <c r="AI1048"/>
      <c r="AJ1048" s="25"/>
      <c r="AK1048" s="2">
        <v>10.47</v>
      </c>
      <c r="AL1048" s="1">
        <f t="shared" si="437"/>
        <v>3.3884415613920157E-11</v>
      </c>
      <c r="AM1048" s="1">
        <f t="shared" si="413"/>
        <v>2.9807213189330577E-4</v>
      </c>
      <c r="AN1048" s="1">
        <f t="shared" si="414"/>
        <v>5.4622430842559354E-4</v>
      </c>
      <c r="AO1048" s="1">
        <f t="shared" si="415"/>
        <v>0.9994537756901507</v>
      </c>
      <c r="AP1048" s="1">
        <f t="shared" si="416"/>
        <v>2.0083709870522628</v>
      </c>
      <c r="AQ1048" s="1">
        <f t="shared" si="417"/>
        <v>20.083709870522625</v>
      </c>
      <c r="AR1048" s="25"/>
      <c r="AS1048" s="2">
        <v>12.44</v>
      </c>
      <c r="AT1048" s="1">
        <v>3.6307805477010062E-13</v>
      </c>
      <c r="AU1048" s="1">
        <v>2.7817709903715536E-2</v>
      </c>
      <c r="AV1048" s="1">
        <v>5.8560633639033199E-6</v>
      </c>
      <c r="AW1048" s="1">
        <v>0.99999414393663588</v>
      </c>
      <c r="AX1048" s="1">
        <v>2.6529028267430417</v>
      </c>
      <c r="AY1048" s="2">
        <v>26.529028267430416</v>
      </c>
      <c r="BA1048" s="2">
        <v>10.47</v>
      </c>
      <c r="BB1048" s="1">
        <f t="shared" si="422"/>
        <v>3.3884415613920157E-11</v>
      </c>
      <c r="BC1048" s="1">
        <f t="shared" si="418"/>
        <v>2.9807213189330577E-4</v>
      </c>
      <c r="BD1048" s="1">
        <f t="shared" si="419"/>
        <v>2.9807204045833891E-7</v>
      </c>
      <c r="BE1048" s="1">
        <f t="shared" si="420"/>
        <v>0.99999969324550297</v>
      </c>
      <c r="BF1048" s="1">
        <f t="shared" si="421"/>
        <v>1.9940471145481475</v>
      </c>
      <c r="BG1048" s="1">
        <f>(dpSAWB_Cb*dpSAWB_Vb) /(dpSAWB_Ca * BF1048)</f>
        <v>25.074633209622046</v>
      </c>
      <c r="BI1048" s="1">
        <v>11.17</v>
      </c>
      <c r="BJ1048" s="1">
        <v>6.7608297539197943E-12</v>
      </c>
      <c r="BK1048" s="1">
        <v>1.4938994720498945E-3</v>
      </c>
      <c r="BL1048" s="1">
        <v>1.4938969145088566E-6</v>
      </c>
      <c r="BM1048" s="1">
        <v>0.99999828800994606</v>
      </c>
      <c r="BN1048" s="1">
        <v>1.9703416138471013</v>
      </c>
      <c r="BO1048" s="1">
        <v>25.376310203576711</v>
      </c>
    </row>
    <row r="1049" spans="1:67" ht="15" customHeight="1" x14ac:dyDescent="0.3">
      <c r="A1049" s="2">
        <v>10.48</v>
      </c>
      <c r="B1049" s="1">
        <f t="shared" si="423"/>
        <v>3.3113112148259015E-11</v>
      </c>
      <c r="C1049" s="1">
        <f t="shared" si="424"/>
        <v>3.0501512376060447E-4</v>
      </c>
      <c r="D1049" s="1">
        <f t="shared" si="425"/>
        <v>-3.0399061946437961E-4</v>
      </c>
      <c r="E1049" s="1">
        <f t="shared" si="426"/>
        <v>3.3839984365773967E-3</v>
      </c>
      <c r="F1049" s="1">
        <f t="shared" si="427"/>
        <v>0.99993834430147344</v>
      </c>
      <c r="G1049" s="1">
        <f t="shared" si="428"/>
        <v>1.0182950524110184</v>
      </c>
      <c r="H1049" s="1">
        <f t="shared" si="436"/>
        <v>10.182950524110183</v>
      </c>
      <c r="S1049" s="2">
        <v>10.48</v>
      </c>
      <c r="T1049" s="1">
        <f t="shared" si="429"/>
        <v>3.3113112148259015E-11</v>
      </c>
      <c r="U1049" s="1">
        <f t="shared" si="430"/>
        <v>3.0501512376060447E-4</v>
      </c>
      <c r="V1049" s="1">
        <f t="shared" si="431"/>
        <v>0.10045560938720546</v>
      </c>
      <c r="W1049" s="1">
        <f t="shared" si="432"/>
        <v>-1.5186979573515833E-4</v>
      </c>
      <c r="X1049" s="1">
        <f t="shared" si="433"/>
        <v>1.2735650165864151E-5</v>
      </c>
      <c r="Y1049" s="1">
        <f t="shared" si="434"/>
        <v>-3.0327900226906302E-3</v>
      </c>
      <c r="Z1049" s="1">
        <f t="shared" si="435"/>
        <v>-0.15163950113453151</v>
      </c>
      <c r="AB1049"/>
      <c r="AC1049"/>
      <c r="AD1049"/>
      <c r="AE1049"/>
      <c r="AF1049"/>
      <c r="AG1049"/>
      <c r="AH1049"/>
      <c r="AI1049"/>
      <c r="AJ1049" s="25"/>
      <c r="AK1049" s="2">
        <v>10.48</v>
      </c>
      <c r="AL1049" s="1">
        <f t="shared" si="437"/>
        <v>3.3113112148259015E-11</v>
      </c>
      <c r="AM1049" s="1">
        <f t="shared" si="413"/>
        <v>3.0501512376060447E-4</v>
      </c>
      <c r="AN1049" s="1">
        <f t="shared" si="414"/>
        <v>5.3379736219830772E-4</v>
      </c>
      <c r="AO1049" s="1">
        <f t="shared" si="415"/>
        <v>0.99946620263644204</v>
      </c>
      <c r="AP1049" s="1">
        <f t="shared" si="416"/>
        <v>2.008590453175966</v>
      </c>
      <c r="AQ1049" s="1">
        <f t="shared" si="417"/>
        <v>20.08590453175966</v>
      </c>
      <c r="AR1049" s="25"/>
      <c r="AS1049" s="2">
        <v>12.45</v>
      </c>
      <c r="AT1049" s="1">
        <v>3.5481338923357479E-13</v>
      </c>
      <c r="AU1049" s="1">
        <v>2.8465667605771034E-2</v>
      </c>
      <c r="AV1049" s="1">
        <v>5.7227638503280199E-6</v>
      </c>
      <c r="AW1049" s="1">
        <v>0.99999427723614953</v>
      </c>
      <c r="AX1049" s="1">
        <v>2.6647412661424821</v>
      </c>
      <c r="AY1049" s="2">
        <v>26.64741266142482</v>
      </c>
      <c r="BA1049" s="2">
        <v>10.48</v>
      </c>
      <c r="BB1049" s="1">
        <f t="shared" si="422"/>
        <v>3.3113112148259015E-11</v>
      </c>
      <c r="BC1049" s="1">
        <f t="shared" si="418"/>
        <v>3.0501512376060447E-4</v>
      </c>
      <c r="BD1049" s="1">
        <f t="shared" si="419"/>
        <v>3.0501502795331777E-7</v>
      </c>
      <c r="BE1049" s="1">
        <f t="shared" si="420"/>
        <v>0.999999685893324</v>
      </c>
      <c r="BF1049" s="1">
        <f t="shared" si="421"/>
        <v>1.9939086647346169</v>
      </c>
      <c r="BG1049" s="1">
        <f>(dpSAWB_Cb*dpSAWB_Vb) /(dpSAWB_Ca * BF1049)</f>
        <v>25.076374301555504</v>
      </c>
      <c r="BI1049" s="1">
        <v>11.18</v>
      </c>
      <c r="BJ1049" s="1">
        <v>6.6069344800759387E-12</v>
      </c>
      <c r="BK1049" s="1">
        <v>1.528696860920575E-3</v>
      </c>
      <c r="BL1049" s="1">
        <v>1.5286941748997287E-6</v>
      </c>
      <c r="BM1049" s="1">
        <v>0.99999824293428297</v>
      </c>
      <c r="BN1049" s="1">
        <v>1.9696560112770085</v>
      </c>
      <c r="BO1049" s="1">
        <v>25.385143250258686</v>
      </c>
    </row>
    <row r="1050" spans="1:67" ht="15" customHeight="1" x14ac:dyDescent="0.3">
      <c r="A1050" s="2">
        <v>10.49</v>
      </c>
      <c r="B1050" s="1">
        <f t="shared" si="423"/>
        <v>3.2359365692962733E-11</v>
      </c>
      <c r="C1050" s="1">
        <f t="shared" si="424"/>
        <v>3.1211983868387351E-4</v>
      </c>
      <c r="D1050" s="1">
        <f t="shared" si="425"/>
        <v>-3.1111872512832662E-4</v>
      </c>
      <c r="E1050" s="1">
        <f t="shared" si="426"/>
        <v>3.3851864541880545E-3</v>
      </c>
      <c r="F1050" s="1">
        <f t="shared" si="427"/>
        <v>0.99993974767195426</v>
      </c>
      <c r="G1050" s="1">
        <f t="shared" si="428"/>
        <v>1.0187253816764468</v>
      </c>
      <c r="H1050" s="1">
        <f t="shared" si="436"/>
        <v>10.187253816764468</v>
      </c>
      <c r="S1050" s="2">
        <v>10.49</v>
      </c>
      <c r="T1050" s="1">
        <f t="shared" si="429"/>
        <v>3.2359365692962733E-11</v>
      </c>
      <c r="U1050" s="1">
        <f t="shared" si="430"/>
        <v>3.1211983868387351E-4</v>
      </c>
      <c r="V1050" s="1">
        <f t="shared" si="431"/>
        <v>0.10046630994444963</v>
      </c>
      <c r="W1050" s="1">
        <f t="shared" si="432"/>
        <v>-1.5543664814987658E-4</v>
      </c>
      <c r="X1050" s="1">
        <f t="shared" si="433"/>
        <v>1.244575498316381E-5</v>
      </c>
      <c r="Y1050" s="1">
        <f t="shared" si="434"/>
        <v>-3.1039083518937041E-3</v>
      </c>
      <c r="Z1050" s="1">
        <f t="shared" si="435"/>
        <v>-0.15519541759468519</v>
      </c>
      <c r="AB1050"/>
      <c r="AC1050"/>
      <c r="AD1050"/>
      <c r="AE1050"/>
      <c r="AF1050"/>
      <c r="AG1050"/>
      <c r="AH1050"/>
      <c r="AI1050"/>
      <c r="AJ1050" s="25"/>
      <c r="AK1050" s="2">
        <v>10.49</v>
      </c>
      <c r="AL1050" s="1">
        <f t="shared" si="437"/>
        <v>3.2359365692962733E-11</v>
      </c>
      <c r="AM1050" s="1">
        <f t="shared" si="413"/>
        <v>3.1211983868387351E-4</v>
      </c>
      <c r="AN1050" s="1">
        <f t="shared" si="414"/>
        <v>5.216529892431769E-4</v>
      </c>
      <c r="AO1050" s="1">
        <f t="shared" si="415"/>
        <v>0.99947834700945837</v>
      </c>
      <c r="AP1050" s="1">
        <f t="shared" si="416"/>
        <v>2.008814429617245</v>
      </c>
      <c r="AQ1050" s="1">
        <f t="shared" si="417"/>
        <v>20.088144296172448</v>
      </c>
      <c r="AR1050" s="25"/>
      <c r="AS1050" s="2">
        <v>12.46</v>
      </c>
      <c r="AT1050" s="1">
        <v>3.4673685045252984E-13</v>
      </c>
      <c r="AU1050" s="1">
        <v>2.9128718181578868E-2</v>
      </c>
      <c r="AV1050" s="1">
        <v>5.5924985697933798E-6</v>
      </c>
      <c r="AW1050" s="1">
        <v>0.99999440750143009</v>
      </c>
      <c r="AX1050" s="1">
        <v>2.6767324614126018</v>
      </c>
      <c r="AY1050" s="2">
        <v>26.767324614126018</v>
      </c>
      <c r="BA1050" s="2">
        <v>10.49</v>
      </c>
      <c r="BB1050" s="1">
        <f t="shared" si="422"/>
        <v>3.2359365692962733E-11</v>
      </c>
      <c r="BC1050" s="1">
        <f t="shared" si="418"/>
        <v>3.1211983868387351E-4</v>
      </c>
      <c r="BD1050" s="1">
        <f t="shared" si="419"/>
        <v>3.1211973829369154E-7</v>
      </c>
      <c r="BE1050" s="1">
        <f t="shared" si="420"/>
        <v>0.99999967836013759</v>
      </c>
      <c r="BF1050" s="1">
        <f t="shared" si="421"/>
        <v>1.9937669999274008</v>
      </c>
      <c r="BG1050" s="1">
        <f>(dpSAWB_Cb*dpSAWB_Vb) /(dpSAWB_Ca * BF1050)</f>
        <v>25.078156074315931</v>
      </c>
      <c r="BI1050" s="1">
        <v>11.19</v>
      </c>
      <c r="BJ1050" s="1">
        <v>6.4565422903465579E-12</v>
      </c>
      <c r="BK1050" s="1">
        <v>1.5643047851016053E-3</v>
      </c>
      <c r="BL1050" s="1">
        <v>1.5643019639775493E-6</v>
      </c>
      <c r="BM1050" s="1">
        <v>0.99999819656368583</v>
      </c>
      <c r="BN1050" s="1">
        <v>1.968954683540892</v>
      </c>
      <c r="BO1050" s="1">
        <v>25.394185258790177</v>
      </c>
    </row>
    <row r="1051" spans="1:67" ht="15" customHeight="1" x14ac:dyDescent="0.3">
      <c r="A1051" s="2">
        <v>10.5</v>
      </c>
      <c r="B1051" s="1">
        <f t="shared" si="423"/>
        <v>3.162277660168371E-11</v>
      </c>
      <c r="C1051" s="1">
        <f t="shared" si="424"/>
        <v>3.1939004367700712E-4</v>
      </c>
      <c r="D1051" s="1">
        <f t="shared" si="425"/>
        <v>-3.1841178847673952E-4</v>
      </c>
      <c r="E1051" s="1">
        <f t="shared" si="426"/>
        <v>3.3864019647461231E-3</v>
      </c>
      <c r="F1051" s="1">
        <f t="shared" si="427"/>
        <v>0.99994111910162886</v>
      </c>
      <c r="G1051" s="1">
        <f t="shared" si="428"/>
        <v>1.0191657332626607</v>
      </c>
      <c r="H1051" s="1">
        <f t="shared" si="436"/>
        <v>10.191657332626606</v>
      </c>
      <c r="S1051" s="2">
        <v>10.5</v>
      </c>
      <c r="T1051" s="1">
        <f t="shared" si="429"/>
        <v>3.162277660168371E-11</v>
      </c>
      <c r="U1051" s="1">
        <f t="shared" si="430"/>
        <v>3.1939004367700712E-4</v>
      </c>
      <c r="V1051" s="1">
        <f t="shared" si="431"/>
        <v>0.10047725774699887</v>
      </c>
      <c r="W1051" s="1">
        <f t="shared" si="432"/>
        <v>-1.590859156662916E-4</v>
      </c>
      <c r="X1051" s="1">
        <f t="shared" si="433"/>
        <v>1.2162458458068062E-5</v>
      </c>
      <c r="Y1051" s="1">
        <f t="shared" si="434"/>
        <v>-3.1766646872205193E-3</v>
      </c>
      <c r="Z1051" s="1">
        <f t="shared" si="435"/>
        <v>-0.15883323436102595</v>
      </c>
      <c r="AB1051"/>
      <c r="AC1051"/>
      <c r="AD1051"/>
      <c r="AE1051"/>
      <c r="AF1051"/>
      <c r="AG1051"/>
      <c r="AH1051"/>
      <c r="AI1051"/>
      <c r="AJ1051" s="25"/>
      <c r="AK1051" s="2">
        <v>10.5</v>
      </c>
      <c r="AL1051" s="1">
        <f t="shared" si="437"/>
        <v>3.162277660168371E-11</v>
      </c>
      <c r="AM1051" s="1">
        <f t="shared" si="413"/>
        <v>3.1939004367700712E-4</v>
      </c>
      <c r="AN1051" s="1">
        <f t="shared" si="414"/>
        <v>5.097847708342172E-4</v>
      </c>
      <c r="AO1051" s="1">
        <f t="shared" si="415"/>
        <v>0.99949021522792569</v>
      </c>
      <c r="AP1051" s="1">
        <f t="shared" si="416"/>
        <v>2.0090430330439832</v>
      </c>
      <c r="AQ1051" s="1">
        <f t="shared" si="417"/>
        <v>20.09043033043983</v>
      </c>
      <c r="AR1051" s="25"/>
      <c r="AS1051" s="2">
        <v>12.47</v>
      </c>
      <c r="AT1051" s="1">
        <v>3.3884415613920079E-13</v>
      </c>
      <c r="AU1051" s="1">
        <v>2.9807213189330647E-2</v>
      </c>
      <c r="AV1051" s="1">
        <v>5.4651984562684155E-6</v>
      </c>
      <c r="AW1051" s="1">
        <v>0.99999453480154354</v>
      </c>
      <c r="AX1051" s="1">
        <v>2.6888761483303538</v>
      </c>
      <c r="AY1051" s="2">
        <v>26.888761483303536</v>
      </c>
      <c r="BA1051" s="2">
        <v>10.5</v>
      </c>
      <c r="BB1051" s="1">
        <f t="shared" si="422"/>
        <v>3.162277660168371E-11</v>
      </c>
      <c r="BC1051" s="1">
        <f t="shared" si="418"/>
        <v>3.1939004367700712E-4</v>
      </c>
      <c r="BD1051" s="1">
        <f t="shared" si="419"/>
        <v>3.193899384831073E-7</v>
      </c>
      <c r="BE1051" s="1">
        <f t="shared" si="420"/>
        <v>0.99999967064126771</v>
      </c>
      <c r="BF1051" s="1">
        <f t="shared" si="421"/>
        <v>1.993622045705884</v>
      </c>
      <c r="BG1051" s="1">
        <f>(dpSAWB_Cb*dpSAWB_Vb) /(dpSAWB_Ca * BF1051)</f>
        <v>25.079979481414917</v>
      </c>
      <c r="BI1051" s="1">
        <v>11.2</v>
      </c>
      <c r="BJ1051" s="1">
        <v>6.3095734448019345E-12</v>
      </c>
      <c r="BK1051" s="1">
        <v>1.600742124385724E-3</v>
      </c>
      <c r="BL1051" s="1">
        <v>1.6007391611822585E-6</v>
      </c>
      <c r="BM1051" s="1">
        <v>0.99999814885644578</v>
      </c>
      <c r="BN1051" s="1">
        <v>1.9682372757430446</v>
      </c>
      <c r="BO1051" s="1">
        <v>25.403441249797542</v>
      </c>
    </row>
    <row r="1052" spans="1:67" ht="15" customHeight="1" x14ac:dyDescent="0.3">
      <c r="A1052" s="2">
        <v>10.51</v>
      </c>
      <c r="B1052" s="1">
        <f t="shared" si="423"/>
        <v>3.0902954325135829E-11</v>
      </c>
      <c r="C1052" s="1">
        <f t="shared" si="424"/>
        <v>3.2682959349892535E-4</v>
      </c>
      <c r="D1052" s="1">
        <f t="shared" si="425"/>
        <v>-3.2587367638471724E-4</v>
      </c>
      <c r="E1052" s="1">
        <f t="shared" si="426"/>
        <v>3.3876456127307857E-3</v>
      </c>
      <c r="F1052" s="1">
        <f t="shared" si="427"/>
        <v>0.99994245931738701</v>
      </c>
      <c r="G1052" s="1">
        <f t="shared" si="428"/>
        <v>1.0196163450879936</v>
      </c>
      <c r="H1052" s="1">
        <f t="shared" si="436"/>
        <v>10.196163450879935</v>
      </c>
      <c r="S1052" s="2">
        <v>10.51</v>
      </c>
      <c r="T1052" s="1">
        <f t="shared" si="429"/>
        <v>3.0902954325135829E-11</v>
      </c>
      <c r="U1052" s="1">
        <f t="shared" si="430"/>
        <v>3.2682959349892535E-4</v>
      </c>
      <c r="V1052" s="1">
        <f t="shared" si="431"/>
        <v>0.10048845859952055</v>
      </c>
      <c r="W1052" s="1">
        <f t="shared" si="432"/>
        <v>-1.6281953317351258E-4</v>
      </c>
      <c r="X1052" s="1">
        <f t="shared" si="433"/>
        <v>1.1885610394100267E-5</v>
      </c>
      <c r="Y1052" s="1">
        <f t="shared" si="434"/>
        <v>-3.2510972421176186E-3</v>
      </c>
      <c r="Z1052" s="1">
        <f t="shared" si="435"/>
        <v>-0.16255486210588094</v>
      </c>
      <c r="AB1052"/>
      <c r="AC1052"/>
      <c r="AD1052"/>
      <c r="AE1052"/>
      <c r="AF1052"/>
      <c r="AG1052"/>
      <c r="AH1052"/>
      <c r="AI1052"/>
      <c r="AJ1052" s="25"/>
      <c r="AK1052" s="2">
        <v>10.51</v>
      </c>
      <c r="AL1052" s="1">
        <f t="shared" si="437"/>
        <v>3.0902954325135829E-11</v>
      </c>
      <c r="AM1052" s="1">
        <f t="shared" si="413"/>
        <v>3.2682959349892535E-4</v>
      </c>
      <c r="AN1052" s="1">
        <f t="shared" si="414"/>
        <v>4.9818643374986542E-4</v>
      </c>
      <c r="AO1052" s="1">
        <f t="shared" si="415"/>
        <v>0.99950181356506584</v>
      </c>
      <c r="AP1052" s="1">
        <f t="shared" si="416"/>
        <v>2.0092763824814717</v>
      </c>
      <c r="AQ1052" s="1">
        <f t="shared" si="417"/>
        <v>20.092763824814714</v>
      </c>
      <c r="AR1052" s="25"/>
      <c r="AS1052" s="2">
        <v>12.48</v>
      </c>
      <c r="AT1052" s="1">
        <v>3.311311214825894E-13</v>
      </c>
      <c r="AU1052" s="1">
        <v>3.0501512376060518E-2</v>
      </c>
      <c r="AV1052" s="1">
        <v>5.3407960157873394E-6</v>
      </c>
      <c r="AW1052" s="1">
        <v>0.999994659203984</v>
      </c>
      <c r="AX1052" s="1">
        <v>2.701171974039164</v>
      </c>
      <c r="AY1052" s="2">
        <v>27.011719740391637</v>
      </c>
      <c r="BA1052" s="2">
        <v>10.51</v>
      </c>
      <c r="BB1052" s="1">
        <f t="shared" si="422"/>
        <v>3.0902954325135829E-11</v>
      </c>
      <c r="BC1052" s="1">
        <f t="shared" si="418"/>
        <v>3.2682959349892535E-4</v>
      </c>
      <c r="BD1052" s="1">
        <f t="shared" si="419"/>
        <v>3.2682948326973203E-7</v>
      </c>
      <c r="BE1052" s="1">
        <f t="shared" si="420"/>
        <v>0.99999966273190843</v>
      </c>
      <c r="BF1052" s="1">
        <f t="shared" si="421"/>
        <v>1.9934737259378663</v>
      </c>
      <c r="BG1052" s="1">
        <f>(dpSAWB_Cb*dpSAWB_Vb) /(dpSAWB_Ca * BF1052)</f>
        <v>25.081845498854808</v>
      </c>
      <c r="BI1052" s="1">
        <v>11.21</v>
      </c>
      <c r="BJ1052" s="1">
        <v>6.1659500186148026E-12</v>
      </c>
      <c r="BK1052" s="1">
        <v>1.6380281983325242E-3</v>
      </c>
      <c r="BL1052" s="1">
        <v>1.6380250857011174E-6</v>
      </c>
      <c r="BM1052" s="1">
        <v>0.99999809976933862</v>
      </c>
      <c r="BN1052" s="1">
        <v>1.9675034252483914</v>
      </c>
      <c r="BO1052" s="1">
        <v>25.412916368207924</v>
      </c>
    </row>
    <row r="1053" spans="1:67" ht="15" customHeight="1" x14ac:dyDescent="0.3">
      <c r="A1053" s="2">
        <v>10.52</v>
      </c>
      <c r="B1053" s="1">
        <f t="shared" si="423"/>
        <v>3.0199517204020087E-11</v>
      </c>
      <c r="C1053" s="1">
        <f t="shared" si="424"/>
        <v>3.3444243269741783E-4</v>
      </c>
      <c r="D1053" s="1">
        <f t="shared" si="425"/>
        <v>-3.3350834524056307E-4</v>
      </c>
      <c r="E1053" s="1">
        <f t="shared" si="426"/>
        <v>3.3889180575400937E-3</v>
      </c>
      <c r="F1053" s="1">
        <f t="shared" si="427"/>
        <v>0.99994376902958082</v>
      </c>
      <c r="G1053" s="1">
        <f t="shared" si="428"/>
        <v>1.0200774607214522</v>
      </c>
      <c r="H1053" s="1">
        <f t="shared" si="436"/>
        <v>10.200774607214521</v>
      </c>
      <c r="S1053" s="2">
        <v>10.52</v>
      </c>
      <c r="T1053" s="1">
        <f t="shared" si="429"/>
        <v>3.0199517204020087E-11</v>
      </c>
      <c r="U1053" s="1">
        <f t="shared" si="430"/>
        <v>3.3444243269741783E-4</v>
      </c>
      <c r="V1053" s="1">
        <f t="shared" si="431"/>
        <v>0.10049991844085249</v>
      </c>
      <c r="W1053" s="1">
        <f t="shared" si="432"/>
        <v>-1.6663948028416777E-4</v>
      </c>
      <c r="X1053" s="1">
        <f t="shared" si="433"/>
        <v>1.1615064013344072E-5</v>
      </c>
      <c r="Y1053" s="1">
        <f t="shared" si="434"/>
        <v>-3.3272451017380389E-3</v>
      </c>
      <c r="Z1053" s="1">
        <f t="shared" si="435"/>
        <v>-0.16636225508690194</v>
      </c>
      <c r="AB1053"/>
      <c r="AC1053"/>
      <c r="AD1053"/>
      <c r="AE1053"/>
      <c r="AF1053"/>
      <c r="AG1053"/>
      <c r="AH1053"/>
      <c r="AI1053"/>
      <c r="AJ1053" s="25"/>
      <c r="AK1053" s="2">
        <v>10.52</v>
      </c>
      <c r="AL1053" s="1">
        <f t="shared" si="437"/>
        <v>3.0199517204020087E-11</v>
      </c>
      <c r="AM1053" s="1">
        <f t="shared" si="413"/>
        <v>3.3444243269741783E-4</v>
      </c>
      <c r="AN1053" s="1">
        <f t="shared" si="414"/>
        <v>4.8685184698801635E-4</v>
      </c>
      <c r="AO1053" s="1">
        <f t="shared" si="415"/>
        <v>0.99951314815188108</v>
      </c>
      <c r="AP1053" s="1">
        <f t="shared" si="416"/>
        <v>2.0095145993709633</v>
      </c>
      <c r="AQ1053" s="1">
        <f t="shared" si="417"/>
        <v>20.095145993709632</v>
      </c>
      <c r="AR1053" s="25"/>
      <c r="AS1053" s="2">
        <v>12.49</v>
      </c>
      <c r="AT1053" s="1">
        <v>3.2359365692962775E-13</v>
      </c>
      <c r="AU1053" s="1">
        <v>3.1211983868387312E-2</v>
      </c>
      <c r="AV1053" s="1">
        <v>5.21922529066822E-6</v>
      </c>
      <c r="AW1053" s="1">
        <v>0.99999478077470927</v>
      </c>
      <c r="AX1053" s="1">
        <v>2.713619495120311</v>
      </c>
      <c r="AY1053" s="2">
        <v>27.136194951203109</v>
      </c>
      <c r="BA1053" s="2">
        <v>10.52</v>
      </c>
      <c r="BB1053" s="1">
        <f t="shared" si="422"/>
        <v>3.0199517204020087E-11</v>
      </c>
      <c r="BC1053" s="1">
        <f t="shared" si="418"/>
        <v>3.3444243269741783E-4</v>
      </c>
      <c r="BD1053" s="1">
        <f t="shared" si="419"/>
        <v>3.3444231719007097E-7</v>
      </c>
      <c r="BE1053" s="1">
        <f t="shared" si="420"/>
        <v>0.99999965462711804</v>
      </c>
      <c r="BF1053" s="1">
        <f t="shared" si="421"/>
        <v>1.9933219627407202</v>
      </c>
      <c r="BG1053" s="1">
        <f>(dpSAWB_Cb*dpSAWB_Vb) /(dpSAWB_Ca * BF1053)</f>
        <v>25.083755125665924</v>
      </c>
      <c r="BI1053" s="1">
        <v>11.22</v>
      </c>
      <c r="BJ1053" s="1">
        <v>6.0255958607435596E-12</v>
      </c>
      <c r="BK1053" s="1">
        <v>1.6761827765119411E-3</v>
      </c>
      <c r="BL1053" s="1">
        <v>1.6761795067110676E-6</v>
      </c>
      <c r="BM1053" s="1">
        <v>0.99999804925756353</v>
      </c>
      <c r="BN1053" s="1">
        <v>1.9667527615263853</v>
      </c>
      <c r="BO1053" s="1">
        <v>25.422615886500797</v>
      </c>
    </row>
    <row r="1054" spans="1:67" ht="15" customHeight="1" x14ac:dyDescent="0.3">
      <c r="A1054" s="2">
        <v>10.53</v>
      </c>
      <c r="B1054" s="1">
        <f t="shared" si="423"/>
        <v>2.9512092266663787E-11</v>
      </c>
      <c r="C1054" s="1">
        <f t="shared" si="424"/>
        <v>3.4223259770059538E-4</v>
      </c>
      <c r="D1054" s="1">
        <f t="shared" si="425"/>
        <v>-3.4131984304346731E-4</v>
      </c>
      <c r="E1054" s="1">
        <f t="shared" si="426"/>
        <v>3.3902199738405779E-3</v>
      </c>
      <c r="F1054" s="1">
        <f t="shared" si="427"/>
        <v>0.99994504893239999</v>
      </c>
      <c r="G1054" s="1">
        <f t="shared" si="428"/>
        <v>1.0205493295218786</v>
      </c>
      <c r="H1054" s="1">
        <f t="shared" si="436"/>
        <v>10.205493295218785</v>
      </c>
      <c r="S1054" s="2">
        <v>10.53</v>
      </c>
      <c r="T1054" s="1">
        <f t="shared" si="429"/>
        <v>2.9512092266663787E-11</v>
      </c>
      <c r="U1054" s="1">
        <f t="shared" si="430"/>
        <v>3.4223259770059538E-4</v>
      </c>
      <c r="V1054" s="1">
        <f t="shared" si="431"/>
        <v>0.10051164334715207</v>
      </c>
      <c r="W1054" s="1">
        <f t="shared" si="432"/>
        <v>-1.7054778238401961E-4</v>
      </c>
      <c r="X1054" s="1">
        <f t="shared" si="433"/>
        <v>1.1350675878642294E-5</v>
      </c>
      <c r="Y1054" s="1">
        <f t="shared" si="434"/>
        <v>-3.4051482428652967E-3</v>
      </c>
      <c r="Z1054" s="1">
        <f t="shared" si="435"/>
        <v>-0.17025741214326484</v>
      </c>
      <c r="AB1054"/>
      <c r="AC1054"/>
      <c r="AD1054"/>
      <c r="AE1054"/>
      <c r="AF1054"/>
      <c r="AG1054"/>
      <c r="AH1054"/>
      <c r="AI1054"/>
      <c r="AJ1054" s="25"/>
      <c r="AK1054" s="2">
        <v>10.53</v>
      </c>
      <c r="AL1054" s="1">
        <f t="shared" si="437"/>
        <v>2.9512092266663787E-11</v>
      </c>
      <c r="AM1054" s="1">
        <f t="shared" si="413"/>
        <v>3.4223259770059538E-4</v>
      </c>
      <c r="AN1054" s="1">
        <f t="shared" si="414"/>
        <v>4.7577501855461542E-4</v>
      </c>
      <c r="AO1054" s="1">
        <f t="shared" si="415"/>
        <v>0.99952422498036531</v>
      </c>
      <c r="AP1054" s="1">
        <f t="shared" si="416"/>
        <v>2.0097578076292915</v>
      </c>
      <c r="AQ1054" s="1">
        <f t="shared" si="417"/>
        <v>20.097578076292912</v>
      </c>
      <c r="AR1054" s="25"/>
      <c r="AS1054" s="2">
        <v>12.5</v>
      </c>
      <c r="AT1054" s="1">
        <v>3.1622776601683746E-13</v>
      </c>
      <c r="AU1054" s="1">
        <v>3.1939004367700675E-2</v>
      </c>
      <c r="AV1054" s="1">
        <v>5.1004218245457762E-6</v>
      </c>
      <c r="AW1054" s="1">
        <v>0.99999489957817522</v>
      </c>
      <c r="AX1054" s="1">
        <v>2.7262181757349753</v>
      </c>
      <c r="AY1054" s="2">
        <v>27.262181757349751</v>
      </c>
      <c r="BA1054" s="2">
        <v>10.53</v>
      </c>
      <c r="BB1054" s="1">
        <f t="shared" si="422"/>
        <v>2.9512092266663787E-11</v>
      </c>
      <c r="BC1054" s="1">
        <f t="shared" si="418"/>
        <v>3.4223259770059538E-4</v>
      </c>
      <c r="BD1054" s="1">
        <f t="shared" si="419"/>
        <v>3.4223247666039204E-7</v>
      </c>
      <c r="BE1054" s="1">
        <f t="shared" si="420"/>
        <v>0.99999964632181704</v>
      </c>
      <c r="BF1054" s="1">
        <f t="shared" si="421"/>
        <v>1.9931666764416938</v>
      </c>
      <c r="BG1054" s="1">
        <f>(dpSAWB_Cb*dpSAWB_Vb) /(dpSAWB_Ca * BF1054)</f>
        <v>25.085709384456816</v>
      </c>
      <c r="BI1054" s="1">
        <v>11.23</v>
      </c>
      <c r="BJ1054" s="1">
        <v>5.8884365535558725E-12</v>
      </c>
      <c r="BK1054" s="1">
        <v>1.7152260889863667E-3</v>
      </c>
      <c r="BL1054" s="1">
        <v>1.7152226538596472E-6</v>
      </c>
      <c r="BM1054" s="1">
        <v>0.99999799727467908</v>
      </c>
      <c r="BN1054" s="1">
        <v>1.9659849059923582</v>
      </c>
      <c r="BO1054" s="1">
        <v>25.432545208052755</v>
      </c>
    </row>
    <row r="1055" spans="1:67" ht="15" customHeight="1" x14ac:dyDescent="0.3">
      <c r="A1055" s="2">
        <v>10.54</v>
      </c>
      <c r="B1055" s="1">
        <f t="shared" si="423"/>
        <v>2.8840315031266094E-11</v>
      </c>
      <c r="C1055" s="1">
        <f t="shared" si="424"/>
        <v>3.5020421895705649E-4</v>
      </c>
      <c r="D1055" s="1">
        <f t="shared" si="425"/>
        <v>-3.4931231154981021E-4</v>
      </c>
      <c r="E1055" s="1">
        <f t="shared" si="426"/>
        <v>3.3915520519249682E-3</v>
      </c>
      <c r="F1055" s="1">
        <f t="shared" si="427"/>
        <v>0.99994629970423965</v>
      </c>
      <c r="G1055" s="1">
        <f t="shared" si="428"/>
        <v>1.0210322067806641</v>
      </c>
      <c r="H1055" s="1">
        <f t="shared" si="436"/>
        <v>10.21032206780664</v>
      </c>
      <c r="S1055" s="2">
        <v>10.54</v>
      </c>
      <c r="T1055" s="1">
        <f t="shared" si="429"/>
        <v>2.8840315031266094E-11</v>
      </c>
      <c r="U1055" s="1">
        <f t="shared" si="430"/>
        <v>3.5020421895705649E-4</v>
      </c>
      <c r="V1055" s="1">
        <f t="shared" si="431"/>
        <v>0.10052363953511755</v>
      </c>
      <c r="W1055" s="1">
        <f t="shared" si="432"/>
        <v>-1.7454651170584879E-4</v>
      </c>
      <c r="X1055" s="1">
        <f t="shared" si="433"/>
        <v>1.1092305817566112E-5</v>
      </c>
      <c r="Y1055" s="1">
        <f t="shared" si="434"/>
        <v>-3.4848475542727264E-3</v>
      </c>
      <c r="Z1055" s="1">
        <f t="shared" si="435"/>
        <v>-0.17424237771363629</v>
      </c>
      <c r="AB1055"/>
      <c r="AC1055"/>
      <c r="AD1055"/>
      <c r="AE1055"/>
      <c r="AF1055"/>
      <c r="AG1055"/>
      <c r="AH1055"/>
      <c r="AI1055"/>
      <c r="AJ1055" s="25"/>
      <c r="AK1055" s="2">
        <v>10.54</v>
      </c>
      <c r="AL1055" s="1">
        <f t="shared" si="437"/>
        <v>2.8840315031266094E-11</v>
      </c>
      <c r="AM1055" s="1">
        <f t="shared" si="413"/>
        <v>3.5020421895705649E-4</v>
      </c>
      <c r="AN1055" s="1">
        <f t="shared" si="414"/>
        <v>4.6495009232419191E-4</v>
      </c>
      <c r="AO1055" s="1">
        <f t="shared" si="415"/>
        <v>0.99953504990664421</v>
      </c>
      <c r="AP1055" s="1">
        <f t="shared" si="416"/>
        <v>2.0100061337095951</v>
      </c>
      <c r="AQ1055" s="1">
        <f t="shared" si="417"/>
        <v>20.100061337095951</v>
      </c>
      <c r="AR1055" s="25"/>
      <c r="AS1055" s="2">
        <v>12.51</v>
      </c>
      <c r="AT1055" s="1">
        <v>3.0902954325135866E-13</v>
      </c>
      <c r="AU1055" s="1">
        <v>3.2682959349892494E-2</v>
      </c>
      <c r="AV1055" s="1">
        <v>4.9843226282002168E-6</v>
      </c>
      <c r="AW1055" s="1">
        <v>0.9999950156773717</v>
      </c>
      <c r="AX1055" s="1">
        <v>2.7389673858430963</v>
      </c>
      <c r="AY1055" s="2">
        <v>27.38967385843096</v>
      </c>
      <c r="BA1055" s="2">
        <v>10.54</v>
      </c>
      <c r="BB1055" s="1">
        <f t="shared" si="422"/>
        <v>2.8840315031266094E-11</v>
      </c>
      <c r="BC1055" s="1">
        <f t="shared" si="418"/>
        <v>3.5020421895705649E-4</v>
      </c>
      <c r="BD1055" s="1">
        <f t="shared" si="419"/>
        <v>3.5020409211686436E-7</v>
      </c>
      <c r="BE1055" s="1">
        <f t="shared" si="420"/>
        <v>0.99999963781078227</v>
      </c>
      <c r="BF1055" s="1">
        <f t="shared" si="421"/>
        <v>1.9930077855373369</v>
      </c>
      <c r="BG1055" s="1">
        <f>(dpSAWB_Cb*dpSAWB_Vb) /(dpSAWB_Ca * BF1055)</f>
        <v>25.08770932197811</v>
      </c>
      <c r="BI1055" s="1">
        <v>11.24</v>
      </c>
      <c r="BJ1055" s="1">
        <v>5.7543993733715538E-12</v>
      </c>
      <c r="BK1055" s="1">
        <v>1.7551788370368739E-3</v>
      </c>
      <c r="BL1055" s="1">
        <v>1.7551752279899479E-6</v>
      </c>
      <c r="BM1055" s="1">
        <v>0.9999979437725377</v>
      </c>
      <c r="BN1055" s="1">
        <v>1.9651994718463179</v>
      </c>
      <c r="BO1055" s="1">
        <v>25.442709870578515</v>
      </c>
    </row>
    <row r="1056" spans="1:67" ht="15" customHeight="1" x14ac:dyDescent="0.3">
      <c r="A1056" s="2">
        <v>10.55</v>
      </c>
      <c r="B1056" s="1">
        <f t="shared" si="423"/>
        <v>2.8183829312644474E-11</v>
      </c>
      <c r="C1056" s="1">
        <f t="shared" si="424"/>
        <v>3.5836152312591202E-4</v>
      </c>
      <c r="D1056" s="1">
        <f t="shared" si="425"/>
        <v>-3.5748998846919284E-4</v>
      </c>
      <c r="E1056" s="1">
        <f t="shared" si="426"/>
        <v>3.3929149980781986E-3</v>
      </c>
      <c r="F1056" s="1">
        <f t="shared" si="427"/>
        <v>0.99994752200805914</v>
      </c>
      <c r="G1056" s="1">
        <f t="shared" si="428"/>
        <v>1.0215263538681125</v>
      </c>
      <c r="H1056" s="1">
        <f t="shared" si="436"/>
        <v>10.215263538681125</v>
      </c>
      <c r="S1056" s="2">
        <v>10.55</v>
      </c>
      <c r="T1056" s="1">
        <f t="shared" si="429"/>
        <v>2.8183829312644474E-11</v>
      </c>
      <c r="U1056" s="1">
        <f t="shared" si="430"/>
        <v>3.5836152312591202E-4</v>
      </c>
      <c r="V1056" s="1">
        <f t="shared" si="431"/>
        <v>0.10053591336528456</v>
      </c>
      <c r="W1056" s="1">
        <f t="shared" si="432"/>
        <v>-1.7863778842818132E-4</v>
      </c>
      <c r="X1056" s="1">
        <f t="shared" si="433"/>
        <v>1.0839816848114095E-5</v>
      </c>
      <c r="Y1056" s="1">
        <f t="shared" si="434"/>
        <v>-3.5663848575273019E-3</v>
      </c>
      <c r="Z1056" s="1">
        <f t="shared" si="435"/>
        <v>-0.17831924287636511</v>
      </c>
      <c r="AB1056"/>
      <c r="AC1056"/>
      <c r="AD1056"/>
      <c r="AE1056"/>
      <c r="AF1056"/>
      <c r="AG1056"/>
      <c r="AH1056"/>
      <c r="AI1056"/>
      <c r="AJ1056" s="25"/>
      <c r="AK1056" s="2">
        <v>10.55</v>
      </c>
      <c r="AL1056" s="1">
        <f t="shared" si="437"/>
        <v>2.8183829312644474E-11</v>
      </c>
      <c r="AM1056" s="1">
        <f t="shared" si="413"/>
        <v>3.5836152312591202E-4</v>
      </c>
      <c r="AN1056" s="1">
        <f t="shared" si="414"/>
        <v>4.5437134497073385E-4</v>
      </c>
      <c r="AO1056" s="1">
        <f t="shared" si="415"/>
        <v>0.99954562865404417</v>
      </c>
      <c r="AP1056" s="1">
        <f t="shared" si="416"/>
        <v>2.0102597066631467</v>
      </c>
      <c r="AQ1056" s="1">
        <f t="shared" si="417"/>
        <v>20.102597066631464</v>
      </c>
      <c r="AR1056" s="25"/>
      <c r="AS1056" s="2">
        <v>12.52</v>
      </c>
      <c r="AT1056" s="1">
        <v>3.0199517204020122E-13</v>
      </c>
      <c r="AU1056" s="1">
        <v>3.3444243269741741E-2</v>
      </c>
      <c r="AV1056" s="1">
        <v>4.8708661461635714E-6</v>
      </c>
      <c r="AW1056" s="1">
        <v>0.9999951291338538</v>
      </c>
      <c r="AX1056" s="1">
        <v>2.7518663995053121</v>
      </c>
      <c r="AY1056" s="2">
        <v>27.518663995053121</v>
      </c>
      <c r="BA1056" s="2">
        <v>10.55</v>
      </c>
      <c r="BB1056" s="1">
        <f t="shared" si="422"/>
        <v>2.8183829312644474E-11</v>
      </c>
      <c r="BC1056" s="1">
        <f t="shared" si="418"/>
        <v>3.5836152312591202E-4</v>
      </c>
      <c r="BD1056" s="1">
        <f t="shared" si="419"/>
        <v>3.5836139020555303E-7</v>
      </c>
      <c r="BE1056" s="1">
        <f t="shared" si="420"/>
        <v>0.99999962908864271</v>
      </c>
      <c r="BF1056" s="1">
        <f t="shared" si="421"/>
        <v>1.992845206652035</v>
      </c>
      <c r="BG1056" s="1">
        <f>(dpSAWB_Cb*dpSAWB_Vb) /(dpSAWB_Ca * BF1056)</f>
        <v>25.089756009700132</v>
      </c>
      <c r="BI1056" s="1">
        <v>11.25</v>
      </c>
      <c r="BJ1056" s="1">
        <v>5.6234132519034759E-12</v>
      </c>
      <c r="BK1056" s="1">
        <v>1.7960622041393167E-3</v>
      </c>
      <c r="BL1056" s="1">
        <v>1.7960584121153694E-6</v>
      </c>
      <c r="BM1056" s="1">
        <v>0.99999788870121642</v>
      </c>
      <c r="BN1056" s="1">
        <v>1.9643960639091824</v>
      </c>
      <c r="BO1056" s="1">
        <v>25.453115549671345</v>
      </c>
    </row>
    <row r="1057" spans="1:67" ht="15" customHeight="1" x14ac:dyDescent="0.3">
      <c r="A1057" s="2">
        <v>10.56</v>
      </c>
      <c r="B1057" s="1">
        <f t="shared" si="423"/>
        <v>2.7542287033381602E-11</v>
      </c>
      <c r="C1057" s="1">
        <f t="shared" si="424"/>
        <v>3.6670883531780314E-4</v>
      </c>
      <c r="D1057" s="1">
        <f t="shared" si="425"/>
        <v>-3.6585720971128949E-4</v>
      </c>
      <c r="E1057" s="1">
        <f t="shared" si="426"/>
        <v>3.3943095349518817E-3</v>
      </c>
      <c r="F1057" s="1">
        <f t="shared" si="427"/>
        <v>0.999948716491734</v>
      </c>
      <c r="G1057" s="1">
        <f t="shared" si="428"/>
        <v>1.0220320383835499</v>
      </c>
      <c r="H1057" s="1">
        <f t="shared" si="436"/>
        <v>10.220320383835499</v>
      </c>
      <c r="S1057" s="2">
        <v>10.56</v>
      </c>
      <c r="T1057" s="1">
        <f t="shared" si="429"/>
        <v>2.7542287033381602E-11</v>
      </c>
      <c r="U1057" s="1">
        <f t="shared" si="430"/>
        <v>3.6670883531780314E-4</v>
      </c>
      <c r="V1057" s="1">
        <f t="shared" si="431"/>
        <v>0.10054847134539829</v>
      </c>
      <c r="W1057" s="1">
        <f t="shared" si="432"/>
        <v>-1.8282378179942707E-4</v>
      </c>
      <c r="X1057" s="1">
        <f t="shared" si="433"/>
        <v>1.0593075106102486E-5</v>
      </c>
      <c r="Y1057" s="1">
        <f t="shared" si="434"/>
        <v>-3.649802928246894E-3</v>
      </c>
      <c r="Z1057" s="1">
        <f t="shared" si="435"/>
        <v>-0.18249014641234468</v>
      </c>
      <c r="AB1057"/>
      <c r="AC1057"/>
      <c r="AD1057"/>
      <c r="AE1057"/>
      <c r="AF1057"/>
      <c r="AG1057"/>
      <c r="AH1057"/>
      <c r="AI1057"/>
      <c r="AJ1057" s="25"/>
      <c r="AK1057" s="2">
        <v>10.56</v>
      </c>
      <c r="AL1057" s="1">
        <f t="shared" si="437"/>
        <v>2.7542287033381602E-11</v>
      </c>
      <c r="AM1057" s="1">
        <f t="shared" si="413"/>
        <v>3.6670883531780314E-4</v>
      </c>
      <c r="AN1057" s="1">
        <f t="shared" si="414"/>
        <v>4.4403318296738808E-4</v>
      </c>
      <c r="AO1057" s="1">
        <f t="shared" si="415"/>
        <v>0.99955596681609193</v>
      </c>
      <c r="AP1057" s="1">
        <f t="shared" si="416"/>
        <v>2.0105186582023289</v>
      </c>
      <c r="AQ1057" s="1">
        <f t="shared" si="417"/>
        <v>20.105186582023286</v>
      </c>
      <c r="AR1057" s="25"/>
      <c r="AS1057" s="2">
        <v>12.53</v>
      </c>
      <c r="AT1057" s="1">
        <v>2.9512092266663824E-13</v>
      </c>
      <c r="AU1057" s="1">
        <v>3.4223259770059494E-2</v>
      </c>
      <c r="AV1057" s="1">
        <v>4.7599922240861482E-6</v>
      </c>
      <c r="AW1057" s="1">
        <v>0.99999524000777584</v>
      </c>
      <c r="AX1057" s="1">
        <v>2.7649143932741707</v>
      </c>
      <c r="AY1057" s="2">
        <v>27.649143932741705</v>
      </c>
      <c r="BA1057" s="2">
        <v>10.56</v>
      </c>
      <c r="BB1057" s="1">
        <f t="shared" si="422"/>
        <v>2.7542287033381602E-11</v>
      </c>
      <c r="BC1057" s="1">
        <f t="shared" si="418"/>
        <v>3.6670883531780314E-4</v>
      </c>
      <c r="BD1057" s="1">
        <f t="shared" si="419"/>
        <v>3.6670869602340634E-7</v>
      </c>
      <c r="BE1057" s="1">
        <f t="shared" si="420"/>
        <v>0.99999962014987531</v>
      </c>
      <c r="BF1057" s="1">
        <f t="shared" si="421"/>
        <v>1.9926788544956338</v>
      </c>
      <c r="BG1057" s="1">
        <f>(dpSAWB_Cb*dpSAWB_Vb) /(dpSAWB_Ca * BF1057)</f>
        <v>25.091850544404696</v>
      </c>
      <c r="BI1057" s="1">
        <v>11.26</v>
      </c>
      <c r="BJ1057" s="1">
        <v>5.4954087385762314E-12</v>
      </c>
      <c r="BK1057" s="1">
        <v>1.837897867196088E-3</v>
      </c>
      <c r="BL1057" s="1">
        <v>1.837893882649949E-6</v>
      </c>
      <c r="BM1057" s="1">
        <v>0.99999783200894354</v>
      </c>
      <c r="BN1057" s="1">
        <v>1.9635742784564354</v>
      </c>
      <c r="BO1057" s="1">
        <v>25.463768062446288</v>
      </c>
    </row>
    <row r="1058" spans="1:67" ht="15" customHeight="1" x14ac:dyDescent="0.3">
      <c r="A1058" s="2">
        <v>10.57</v>
      </c>
      <c r="B1058" s="1">
        <f t="shared" si="423"/>
        <v>2.6915348039269103E-11</v>
      </c>
      <c r="C1058" s="1">
        <f t="shared" si="424"/>
        <v>3.7525058138814497E-4</v>
      </c>
      <c r="D1058" s="1">
        <f t="shared" si="425"/>
        <v>-3.7441841168481867E-4</v>
      </c>
      <c r="E1058" s="1">
        <f t="shared" si="426"/>
        <v>3.3957364019474696E-3</v>
      </c>
      <c r="F1058" s="1">
        <f t="shared" si="427"/>
        <v>0.99994988378839778</v>
      </c>
      <c r="G1058" s="1">
        <f t="shared" si="428"/>
        <v>1.0225495343092923</v>
      </c>
      <c r="H1058" s="1">
        <f t="shared" si="436"/>
        <v>10.225495343092922</v>
      </c>
      <c r="S1058" s="2">
        <v>10.57</v>
      </c>
      <c r="T1058" s="1">
        <f t="shared" si="429"/>
        <v>2.6915348039269103E-11</v>
      </c>
      <c r="U1058" s="1">
        <f t="shared" si="430"/>
        <v>3.7525058138814497E-4</v>
      </c>
      <c r="V1058" s="1">
        <f t="shared" si="431"/>
        <v>0.10056132013386415</v>
      </c>
      <c r="W1058" s="1">
        <f t="shared" si="432"/>
        <v>-1.8710671128804933E-4</v>
      </c>
      <c r="X1058" s="1">
        <f t="shared" si="433"/>
        <v>1.0351949774206939E-5</v>
      </c>
      <c r="Y1058" s="1">
        <f t="shared" si="434"/>
        <v>-3.7351455178207685E-3</v>
      </c>
      <c r="Z1058" s="1">
        <f t="shared" si="435"/>
        <v>-0.18675727589103844</v>
      </c>
      <c r="AB1058"/>
      <c r="AC1058"/>
      <c r="AD1058"/>
      <c r="AE1058"/>
      <c r="AF1058"/>
      <c r="AG1058"/>
      <c r="AH1058"/>
      <c r="AI1058"/>
      <c r="AJ1058" s="25"/>
      <c r="AK1058" s="2">
        <v>10.57</v>
      </c>
      <c r="AL1058" s="1">
        <f t="shared" si="437"/>
        <v>2.6915348039269103E-11</v>
      </c>
      <c r="AM1058" s="1">
        <f t="shared" si="413"/>
        <v>3.7525058138814497E-4</v>
      </c>
      <c r="AN1058" s="1">
        <f t="shared" si="414"/>
        <v>4.3393013965341011E-4</v>
      </c>
      <c r="AO1058" s="1">
        <f t="shared" si="415"/>
        <v>0.99956606985944818</v>
      </c>
      <c r="AP1058" s="1">
        <f t="shared" si="416"/>
        <v>2.0107831227647694</v>
      </c>
      <c r="AQ1058" s="1">
        <f t="shared" si="417"/>
        <v>20.107831227647694</v>
      </c>
      <c r="AR1058" s="25"/>
      <c r="AS1058" s="2">
        <v>12.54</v>
      </c>
      <c r="AT1058" s="1">
        <v>2.884031503126603E-13</v>
      </c>
      <c r="AU1058" s="1">
        <v>3.5020421895705728E-2</v>
      </c>
      <c r="AV1058" s="1">
        <v>4.6516420768456644E-6</v>
      </c>
      <c r="AW1058" s="1">
        <v>0.99999534835792314</v>
      </c>
      <c r="AX1058" s="1">
        <v>2.7781104446808884</v>
      </c>
      <c r="AY1058" s="2">
        <v>27.781104446808882</v>
      </c>
      <c r="BA1058" s="2">
        <v>10.57</v>
      </c>
      <c r="BB1058" s="1">
        <f t="shared" si="422"/>
        <v>2.6915348039269103E-11</v>
      </c>
      <c r="BC1058" s="1">
        <f t="shared" si="418"/>
        <v>3.7525058138814497E-4</v>
      </c>
      <c r="BD1058" s="1">
        <f t="shared" si="419"/>
        <v>3.7525043541146586E-7</v>
      </c>
      <c r="BE1058" s="1">
        <f t="shared" si="420"/>
        <v>0.99999961098879953</v>
      </c>
      <c r="BF1058" s="1">
        <f t="shared" si="421"/>
        <v>1.9925086418201323</v>
      </c>
      <c r="BG1058" s="1">
        <f>(dpSAWB_Cb*dpSAWB_Vb) /(dpSAWB_Ca * BF1058)</f>
        <v>25.093994048791483</v>
      </c>
      <c r="BI1058" s="1">
        <v>11.27</v>
      </c>
      <c r="BJ1058" s="1">
        <v>5.3703179637025143E-12</v>
      </c>
      <c r="BK1058" s="1">
        <v>1.8807080080295005E-3</v>
      </c>
      <c r="BL1058" s="1">
        <v>1.8807038209002282E-6</v>
      </c>
      <c r="BM1058" s="1">
        <v>0.99999777364202502</v>
      </c>
      <c r="BN1058" s="1">
        <v>1.9627337030492114</v>
      </c>
      <c r="BO1058" s="1">
        <v>25.474673371289409</v>
      </c>
    </row>
    <row r="1059" spans="1:67" ht="15" customHeight="1" x14ac:dyDescent="0.3">
      <c r="A1059" s="2">
        <v>10.58</v>
      </c>
      <c r="B1059" s="1">
        <f t="shared" si="423"/>
        <v>2.6302679918953769E-11</v>
      </c>
      <c r="C1059" s="1">
        <f t="shared" si="424"/>
        <v>3.8399129028376749E-4</v>
      </c>
      <c r="D1059" s="1">
        <f t="shared" si="425"/>
        <v>-3.8317813364977275E-4</v>
      </c>
      <c r="E1059" s="1">
        <f t="shared" si="426"/>
        <v>3.3971963556082949E-3</v>
      </c>
      <c r="F1059" s="1">
        <f t="shared" si="427"/>
        <v>0.99995102451677853</v>
      </c>
      <c r="G1059" s="1">
        <f t="shared" si="428"/>
        <v>1.0230791221685747</v>
      </c>
      <c r="H1059" s="1">
        <f t="shared" si="436"/>
        <v>10.230791221685745</v>
      </c>
      <c r="S1059" s="2">
        <v>10.58</v>
      </c>
      <c r="T1059" s="1">
        <f t="shared" si="429"/>
        <v>2.6302679918953769E-11</v>
      </c>
      <c r="U1059" s="1">
        <f t="shared" si="430"/>
        <v>3.8399129028376749E-4</v>
      </c>
      <c r="V1059" s="1">
        <f t="shared" si="431"/>
        <v>0.10057446654327806</v>
      </c>
      <c r="W1059" s="1">
        <f t="shared" si="432"/>
        <v>-1.9148884775935164E-4</v>
      </c>
      <c r="X1059" s="1">
        <f t="shared" si="433"/>
        <v>1.0116313012619477E-5</v>
      </c>
      <c r="Y1059" s="1">
        <f t="shared" si="434"/>
        <v>-3.8224573756023986E-3</v>
      </c>
      <c r="Z1059" s="1">
        <f t="shared" si="435"/>
        <v>-0.19112286878011994</v>
      </c>
      <c r="AB1059"/>
      <c r="AC1059"/>
      <c r="AD1059"/>
      <c r="AE1059"/>
      <c r="AF1059"/>
      <c r="AG1059"/>
      <c r="AH1059"/>
      <c r="AI1059"/>
      <c r="AJ1059" s="25"/>
      <c r="AK1059" s="2">
        <v>10.58</v>
      </c>
      <c r="AL1059" s="1">
        <f t="shared" si="437"/>
        <v>2.6302679918953769E-11</v>
      </c>
      <c r="AM1059" s="1">
        <f t="shared" si="413"/>
        <v>3.8399129028376749E-4</v>
      </c>
      <c r="AN1059" s="1">
        <f t="shared" si="414"/>
        <v>4.2405687236693387E-4</v>
      </c>
      <c r="AO1059" s="1">
        <f t="shared" si="415"/>
        <v>0.999575943126775</v>
      </c>
      <c r="AP1059" s="1">
        <f t="shared" si="416"/>
        <v>2.0110532375786603</v>
      </c>
      <c r="AQ1059" s="1">
        <f t="shared" si="417"/>
        <v>20.110532375786601</v>
      </c>
      <c r="AR1059" s="25"/>
      <c r="AS1059" s="2">
        <v>12.55</v>
      </c>
      <c r="AT1059" s="1">
        <v>2.8183829312644412E-13</v>
      </c>
      <c r="AU1059" s="1">
        <v>3.5836152312591282E-2</v>
      </c>
      <c r="AV1059" s="1">
        <v>4.5457582573821917E-6</v>
      </c>
      <c r="AW1059" s="1">
        <v>0.99999545424174241</v>
      </c>
      <c r="AX1059" s="1">
        <v>2.7914535308238424</v>
      </c>
      <c r="AY1059" s="2">
        <v>27.914535308238424</v>
      </c>
      <c r="BA1059" s="2">
        <v>10.58</v>
      </c>
      <c r="BB1059" s="1">
        <f t="shared" si="422"/>
        <v>2.6302679918953769E-11</v>
      </c>
      <c r="BC1059" s="1">
        <f t="shared" si="418"/>
        <v>3.8399129028376749E-4</v>
      </c>
      <c r="BD1059" s="1">
        <f t="shared" si="419"/>
        <v>3.8399113730147346E-7</v>
      </c>
      <c r="BE1059" s="1">
        <f t="shared" si="420"/>
        <v>0.99999960159957291</v>
      </c>
      <c r="BF1059" s="1">
        <f t="shared" si="421"/>
        <v>1.9923344793754296</v>
      </c>
      <c r="BG1059" s="1">
        <f>(dpSAWB_Cb*dpSAWB_Vb) /(dpSAWB_Ca * BF1059)</f>
        <v>25.096187672099283</v>
      </c>
      <c r="BI1059" s="1">
        <v>11.28</v>
      </c>
      <c r="BJ1059" s="1">
        <v>5.2480746024977136E-12</v>
      </c>
      <c r="BK1059" s="1">
        <v>1.9245153251428841E-3</v>
      </c>
      <c r="BL1059" s="1">
        <v>1.924510924824743E-6</v>
      </c>
      <c r="BM1059" s="1">
        <v>0.9999977135447643</v>
      </c>
      <c r="BN1059" s="1">
        <v>1.9618739163627943</v>
      </c>
      <c r="BO1059" s="1">
        <v>25.485837587716766</v>
      </c>
    </row>
    <row r="1060" spans="1:67" ht="15" customHeight="1" x14ac:dyDescent="0.3">
      <c r="A1060" s="2">
        <v>10.59</v>
      </c>
      <c r="B1060" s="1">
        <f t="shared" si="423"/>
        <v>2.5703957827688591E-11</v>
      </c>
      <c r="C1060" s="1">
        <f t="shared" si="424"/>
        <v>3.9293559644422411E-4</v>
      </c>
      <c r="D1060" s="1">
        <f t="shared" si="425"/>
        <v>-3.9214102012419326E-4</v>
      </c>
      <c r="E1060" s="1">
        <f t="shared" si="426"/>
        <v>3.3986901700206987E-3</v>
      </c>
      <c r="F1060" s="1">
        <f t="shared" si="427"/>
        <v>0.99995213928152582</v>
      </c>
      <c r="G1060" s="1">
        <f t="shared" si="428"/>
        <v>1.0236210891875561</v>
      </c>
      <c r="H1060" s="1">
        <f t="shared" si="436"/>
        <v>10.23621089187556</v>
      </c>
      <c r="S1060" s="2">
        <v>10.59</v>
      </c>
      <c r="T1060" s="1">
        <f t="shared" si="429"/>
        <v>2.5703957827688591E-11</v>
      </c>
      <c r="U1060" s="1">
        <f t="shared" si="430"/>
        <v>3.9293559644422411E-4</v>
      </c>
      <c r="V1060" s="1">
        <f t="shared" si="431"/>
        <v>0.10058791754403855</v>
      </c>
      <c r="W1060" s="1">
        <f t="shared" si="432"/>
        <v>-1.9597251467952013E-4</v>
      </c>
      <c r="X1060" s="1">
        <f t="shared" si="433"/>
        <v>9.8860398912831325E-6</v>
      </c>
      <c r="Y1060" s="1">
        <f t="shared" si="434"/>
        <v>-3.9117842715845402E-3</v>
      </c>
      <c r="Z1060" s="1">
        <f t="shared" si="435"/>
        <v>-0.19558921357922701</v>
      </c>
      <c r="AB1060"/>
      <c r="AC1060"/>
      <c r="AD1060"/>
      <c r="AE1060"/>
      <c r="AF1060"/>
      <c r="AG1060"/>
      <c r="AH1060"/>
      <c r="AI1060"/>
      <c r="AJ1060" s="25"/>
      <c r="AK1060" s="2">
        <v>10.59</v>
      </c>
      <c r="AL1060" s="1">
        <f t="shared" si="437"/>
        <v>2.5703957827688591E-11</v>
      </c>
      <c r="AM1060" s="1">
        <f t="shared" si="413"/>
        <v>3.9293559644422411E-4</v>
      </c>
      <c r="AN1060" s="1">
        <f t="shared" si="414"/>
        <v>4.144081596420749E-4</v>
      </c>
      <c r="AO1060" s="1">
        <f t="shared" si="415"/>
        <v>0.99958559183953855</v>
      </c>
      <c r="AP1060" s="1">
        <f t="shared" si="416"/>
        <v>2.0113291427292839</v>
      </c>
      <c r="AQ1060" s="1">
        <f t="shared" si="417"/>
        <v>20.113291427292836</v>
      </c>
      <c r="AR1060" s="25"/>
      <c r="AS1060" s="2">
        <v>12.56</v>
      </c>
      <c r="AT1060" s="1">
        <v>2.7542287033381544E-13</v>
      </c>
      <c r="AU1060" s="1">
        <v>3.6670883531780392E-2</v>
      </c>
      <c r="AV1060" s="1">
        <v>4.4422846262424646E-6</v>
      </c>
      <c r="AW1060" s="1">
        <v>0.99999555771537363</v>
      </c>
      <c r="AX1060" s="1">
        <v>2.8049425270649735</v>
      </c>
      <c r="AY1060" s="2">
        <v>28.049425270649735</v>
      </c>
      <c r="BA1060" s="2">
        <v>10.59</v>
      </c>
      <c r="BB1060" s="1">
        <f t="shared" si="422"/>
        <v>2.5703957827688591E-11</v>
      </c>
      <c r="BC1060" s="1">
        <f t="shared" si="418"/>
        <v>3.9293559644422411E-4</v>
      </c>
      <c r="BD1060" s="1">
        <f t="shared" si="419"/>
        <v>3.9293543611714316E-7</v>
      </c>
      <c r="BE1060" s="1">
        <f t="shared" si="420"/>
        <v>0.99999959197618538</v>
      </c>
      <c r="BF1060" s="1">
        <f t="shared" si="421"/>
        <v>1.992156275864102</v>
      </c>
      <c r="BG1060" s="1">
        <f>(dpSAWB_Cb*dpSAWB_Vb) /(dpSAWB_Ca * BF1060)</f>
        <v>25.098432590742608</v>
      </c>
      <c r="BI1060" s="1">
        <v>11.29</v>
      </c>
      <c r="BJ1060" s="1">
        <v>5.128613839913655E-12</v>
      </c>
      <c r="BK1060" s="1">
        <v>1.9693430457556234E-3</v>
      </c>
      <c r="BL1060" s="1">
        <v>1.9693384210673576E-6</v>
      </c>
      <c r="BM1060" s="1">
        <v>0.99999765165938181</v>
      </c>
      <c r="BN1060" s="1">
        <v>1.9609944880125376</v>
      </c>
      <c r="BO1060" s="1">
        <v>25.497266976346708</v>
      </c>
    </row>
    <row r="1061" spans="1:67" ht="15" customHeight="1" x14ac:dyDescent="0.3">
      <c r="A1061" s="2">
        <v>10.6</v>
      </c>
      <c r="B1061" s="1">
        <f t="shared" si="423"/>
        <v>2.5118864315095759E-11</v>
      </c>
      <c r="C1061" s="1">
        <f t="shared" si="424"/>
        <v>4.0208824225903287E-4</v>
      </c>
      <c r="D1061" s="1">
        <f t="shared" si="425"/>
        <v>-4.0131182334672766E-4</v>
      </c>
      <c r="E1061" s="1">
        <f t="shared" si="426"/>
        <v>3.4002186372244551E-3</v>
      </c>
      <c r="F1061" s="1">
        <f t="shared" si="427"/>
        <v>0.99995322867353054</v>
      </c>
      <c r="G1061" s="1">
        <f t="shared" si="428"/>
        <v>1.024175729461513</v>
      </c>
      <c r="H1061" s="1">
        <f t="shared" si="436"/>
        <v>10.24175729461513</v>
      </c>
      <c r="S1061" s="2">
        <v>10.6</v>
      </c>
      <c r="T1061" s="1">
        <f t="shared" si="429"/>
        <v>2.5118864315095759E-11</v>
      </c>
      <c r="U1061" s="1">
        <f t="shared" si="430"/>
        <v>4.0208824225903287E-4</v>
      </c>
      <c r="V1061" s="1">
        <f t="shared" si="431"/>
        <v>0.10060168026804266</v>
      </c>
      <c r="W1061" s="1">
        <f t="shared" si="432"/>
        <v>-2.0056008934755455E-4</v>
      </c>
      <c r="X1061" s="1">
        <f t="shared" si="433"/>
        <v>9.6610083236686649E-6</v>
      </c>
      <c r="Y1061" s="1">
        <f t="shared" si="434"/>
        <v>-4.0031730195663117E-3</v>
      </c>
      <c r="Z1061" s="1">
        <f t="shared" si="435"/>
        <v>-0.20015865097831559</v>
      </c>
      <c r="AB1061"/>
      <c r="AC1061"/>
      <c r="AD1061"/>
      <c r="AE1061"/>
      <c r="AF1061"/>
      <c r="AG1061"/>
      <c r="AH1061"/>
      <c r="AI1061"/>
      <c r="AJ1061" s="25"/>
      <c r="AK1061" s="2">
        <v>10.6</v>
      </c>
      <c r="AL1061" s="1">
        <f t="shared" si="437"/>
        <v>2.5118864315095759E-11</v>
      </c>
      <c r="AM1061" s="1">
        <f t="shared" si="413"/>
        <v>4.0208824225903287E-4</v>
      </c>
      <c r="AN1061" s="1">
        <f t="shared" si="414"/>
        <v>4.0497889846895143E-4</v>
      </c>
      <c r="AO1061" s="1">
        <f t="shared" si="415"/>
        <v>0.9995950211007486</v>
      </c>
      <c r="AP1061" s="1">
        <f t="shared" si="416"/>
        <v>2.0116109812267644</v>
      </c>
      <c r="AQ1061" s="1">
        <f t="shared" si="417"/>
        <v>20.116109812267641</v>
      </c>
      <c r="AR1061" s="25"/>
      <c r="AS1061" s="2">
        <v>12.57</v>
      </c>
      <c r="AT1061" s="1">
        <v>2.6915348039269041E-13</v>
      </c>
      <c r="AU1061" s="1">
        <v>3.7525058138814585E-2</v>
      </c>
      <c r="AV1061" s="1">
        <v>4.3411663218171921E-6</v>
      </c>
      <c r="AW1061" s="1">
        <v>0.99999565883367802</v>
      </c>
      <c r="AX1061" s="1">
        <v>2.8185762058402046</v>
      </c>
      <c r="AY1061" s="2">
        <v>28.185762058402045</v>
      </c>
      <c r="BA1061" s="2">
        <v>10.6</v>
      </c>
      <c r="BB1061" s="1">
        <f t="shared" si="422"/>
        <v>2.5118864315095759E-11</v>
      </c>
      <c r="BC1061" s="1">
        <f t="shared" si="418"/>
        <v>4.0208824225903287E-4</v>
      </c>
      <c r="BD1061" s="1">
        <f t="shared" si="419"/>
        <v>4.0208807423136406E-7</v>
      </c>
      <c r="BE1061" s="1">
        <f t="shared" si="420"/>
        <v>0.9999995821124541</v>
      </c>
      <c r="BF1061" s="1">
        <f t="shared" si="421"/>
        <v>1.9919739378951908</v>
      </c>
      <c r="BG1061" s="1">
        <f>(dpSAWB_Cb*dpSAWB_Vb) /(dpSAWB_Ca * BF1061)</f>
        <v>25.100730008963996</v>
      </c>
      <c r="BI1061" s="1">
        <v>11.3</v>
      </c>
      <c r="BJ1061" s="1">
        <v>5.0118723362726945E-12</v>
      </c>
      <c r="BK1061" s="1">
        <v>2.0152149381185798E-3</v>
      </c>
      <c r="BL1061" s="1">
        <v>2.0152100772708771E-6</v>
      </c>
      <c r="BM1061" s="1">
        <v>0.99999758792592763</v>
      </c>
      <c r="BN1061" s="1">
        <v>1.9600949783771995</v>
      </c>
      <c r="BO1061" s="1">
        <v>25.508967958989398</v>
      </c>
    </row>
    <row r="1062" spans="1:67" ht="15" customHeight="1" x14ac:dyDescent="0.3">
      <c r="A1062" s="2">
        <v>10.61</v>
      </c>
      <c r="B1062" s="1">
        <f t="shared" si="423"/>
        <v>2.4547089156850264E-11</v>
      </c>
      <c r="C1062" s="1">
        <f t="shared" si="424"/>
        <v>4.1145408058215451E-4</v>
      </c>
      <c r="D1062" s="1">
        <f t="shared" si="425"/>
        <v>-4.1069540579636855E-4</v>
      </c>
      <c r="E1062" s="1">
        <f t="shared" si="426"/>
        <v>3.401782567632728E-3</v>
      </c>
      <c r="F1062" s="1">
        <f t="shared" si="427"/>
        <v>0.9999542932702391</v>
      </c>
      <c r="G1062" s="1">
        <f t="shared" si="428"/>
        <v>1.0247433441253453</v>
      </c>
      <c r="H1062" s="1">
        <f t="shared" si="436"/>
        <v>10.247433441253452</v>
      </c>
      <c r="S1062" s="2">
        <v>10.61</v>
      </c>
      <c r="T1062" s="1">
        <f t="shared" si="429"/>
        <v>2.4547089156850264E-11</v>
      </c>
      <c r="U1062" s="1">
        <f t="shared" si="430"/>
        <v>4.1145408058215451E-4</v>
      </c>
      <c r="V1062" s="1">
        <f t="shared" si="431"/>
        <v>0.10061576201246723</v>
      </c>
      <c r="W1062" s="1">
        <f t="shared" si="432"/>
        <v>-2.0525400415574293E-4</v>
      </c>
      <c r="X1062" s="1">
        <f t="shared" si="433"/>
        <v>9.441099002058201E-6</v>
      </c>
      <c r="Y1062" s="1">
        <f t="shared" si="434"/>
        <v>-4.096671500822313E-3</v>
      </c>
      <c r="Z1062" s="1">
        <f t="shared" si="435"/>
        <v>-0.20483357504111566</v>
      </c>
      <c r="AB1062"/>
      <c r="AC1062"/>
      <c r="AD1062"/>
      <c r="AE1062"/>
      <c r="AF1062"/>
      <c r="AG1062"/>
      <c r="AH1062"/>
      <c r="AI1062"/>
      <c r="AJ1062" s="25"/>
      <c r="AK1062" s="2">
        <v>10.61</v>
      </c>
      <c r="AL1062" s="1">
        <f t="shared" si="437"/>
        <v>2.4547089156850264E-11</v>
      </c>
      <c r="AM1062" s="1">
        <f t="shared" si="413"/>
        <v>4.1145408058215451E-4</v>
      </c>
      <c r="AN1062" s="1">
        <f t="shared" si="414"/>
        <v>3.9576410161523375E-4</v>
      </c>
      <c r="AO1062" s="1">
        <f t="shared" si="415"/>
        <v>0.99960423589763747</v>
      </c>
      <c r="AP1062" s="1">
        <f t="shared" si="416"/>
        <v>2.0118988990750744</v>
      </c>
      <c r="AQ1062" s="1">
        <f t="shared" si="417"/>
        <v>20.118988990750744</v>
      </c>
      <c r="AR1062" s="25"/>
      <c r="AS1062" s="2">
        <v>12.58</v>
      </c>
      <c r="AT1062" s="1">
        <v>2.6302679918953709E-13</v>
      </c>
      <c r="AU1062" s="1">
        <v>3.839912902837684E-2</v>
      </c>
      <c r="AV1062" s="1">
        <v>4.2423497312559074E-6</v>
      </c>
      <c r="AW1062" s="1">
        <v>0.9999957576502686</v>
      </c>
      <c r="AX1062" s="1">
        <v>2.8323532355898542</v>
      </c>
      <c r="AY1062" s="2">
        <v>28.323532355898539</v>
      </c>
      <c r="BA1062" s="2">
        <v>10.61</v>
      </c>
      <c r="BB1062" s="1">
        <f t="shared" si="422"/>
        <v>2.4547089156850264E-11</v>
      </c>
      <c r="BC1062" s="1">
        <f t="shared" si="418"/>
        <v>4.1145408058215451E-4</v>
      </c>
      <c r="BD1062" s="1">
        <f t="shared" si="419"/>
        <v>4.1145390448063823E-7</v>
      </c>
      <c r="BE1062" s="1">
        <f t="shared" si="420"/>
        <v>0.99999957200201783</v>
      </c>
      <c r="BF1062" s="1">
        <f t="shared" si="421"/>
        <v>1.9917873699369895</v>
      </c>
      <c r="BG1062" s="1">
        <f>(dpSAWB_Cb*dpSAWB_Vb) /(dpSAWB_Ca * BF1062)</f>
        <v>25.103081159502359</v>
      </c>
      <c r="BI1062" s="1">
        <v>11.31</v>
      </c>
      <c r="BJ1062" s="1">
        <v>4.8977881936844518E-12</v>
      </c>
      <c r="BK1062" s="1">
        <v>2.0621553241162286E-3</v>
      </c>
      <c r="BL1062" s="1">
        <v>2.0621502146772629E-6</v>
      </c>
      <c r="BM1062" s="1">
        <v>0.99999752228219363</v>
      </c>
      <c r="BN1062" s="1">
        <v>1.9591749384197092</v>
      </c>
      <c r="BO1062" s="1">
        <v>25.520947118857347</v>
      </c>
    </row>
    <row r="1063" spans="1:67" ht="15" customHeight="1" x14ac:dyDescent="0.3">
      <c r="A1063" s="2">
        <v>10.62</v>
      </c>
      <c r="B1063" s="1">
        <f t="shared" si="423"/>
        <v>2.3988329190194867E-11</v>
      </c>
      <c r="C1063" s="1">
        <f t="shared" si="424"/>
        <v>4.2103807730503937E-4</v>
      </c>
      <c r="D1063" s="1">
        <f t="shared" si="425"/>
        <v>-4.2029674277056442E-4</v>
      </c>
      <c r="E1063" s="1">
        <f t="shared" si="426"/>
        <v>3.4033827904617607E-3</v>
      </c>
      <c r="F1063" s="1">
        <f t="shared" si="427"/>
        <v>0.99995533363595801</v>
      </c>
      <c r="G1063" s="1">
        <f t="shared" si="428"/>
        <v>1.0253242415285095</v>
      </c>
      <c r="H1063" s="1">
        <f t="shared" si="436"/>
        <v>10.253242415285095</v>
      </c>
      <c r="S1063" s="2">
        <v>10.62</v>
      </c>
      <c r="T1063" s="1">
        <f t="shared" si="429"/>
        <v>2.3988329190194867E-11</v>
      </c>
      <c r="U1063" s="1">
        <f t="shared" si="430"/>
        <v>4.2103807730503937E-4</v>
      </c>
      <c r="V1063" s="1">
        <f t="shared" si="431"/>
        <v>0.10063017024363806</v>
      </c>
      <c r="W1063" s="1">
        <f t="shared" si="432"/>
        <v>-2.1005674787934639E-4</v>
      </c>
      <c r="X1063" s="1">
        <f t="shared" si="433"/>
        <v>9.2261953343015438E-6</v>
      </c>
      <c r="Y1063" s="1">
        <f t="shared" si="434"/>
        <v>-4.1923286882839051E-3</v>
      </c>
      <c r="Z1063" s="1">
        <f t="shared" si="435"/>
        <v>-0.20961643441419528</v>
      </c>
      <c r="AB1063"/>
      <c r="AC1063"/>
      <c r="AD1063"/>
      <c r="AE1063"/>
      <c r="AF1063"/>
      <c r="AG1063"/>
      <c r="AH1063"/>
      <c r="AI1063"/>
      <c r="AJ1063" s="25"/>
      <c r="AK1063" s="2">
        <v>10.62</v>
      </c>
      <c r="AL1063" s="1">
        <f t="shared" si="437"/>
        <v>2.3988329190194867E-11</v>
      </c>
      <c r="AM1063" s="1">
        <f t="shared" si="413"/>
        <v>4.2103807730503937E-4</v>
      </c>
      <c r="AN1063" s="1">
        <f t="shared" si="414"/>
        <v>3.8675889500785587E-4</v>
      </c>
      <c r="AO1063" s="1">
        <f t="shared" si="415"/>
        <v>0.99961324110427852</v>
      </c>
      <c r="AP1063" s="1">
        <f t="shared" si="416"/>
        <v>2.0121930453423174</v>
      </c>
      <c r="AQ1063" s="1">
        <f t="shared" si="417"/>
        <v>20.121930453423172</v>
      </c>
      <c r="AR1063" s="25"/>
      <c r="AS1063" s="2">
        <v>12.59</v>
      </c>
      <c r="AT1063" s="1">
        <v>2.5703957827688533E-13</v>
      </c>
      <c r="AU1063" s="1">
        <v>3.92935596444225E-2</v>
      </c>
      <c r="AV1063" s="1">
        <v>4.1457824620437038E-6</v>
      </c>
      <c r="AW1063" s="1">
        <v>0.99999585421753789</v>
      </c>
      <c r="AX1063" s="1">
        <v>2.8462721798149393</v>
      </c>
      <c r="AY1063" s="2">
        <v>28.462721798149392</v>
      </c>
      <c r="BA1063" s="2">
        <v>10.62</v>
      </c>
      <c r="BB1063" s="1">
        <f t="shared" si="422"/>
        <v>2.3988329190194867E-11</v>
      </c>
      <c r="BC1063" s="1">
        <f t="shared" si="418"/>
        <v>4.2103807730503937E-4</v>
      </c>
      <c r="BD1063" s="1">
        <f t="shared" si="419"/>
        <v>4.2103789273808523E-7</v>
      </c>
      <c r="BE1063" s="1">
        <f t="shared" si="420"/>
        <v>0.99999956163833137</v>
      </c>
      <c r="BF1063" s="1">
        <f t="shared" si="421"/>
        <v>1.9915964742687955</v>
      </c>
      <c r="BG1063" s="1">
        <f>(dpSAWB_Cb*dpSAWB_Vb) /(dpSAWB_Ca * BF1063)</f>
        <v>25.105487304277965</v>
      </c>
      <c r="BI1063" s="1">
        <v>11.32</v>
      </c>
      <c r="BJ1063" s="1">
        <v>4.7863009232263738E-12</v>
      </c>
      <c r="BK1063" s="1">
        <v>2.1101890921625841E-3</v>
      </c>
      <c r="BL1063" s="1">
        <v>2.1101837210215179E-6</v>
      </c>
      <c r="BM1063" s="1">
        <v>0.99999745466361956</v>
      </c>
      <c r="BN1063" s="1">
        <v>1.9582339095053551</v>
      </c>
      <c r="BO1063" s="1">
        <v>25.533211204901395</v>
      </c>
    </row>
    <row r="1064" spans="1:67" ht="15" customHeight="1" x14ac:dyDescent="0.3">
      <c r="A1064" s="2">
        <v>10.63</v>
      </c>
      <c r="B1064" s="1">
        <f t="shared" si="423"/>
        <v>2.3442288153199104E-11</v>
      </c>
      <c r="C1064" s="1">
        <f t="shared" si="424"/>
        <v>4.3084531398961069E-4</v>
      </c>
      <c r="D1064" s="1">
        <f t="shared" si="425"/>
        <v>-4.3012092502318032E-4</v>
      </c>
      <c r="E1064" s="1">
        <f t="shared" si="426"/>
        <v>3.40502015417053E-3</v>
      </c>
      <c r="F1064" s="1">
        <f t="shared" si="427"/>
        <v>0.99995635032215346</v>
      </c>
      <c r="G1064" s="1">
        <f t="shared" si="428"/>
        <v>1.0259187374145124</v>
      </c>
      <c r="H1064" s="1">
        <f t="shared" si="436"/>
        <v>10.259187374145124</v>
      </c>
      <c r="S1064" s="2">
        <v>10.63</v>
      </c>
      <c r="T1064" s="1">
        <f t="shared" si="429"/>
        <v>2.3442288153199104E-11</v>
      </c>
      <c r="U1064" s="1">
        <f t="shared" si="430"/>
        <v>4.3084531398961069E-4</v>
      </c>
      <c r="V1064" s="1">
        <f t="shared" si="431"/>
        <v>0.10064491260098854</v>
      </c>
      <c r="W1064" s="1">
        <f t="shared" si="432"/>
        <v>-2.149708669961814E-4</v>
      </c>
      <c r="X1064" s="1">
        <f t="shared" si="433"/>
        <v>9.0161833820116241E-6</v>
      </c>
      <c r="Y1064" s="1">
        <f t="shared" si="434"/>
        <v>-4.2901946712430323E-3</v>
      </c>
      <c r="Z1064" s="1">
        <f t="shared" si="435"/>
        <v>-0.21450973356215161</v>
      </c>
      <c r="AB1064"/>
      <c r="AC1064"/>
      <c r="AD1064"/>
      <c r="AE1064"/>
      <c r="AF1064"/>
      <c r="AG1064"/>
      <c r="AH1064"/>
      <c r="AI1064"/>
      <c r="AJ1064" s="25"/>
      <c r="AK1064" s="2">
        <v>10.63</v>
      </c>
      <c r="AL1064" s="1">
        <f t="shared" si="437"/>
        <v>2.3442288153199104E-11</v>
      </c>
      <c r="AM1064" s="1">
        <f t="shared" si="413"/>
        <v>4.3084531398961069E-4</v>
      </c>
      <c r="AN1064" s="1">
        <f t="shared" si="414"/>
        <v>3.7795851517355607E-4</v>
      </c>
      <c r="AO1064" s="1">
        <f t="shared" si="415"/>
        <v>0.9996220414841448</v>
      </c>
      <c r="AP1064" s="1">
        <f t="shared" si="416"/>
        <v>2.0124935722322985</v>
      </c>
      <c r="AQ1064" s="1">
        <f t="shared" si="417"/>
        <v>20.124935722322984</v>
      </c>
      <c r="AR1064" s="25"/>
      <c r="AS1064" s="2">
        <v>12.6</v>
      </c>
      <c r="AT1064" s="1">
        <v>2.511886431509579E-13</v>
      </c>
      <c r="AU1064" s="1">
        <v>4.0208824225903238E-2</v>
      </c>
      <c r="AV1064" s="1">
        <v>4.051413314224914E-6</v>
      </c>
      <c r="AW1064" s="1">
        <v>0.99999594858668561</v>
      </c>
      <c r="AX1064" s="1">
        <v>2.860331496265093</v>
      </c>
      <c r="AY1064" s="2">
        <v>28.603314962650927</v>
      </c>
      <c r="BA1064" s="2">
        <v>10.63</v>
      </c>
      <c r="BB1064" s="1">
        <f t="shared" si="422"/>
        <v>2.3442288153199104E-11</v>
      </c>
      <c r="BC1064" s="1">
        <f t="shared" si="418"/>
        <v>4.3084531398961069E-4</v>
      </c>
      <c r="BD1064" s="1">
        <f t="shared" si="419"/>
        <v>4.3084512054638067E-7</v>
      </c>
      <c r="BE1064" s="1">
        <f t="shared" si="420"/>
        <v>0.99999955101465943</v>
      </c>
      <c r="BF1064" s="1">
        <f t="shared" si="421"/>
        <v>1.9914011509316192</v>
      </c>
      <c r="BG1064" s="1">
        <f>(dpSAWB_Cb*dpSAWB_Vb) /(dpSAWB_Ca * BF1064)</f>
        <v>25.107949735094284</v>
      </c>
      <c r="BI1064" s="1">
        <v>11.33</v>
      </c>
      <c r="BJ1064" s="1">
        <v>4.6773514128719737E-12</v>
      </c>
      <c r="BK1064" s="1">
        <v>2.1593417103972579E-3</v>
      </c>
      <c r="BL1064" s="1">
        <v>2.1593360637255852E-6</v>
      </c>
      <c r="BM1064" s="1">
        <v>0.99999738500319557</v>
      </c>
      <c r="BN1064" s="1">
        <v>1.9572714232174202</v>
      </c>
      <c r="BO1064" s="1">
        <v>25.545767136276137</v>
      </c>
    </row>
    <row r="1065" spans="1:67" ht="15" customHeight="1" x14ac:dyDescent="0.3">
      <c r="A1065" s="2">
        <v>10.64</v>
      </c>
      <c r="B1065" s="1">
        <f t="shared" si="423"/>
        <v>2.2908676527677615E-11</v>
      </c>
      <c r="C1065" s="1">
        <f t="shared" si="424"/>
        <v>4.4088099056256979E-4</v>
      </c>
      <c r="D1065" s="1">
        <f t="shared" si="425"/>
        <v>-4.4017316146371168E-4</v>
      </c>
      <c r="E1065" s="1">
        <f t="shared" si="426"/>
        <v>3.4066955269106184E-3</v>
      </c>
      <c r="F1065" s="1">
        <f t="shared" si="427"/>
        <v>0.99995734386774315</v>
      </c>
      <c r="G1065" s="1">
        <f t="shared" si="428"/>
        <v>1.0265271551050952</v>
      </c>
      <c r="H1065" s="1">
        <f t="shared" si="436"/>
        <v>10.265271551050951</v>
      </c>
      <c r="S1065" s="2">
        <v>10.64</v>
      </c>
      <c r="T1065" s="1">
        <f t="shared" si="429"/>
        <v>2.2908676527677615E-11</v>
      </c>
      <c r="U1065" s="1">
        <f t="shared" si="430"/>
        <v>4.4088099056256979E-4</v>
      </c>
      <c r="V1065" s="1">
        <f t="shared" si="431"/>
        <v>0.10065999690111037</v>
      </c>
      <c r="W1065" s="1">
        <f t="shared" si="432"/>
        <v>-2.1999896703679098E-4</v>
      </c>
      <c r="X1065" s="1">
        <f t="shared" si="433"/>
        <v>8.8109518001665077E-6</v>
      </c>
      <c r="Y1065" s="1">
        <f t="shared" si="434"/>
        <v>-4.3903206805889217E-3</v>
      </c>
      <c r="Z1065" s="1">
        <f t="shared" si="435"/>
        <v>-0.21951603402944608</v>
      </c>
      <c r="AB1065"/>
      <c r="AC1065"/>
      <c r="AD1065"/>
      <c r="AE1065"/>
      <c r="AF1065"/>
      <c r="AG1065"/>
      <c r="AH1065"/>
      <c r="AI1065"/>
      <c r="AJ1065" s="25"/>
      <c r="AK1065" s="2">
        <v>10.64</v>
      </c>
      <c r="AL1065" s="1">
        <f t="shared" si="437"/>
        <v>2.2908676527677615E-11</v>
      </c>
      <c r="AM1065" s="1">
        <f t="shared" si="413"/>
        <v>4.4088099056256979E-4</v>
      </c>
      <c r="AN1065" s="1">
        <f t="shared" si="414"/>
        <v>3.6935830673694929E-4</v>
      </c>
      <c r="AO1065" s="1">
        <f t="shared" si="415"/>
        <v>0.99963064169261207</v>
      </c>
      <c r="AP1065" s="1">
        <f t="shared" si="416"/>
        <v>2.0128006351574297</v>
      </c>
      <c r="AQ1065" s="1">
        <f t="shared" si="417"/>
        <v>20.128006351574296</v>
      </c>
      <c r="AR1065" s="25"/>
      <c r="AS1065" s="2">
        <v>12.61</v>
      </c>
      <c r="AT1065" s="1">
        <v>2.4547089156850296E-13</v>
      </c>
      <c r="AU1065" s="1">
        <v>4.1145408058215392E-2</v>
      </c>
      <c r="AV1065" s="1">
        <v>3.959192253258882E-6</v>
      </c>
      <c r="AW1065" s="1">
        <v>0.99999604080774662</v>
      </c>
      <c r="AX1065" s="1">
        <v>2.8745295362636805</v>
      </c>
      <c r="AY1065" s="2">
        <v>28.745295362636803</v>
      </c>
      <c r="BA1065" s="2">
        <v>10.64</v>
      </c>
      <c r="BB1065" s="1">
        <f t="shared" si="422"/>
        <v>2.2908676527677615E-11</v>
      </c>
      <c r="BC1065" s="1">
        <f t="shared" si="418"/>
        <v>4.4088099056256979E-4</v>
      </c>
      <c r="BD1065" s="1">
        <f t="shared" si="419"/>
        <v>4.4088078781201434E-7</v>
      </c>
      <c r="BE1065" s="1">
        <f t="shared" si="420"/>
        <v>0.99999954012407011</v>
      </c>
      <c r="BF1065" s="1">
        <f t="shared" si="421"/>
        <v>1.9912012976778197</v>
      </c>
      <c r="BG1065" s="1">
        <f>(dpSAWB_Cb*dpSAWB_Vb) /(dpSAWB_Ca * BF1065)</f>
        <v>25.110469774357338</v>
      </c>
      <c r="BI1065" s="1">
        <v>11.34</v>
      </c>
      <c r="BJ1065" s="1">
        <v>4.5708818961487419E-12</v>
      </c>
      <c r="BK1065" s="1">
        <v>2.209639240189052E-3</v>
      </c>
      <c r="BL1065" s="1">
        <v>2.209633303399638E-6</v>
      </c>
      <c r="BM1065" s="1">
        <v>0.9999973132313611</v>
      </c>
      <c r="BN1065" s="1">
        <v>1.9562870011702658</v>
      </c>
      <c r="BO1065" s="1">
        <v>25.55862200693948</v>
      </c>
    </row>
    <row r="1066" spans="1:67" ht="15" customHeight="1" x14ac:dyDescent="0.3">
      <c r="A1066" s="2">
        <v>10.65</v>
      </c>
      <c r="B1066" s="1">
        <f t="shared" si="423"/>
        <v>2.238721138568329E-11</v>
      </c>
      <c r="C1066" s="1">
        <f t="shared" si="424"/>
        <v>4.5115042807247486E-4</v>
      </c>
      <c r="D1066" s="1">
        <f t="shared" si="425"/>
        <v>-4.5045878191907342E-4</v>
      </c>
      <c r="E1066" s="1">
        <f t="shared" si="426"/>
        <v>3.4084097969865122E-3</v>
      </c>
      <c r="F1066" s="1">
        <f t="shared" si="427"/>
        <v>0.99995831479938146</v>
      </c>
      <c r="G1066" s="1">
        <f t="shared" si="428"/>
        <v>1.0271498256892373</v>
      </c>
      <c r="H1066" s="1">
        <f t="shared" si="436"/>
        <v>10.271498256892372</v>
      </c>
      <c r="S1066" s="2">
        <v>10.65</v>
      </c>
      <c r="T1066" s="1">
        <f t="shared" si="429"/>
        <v>2.238721138568329E-11</v>
      </c>
      <c r="U1066" s="1">
        <f t="shared" si="430"/>
        <v>4.5115042807247486E-4</v>
      </c>
      <c r="V1066" s="1">
        <f t="shared" si="431"/>
        <v>0.10067543114189781</v>
      </c>
      <c r="W1066" s="1">
        <f t="shared" si="432"/>
        <v>-2.251437139659356E-4</v>
      </c>
      <c r="X1066" s="1">
        <f t="shared" si="433"/>
        <v>8.6103917780855548E-6</v>
      </c>
      <c r="Y1066" s="1">
        <f t="shared" si="434"/>
        <v>-4.4927591145885841E-3</v>
      </c>
      <c r="Z1066" s="1">
        <f t="shared" si="435"/>
        <v>-0.22463795572942918</v>
      </c>
      <c r="AB1066"/>
      <c r="AC1066"/>
      <c r="AD1066"/>
      <c r="AE1066"/>
      <c r="AF1066"/>
      <c r="AG1066"/>
      <c r="AH1066"/>
      <c r="AI1066"/>
      <c r="AJ1066" s="25"/>
      <c r="AK1066" s="2">
        <v>10.65</v>
      </c>
      <c r="AL1066" s="1">
        <f t="shared" si="437"/>
        <v>2.238721138568329E-11</v>
      </c>
      <c r="AM1066" s="1">
        <f t="shared" si="413"/>
        <v>4.5115042807247486E-4</v>
      </c>
      <c r="AN1066" s="1">
        <f t="shared" si="414"/>
        <v>3.6095371997483633E-4</v>
      </c>
      <c r="AO1066" s="1">
        <f t="shared" si="415"/>
        <v>0.99963904627940359</v>
      </c>
      <c r="AP1066" s="1">
        <f t="shared" si="416"/>
        <v>2.0131143928129616</v>
      </c>
      <c r="AQ1066" s="1">
        <f t="shared" si="417"/>
        <v>20.131143928129614</v>
      </c>
      <c r="AR1066" s="25"/>
      <c r="AS1066" s="2">
        <v>12.62</v>
      </c>
      <c r="AT1066" s="1">
        <v>2.3988329190194898E-13</v>
      </c>
      <c r="AU1066" s="1">
        <v>4.2103807730503887E-2</v>
      </c>
      <c r="AV1066" s="1">
        <v>3.8690703834936895E-6</v>
      </c>
      <c r="AW1066" s="1">
        <v>0.99999613092961648</v>
      </c>
      <c r="AX1066" s="1">
        <v>2.8888645441754268</v>
      </c>
      <c r="AY1066" s="2">
        <v>28.888645441754267</v>
      </c>
      <c r="BA1066" s="2">
        <v>10.65</v>
      </c>
      <c r="BB1066" s="1">
        <f t="shared" si="422"/>
        <v>2.238721138568329E-11</v>
      </c>
      <c r="BC1066" s="1">
        <f t="shared" si="418"/>
        <v>4.5115042807247486E-4</v>
      </c>
      <c r="BD1066" s="1">
        <f t="shared" si="419"/>
        <v>4.5115021556231966E-7</v>
      </c>
      <c r="BE1066" s="1">
        <f t="shared" si="420"/>
        <v>0.99999952895942912</v>
      </c>
      <c r="BF1066" s="1">
        <f t="shared" si="421"/>
        <v>1.9909968099196547</v>
      </c>
      <c r="BG1066" s="1">
        <f>(dpSAWB_Cb*dpSAWB_Vb) /(dpSAWB_Ca * BF1066)</f>
        <v>25.11304877581281</v>
      </c>
      <c r="BI1066" s="1">
        <v>11.35</v>
      </c>
      <c r="BJ1066" s="1">
        <v>4.4668359215096234E-12</v>
      </c>
      <c r="BK1066" s="1">
        <v>2.2611083499540266E-3</v>
      </c>
      <c r="BL1066" s="1">
        <v>2.2611021076577079E-6</v>
      </c>
      <c r="BM1066" s="1">
        <v>0.99999723927589812</v>
      </c>
      <c r="BN1066" s="1">
        <v>1.9552801548198884</v>
      </c>
      <c r="BO1066" s="1">
        <v>25.571783090390838</v>
      </c>
    </row>
    <row r="1067" spans="1:67" ht="15" customHeight="1" x14ac:dyDescent="0.3">
      <c r="A1067" s="2">
        <v>10.66</v>
      </c>
      <c r="B1067" s="1">
        <f t="shared" si="423"/>
        <v>2.1877616239495499E-11</v>
      </c>
      <c r="C1067" s="1">
        <f t="shared" si="424"/>
        <v>4.6165907151102432E-4</v>
      </c>
      <c r="D1067" s="1">
        <f t="shared" si="425"/>
        <v>-4.6098323995956458E-4</v>
      </c>
      <c r="E1067" s="1">
        <f t="shared" si="426"/>
        <v>3.4101638733265941E-3</v>
      </c>
      <c r="F1067" s="1">
        <f t="shared" si="427"/>
        <v>0.99995926363173893</v>
      </c>
      <c r="G1067" s="1">
        <f t="shared" si="428"/>
        <v>1.0277870882171276</v>
      </c>
      <c r="H1067" s="1">
        <f t="shared" si="436"/>
        <v>10.277870882171275</v>
      </c>
      <c r="S1067" s="2">
        <v>10.66</v>
      </c>
      <c r="T1067" s="1">
        <f t="shared" si="429"/>
        <v>2.1877616239495499E-11</v>
      </c>
      <c r="U1067" s="1">
        <f t="shared" si="430"/>
        <v>4.6165907151102432E-4</v>
      </c>
      <c r="V1067" s="1">
        <f t="shared" si="431"/>
        <v>0.10069122350678834</v>
      </c>
      <c r="W1067" s="1">
        <f t="shared" si="432"/>
        <v>-2.3040783559611839E-4</v>
      </c>
      <c r="X1067" s="1">
        <f t="shared" si="433"/>
        <v>8.4143969817490171E-6</v>
      </c>
      <c r="Y1067" s="1">
        <f t="shared" si="434"/>
        <v>-4.5975635652215846E-3</v>
      </c>
      <c r="Z1067" s="1">
        <f t="shared" si="435"/>
        <v>-0.22987817826107926</v>
      </c>
      <c r="AB1067"/>
      <c r="AC1067"/>
      <c r="AD1067"/>
      <c r="AE1067"/>
      <c r="AF1067"/>
      <c r="AG1067"/>
      <c r="AH1067"/>
      <c r="AI1067"/>
      <c r="AJ1067" s="25"/>
      <c r="AK1067" s="2">
        <v>10.66</v>
      </c>
      <c r="AL1067" s="1">
        <f t="shared" si="437"/>
        <v>2.1877616239495499E-11</v>
      </c>
      <c r="AM1067" s="1">
        <f t="shared" si="413"/>
        <v>4.6165907151102432E-4</v>
      </c>
      <c r="AN1067" s="1">
        <f t="shared" si="414"/>
        <v>3.5274030842552545E-4</v>
      </c>
      <c r="AO1067" s="1">
        <f t="shared" si="415"/>
        <v>0.99964725969098078</v>
      </c>
      <c r="AP1067" s="1">
        <f t="shared" si="416"/>
        <v>2.0134350072525891</v>
      </c>
      <c r="AQ1067" s="1">
        <f t="shared" si="417"/>
        <v>20.134350072525891</v>
      </c>
      <c r="AR1067" s="25"/>
      <c r="AS1067" s="2">
        <v>12.63</v>
      </c>
      <c r="AT1067" s="1">
        <v>2.3442288153199137E-13</v>
      </c>
      <c r="AU1067" s="1">
        <v>4.3084531398961012E-2</v>
      </c>
      <c r="AV1067" s="1">
        <v>3.78099992224346E-6</v>
      </c>
      <c r="AW1067" s="1">
        <v>0.99999621900007762</v>
      </c>
      <c r="AX1067" s="1">
        <v>2.9033346570217571</v>
      </c>
      <c r="AY1067" s="2">
        <v>29.033346570217571</v>
      </c>
      <c r="BA1067" s="2">
        <v>10.66</v>
      </c>
      <c r="BB1067" s="1">
        <f t="shared" si="422"/>
        <v>2.1877616239495499E-11</v>
      </c>
      <c r="BC1067" s="1">
        <f t="shared" si="418"/>
        <v>4.6165907151102432E-4</v>
      </c>
      <c r="BD1067" s="1">
        <f t="shared" si="419"/>
        <v>4.6165884876670508E-7</v>
      </c>
      <c r="BE1067" s="1">
        <f t="shared" si="420"/>
        <v>0.99999951751339256</v>
      </c>
      <c r="BF1067" s="1">
        <f t="shared" si="421"/>
        <v>1.9907875806767139</v>
      </c>
      <c r="BG1067" s="1">
        <f>(dpSAWB_Cb*dpSAWB_Vb) /(dpSAWB_Ca * BF1067)</f>
        <v>25.115688125301578</v>
      </c>
      <c r="BI1067" s="1">
        <v>11.36</v>
      </c>
      <c r="BJ1067" s="1">
        <v>4.3651583224016522E-12</v>
      </c>
      <c r="BK1067" s="1">
        <v>2.3137763292954546E-3</v>
      </c>
      <c r="BL1067" s="1">
        <v>2.3137697652550485E-6</v>
      </c>
      <c r="BM1067" s="1">
        <v>0.99999716306182118</v>
      </c>
      <c r="BN1067" s="1">
        <v>1.9542503852719637</v>
      </c>
      <c r="BO1067" s="1">
        <v>25.585257844552878</v>
      </c>
    </row>
    <row r="1068" spans="1:67" ht="15" customHeight="1" x14ac:dyDescent="0.3">
      <c r="A1068" s="2">
        <v>10.67</v>
      </c>
      <c r="B1068" s="1">
        <f t="shared" si="423"/>
        <v>2.1379620895022298E-11</v>
      </c>
      <c r="C1068" s="1">
        <f t="shared" si="424"/>
        <v>4.7241249270007065E-4</v>
      </c>
      <c r="D1068" s="1">
        <f t="shared" si="425"/>
        <v>-4.7175211579042128E-4</v>
      </c>
      <c r="E1068" s="1">
        <f t="shared" si="426"/>
        <v>3.41195868596507E-3</v>
      </c>
      <c r="F1068" s="1">
        <f t="shared" si="427"/>
        <v>0.99996019086777477</v>
      </c>
      <c r="G1068" s="1">
        <f t="shared" si="428"/>
        <v>1.0284392898992407</v>
      </c>
      <c r="H1068" s="1">
        <f t="shared" si="436"/>
        <v>10.284392898992406</v>
      </c>
      <c r="S1068" s="2">
        <v>10.67</v>
      </c>
      <c r="T1068" s="1">
        <f t="shared" si="429"/>
        <v>2.1379620895022298E-11</v>
      </c>
      <c r="U1068" s="1">
        <f t="shared" si="430"/>
        <v>4.7241249270007065E-4</v>
      </c>
      <c r="V1068" s="1">
        <f t="shared" si="431"/>
        <v>0.10070738236910173</v>
      </c>
      <c r="W1068" s="1">
        <f t="shared" si="432"/>
        <v>-2.3579412303390969E-4</v>
      </c>
      <c r="X1068" s="1">
        <f t="shared" si="433"/>
        <v>8.222863497430018E-6</v>
      </c>
      <c r="Y1068" s="1">
        <f t="shared" si="434"/>
        <v>-4.7047888450803396E-3</v>
      </c>
      <c r="Z1068" s="1">
        <f t="shared" si="435"/>
        <v>-0.23523944225401697</v>
      </c>
      <c r="AB1068"/>
      <c r="AC1068"/>
      <c r="AD1068"/>
      <c r="AE1068"/>
      <c r="AF1068"/>
      <c r="AG1068"/>
      <c r="AH1068"/>
      <c r="AI1068"/>
      <c r="AJ1068" s="25"/>
      <c r="AK1068" s="2">
        <v>10.67</v>
      </c>
      <c r="AL1068" s="1">
        <f t="shared" si="437"/>
        <v>2.1379620895022298E-11</v>
      </c>
      <c r="AM1068" s="1">
        <f t="shared" si="413"/>
        <v>4.7241249270007065E-4</v>
      </c>
      <c r="AN1068" s="1">
        <f t="shared" si="414"/>
        <v>3.4471372655192238E-4</v>
      </c>
      <c r="AO1068" s="1">
        <f t="shared" si="415"/>
        <v>0.99965528627288125</v>
      </c>
      <c r="AP1068" s="1">
        <f t="shared" si="416"/>
        <v>2.0137626439654515</v>
      </c>
      <c r="AQ1068" s="1">
        <f t="shared" si="417"/>
        <v>20.137626439654515</v>
      </c>
      <c r="AR1068" s="25"/>
      <c r="AS1068" s="2">
        <v>12.64</v>
      </c>
      <c r="AT1068" s="1">
        <v>2.2908676527677649E-13</v>
      </c>
      <c r="AU1068" s="1">
        <v>4.4088099056256914E-2</v>
      </c>
      <c r="AV1068" s="1">
        <v>3.694934174455783E-6</v>
      </c>
      <c r="AW1068" s="1">
        <v>0.99999630506582549</v>
      </c>
      <c r="AX1068" s="1">
        <v>2.9179379042486775</v>
      </c>
      <c r="AY1068" s="2">
        <v>29.179379042486772</v>
      </c>
      <c r="BA1068" s="2">
        <v>10.67</v>
      </c>
      <c r="BB1068" s="1">
        <f t="shared" si="422"/>
        <v>2.1379620895022298E-11</v>
      </c>
      <c r="BC1068" s="1">
        <f t="shared" si="418"/>
        <v>4.7241249270007065E-4</v>
      </c>
      <c r="BD1068" s="1">
        <f t="shared" si="419"/>
        <v>4.724122592236128E-7</v>
      </c>
      <c r="BE1068" s="1">
        <f t="shared" si="420"/>
        <v>0.99999950577840035</v>
      </c>
      <c r="BF1068" s="1">
        <f t="shared" si="421"/>
        <v>1.9905735005222218</v>
      </c>
      <c r="BG1068" s="1">
        <f>(dpSAWB_Cb*dpSAWB_Vb) /(dpSAWB_Ca * BF1068)</f>
        <v>25.118389241533972</v>
      </c>
      <c r="BI1068" s="1">
        <v>11.37</v>
      </c>
      <c r="BJ1068" s="1">
        <v>4.2657951880159207E-12</v>
      </c>
      <c r="BK1068" s="1">
        <v>2.3676711034731246E-3</v>
      </c>
      <c r="BL1068" s="1">
        <v>2.367664200554685E-6</v>
      </c>
      <c r="BM1068" s="1">
        <v>0.99999708451126124</v>
      </c>
      <c r="BN1068" s="1">
        <v>1.9531971830874038</v>
      </c>
      <c r="BO1068" s="1">
        <v>25.599053916801875</v>
      </c>
    </row>
    <row r="1069" spans="1:67" ht="15" customHeight="1" x14ac:dyDescent="0.3">
      <c r="A1069" s="2">
        <v>10.68</v>
      </c>
      <c r="B1069" s="1">
        <f t="shared" si="423"/>
        <v>2.0892961308540373E-11</v>
      </c>
      <c r="C1069" s="1">
        <f t="shared" si="424"/>
        <v>4.834163932458652E-4</v>
      </c>
      <c r="D1069" s="1">
        <f t="shared" si="425"/>
        <v>-4.8277111921051077E-4</v>
      </c>
      <c r="E1069" s="1">
        <f t="shared" si="426"/>
        <v>3.413795186535085E-3</v>
      </c>
      <c r="F1069" s="1">
        <f t="shared" si="427"/>
        <v>0.99996109699900293</v>
      </c>
      <c r="G1069" s="1">
        <f t="shared" si="428"/>
        <v>1.0291067863106689</v>
      </c>
      <c r="H1069" s="1">
        <f t="shared" si="436"/>
        <v>10.291067863106688</v>
      </c>
      <c r="S1069" s="2">
        <v>10.68</v>
      </c>
      <c r="T1069" s="1">
        <f t="shared" si="429"/>
        <v>2.0892961308540373E-11</v>
      </c>
      <c r="U1069" s="1">
        <f t="shared" si="430"/>
        <v>4.834163932458652E-4</v>
      </c>
      <c r="V1069" s="1">
        <f t="shared" si="431"/>
        <v>0.10072391629647946</v>
      </c>
      <c r="W1069" s="1">
        <f t="shared" si="432"/>
        <v>-2.4130543215982429E-4</v>
      </c>
      <c r="X1069" s="1">
        <f t="shared" si="433"/>
        <v>8.0356897766095319E-6</v>
      </c>
      <c r="Y1069" s="1">
        <f t="shared" si="434"/>
        <v>-4.8144910148468136E-3</v>
      </c>
      <c r="Z1069" s="1">
        <f t="shared" si="435"/>
        <v>-0.2407245507423407</v>
      </c>
      <c r="AB1069"/>
      <c r="AC1069"/>
      <c r="AD1069"/>
      <c r="AE1069"/>
      <c r="AF1069"/>
      <c r="AG1069"/>
      <c r="AH1069"/>
      <c r="AI1069"/>
      <c r="AJ1069" s="25"/>
      <c r="AK1069" s="2">
        <v>10.68</v>
      </c>
      <c r="AL1069" s="1">
        <f t="shared" si="437"/>
        <v>2.0892961308540373E-11</v>
      </c>
      <c r="AM1069" s="1">
        <f t="shared" si="413"/>
        <v>4.834163932458652E-4</v>
      </c>
      <c r="AN1069" s="1">
        <f t="shared" si="414"/>
        <v>3.3686972745721421E-4</v>
      </c>
      <c r="AO1069" s="1">
        <f t="shared" si="415"/>
        <v>0.99966313027200138</v>
      </c>
      <c r="AP1069" s="1">
        <f t="shared" si="416"/>
        <v>2.0140974719545315</v>
      </c>
      <c r="AQ1069" s="1">
        <f t="shared" si="417"/>
        <v>20.140974719545312</v>
      </c>
      <c r="AR1069" s="25"/>
      <c r="AS1069" s="2">
        <v>12.65</v>
      </c>
      <c r="AT1069" s="1">
        <v>2.238721138568332E-13</v>
      </c>
      <c r="AU1069" s="1">
        <v>4.5115042807247423E-2</v>
      </c>
      <c r="AV1069" s="1">
        <v>3.6108275079555842E-6</v>
      </c>
      <c r="AW1069" s="1">
        <v>0.9999963891724919</v>
      </c>
      <c r="AX1069" s="1">
        <v>2.9326722076518532</v>
      </c>
      <c r="AY1069" s="2">
        <v>29.326722076518532</v>
      </c>
      <c r="BA1069" s="2">
        <v>10.68</v>
      </c>
      <c r="BB1069" s="1">
        <f t="shared" si="422"/>
        <v>2.0892961308540373E-11</v>
      </c>
      <c r="BC1069" s="1">
        <f t="shared" si="418"/>
        <v>4.834163932458652E-4</v>
      </c>
      <c r="BD1069" s="1">
        <f t="shared" si="419"/>
        <v>4.8341614851470574E-7</v>
      </c>
      <c r="BE1069" s="1">
        <f t="shared" si="420"/>
        <v>0.99999949374666885</v>
      </c>
      <c r="BF1069" s="1">
        <f t="shared" si="421"/>
        <v>1.9903544575281835</v>
      </c>
      <c r="BG1069" s="1">
        <f>(dpSAWB_Cb*dpSAWB_Vb) /(dpSAWB_Ca * BF1069)</f>
        <v>25.121153576883426</v>
      </c>
      <c r="BI1069" s="1">
        <v>11.38</v>
      </c>
      <c r="BJ1069" s="1">
        <v>4.1686938347033333E-12</v>
      </c>
      <c r="BK1069" s="1">
        <v>2.4228212482096971E-3</v>
      </c>
      <c r="BL1069" s="1">
        <v>2.4228139883308433E-6</v>
      </c>
      <c r="BM1069" s="1">
        <v>0.99999700354334475</v>
      </c>
      <c r="BN1069" s="1">
        <v>1.9521200280854509</v>
      </c>
      <c r="BO1069" s="1">
        <v>25.613179149151851</v>
      </c>
    </row>
    <row r="1070" spans="1:67" ht="15" customHeight="1" x14ac:dyDescent="0.3">
      <c r="A1070" s="2">
        <v>10.69</v>
      </c>
      <c r="B1070" s="1">
        <f t="shared" si="423"/>
        <v>2.0417379446695275E-11</v>
      </c>
      <c r="C1070" s="1">
        <f t="shared" si="424"/>
        <v>4.9467660756213102E-4</v>
      </c>
      <c r="D1070" s="1">
        <f t="shared" si="425"/>
        <v>-4.9404609263971431E-4</v>
      </c>
      <c r="E1070" s="1">
        <f t="shared" si="426"/>
        <v>3.4156743487732855E-3</v>
      </c>
      <c r="F1070" s="1">
        <f t="shared" si="427"/>
        <v>0.99996198250575286</v>
      </c>
      <c r="G1070" s="1">
        <f t="shared" si="428"/>
        <v>1.0297899416008616</v>
      </c>
      <c r="H1070" s="1">
        <f t="shared" si="436"/>
        <v>10.297899416008615</v>
      </c>
      <c r="S1070" s="2">
        <v>10.69</v>
      </c>
      <c r="T1070" s="1">
        <f t="shared" si="429"/>
        <v>2.0417379446695275E-11</v>
      </c>
      <c r="U1070" s="1">
        <f t="shared" si="430"/>
        <v>4.9467660756213102E-4</v>
      </c>
      <c r="V1070" s="1">
        <f t="shared" si="431"/>
        <v>0.10074083405542765</v>
      </c>
      <c r="W1070" s="1">
        <f t="shared" si="432"/>
        <v>-2.4694468514254825E-4</v>
      </c>
      <c r="X1070" s="1">
        <f t="shared" si="433"/>
        <v>7.8527765821446482E-6</v>
      </c>
      <c r="Y1070" s="1">
        <f t="shared" si="434"/>
        <v>-4.9267274113571572E-3</v>
      </c>
      <c r="Z1070" s="1">
        <f t="shared" si="435"/>
        <v>-0.24633637056785784</v>
      </c>
      <c r="AB1070"/>
      <c r="AC1070"/>
      <c r="AD1070"/>
      <c r="AE1070"/>
      <c r="AF1070"/>
      <c r="AG1070"/>
      <c r="AH1070"/>
      <c r="AI1070"/>
      <c r="AJ1070" s="25"/>
      <c r="AK1070" s="2">
        <v>10.69</v>
      </c>
      <c r="AL1070" s="1">
        <f t="shared" si="437"/>
        <v>2.0417379446695275E-11</v>
      </c>
      <c r="AM1070" s="1">
        <f t="shared" si="413"/>
        <v>4.9467660756213102E-4</v>
      </c>
      <c r="AN1070" s="1">
        <f t="shared" si="414"/>
        <v>3.2920416065195576E-4</v>
      </c>
      <c r="AO1070" s="1">
        <f t="shared" si="415"/>
        <v>0.99967079583883089</v>
      </c>
      <c r="AP1070" s="1">
        <f t="shared" si="416"/>
        <v>2.0144396638164936</v>
      </c>
      <c r="AQ1070" s="1">
        <f t="shared" si="417"/>
        <v>20.144396638164935</v>
      </c>
      <c r="AR1070" s="25"/>
      <c r="AS1070" s="2">
        <v>12.66</v>
      </c>
      <c r="AT1070" s="1">
        <v>2.1877616239495453E-13</v>
      </c>
      <c r="AU1070" s="1">
        <v>4.6165907151102525E-2</v>
      </c>
      <c r="AV1070" s="1">
        <v>3.5286353292525599E-6</v>
      </c>
      <c r="AW1070" s="1">
        <v>0.99999647136467062</v>
      </c>
      <c r="AX1070" s="1">
        <v>2.9475353814631382</v>
      </c>
      <c r="AY1070" s="2">
        <v>29.475353814631379</v>
      </c>
      <c r="BA1070" s="2">
        <v>10.69</v>
      </c>
      <c r="BB1070" s="1">
        <f t="shared" si="422"/>
        <v>2.0417379446695275E-11</v>
      </c>
      <c r="BC1070" s="1">
        <f t="shared" si="418"/>
        <v>4.9467660756213102E-4</v>
      </c>
      <c r="BD1070" s="1">
        <f t="shared" si="419"/>
        <v>4.9467635102787975E-7</v>
      </c>
      <c r="BE1070" s="1">
        <f t="shared" si="420"/>
        <v>0.99999948141018313</v>
      </c>
      <c r="BF1070" s="1">
        <f t="shared" si="421"/>
        <v>1.99013033720935</v>
      </c>
      <c r="BG1070" s="1">
        <f>(dpSAWB_Cb*dpSAWB_Vb) /(dpSAWB_Ca * BF1070)</f>
        <v>25.123982618199889</v>
      </c>
      <c r="BI1070" s="1">
        <v>11.39</v>
      </c>
      <c r="BJ1070" s="1">
        <v>4.0738027780411076E-12</v>
      </c>
      <c r="BK1070" s="1">
        <v>2.4792560048418925E-3</v>
      </c>
      <c r="BL1070" s="1">
        <v>2.4792483689170318E-6</v>
      </c>
      <c r="BM1070" s="1">
        <v>0.99999692007406837</v>
      </c>
      <c r="BN1070" s="1">
        <v>1.9510183891443498</v>
      </c>
      <c r="BO1070" s="1">
        <v>25.627641583597935</v>
      </c>
    </row>
    <row r="1071" spans="1:67" ht="15" customHeight="1" x14ac:dyDescent="0.3">
      <c r="A1071" s="2">
        <v>10.7</v>
      </c>
      <c r="B1071" s="1">
        <f t="shared" si="423"/>
        <v>1.995262314968878E-11</v>
      </c>
      <c r="C1071" s="1">
        <f t="shared" si="424"/>
        <v>5.0619910596354538E-4</v>
      </c>
      <c r="D1071" s="1">
        <f t="shared" si="425"/>
        <v>-5.0558301421668164E-4</v>
      </c>
      <c r="E1071" s="1">
        <f t="shared" si="426"/>
        <v>3.4175971690361133E-3</v>
      </c>
      <c r="F1071" s="1">
        <f t="shared" si="427"/>
        <v>0.99996284785742318</v>
      </c>
      <c r="G1071" s="1">
        <f t="shared" si="428"/>
        <v>1.0304891287089359</v>
      </c>
      <c r="H1071" s="1">
        <f t="shared" si="436"/>
        <v>10.304891287089358</v>
      </c>
      <c r="S1071" s="2">
        <v>10.7</v>
      </c>
      <c r="T1071" s="1">
        <f t="shared" si="429"/>
        <v>1.995262314968878E-11</v>
      </c>
      <c r="U1071" s="1">
        <f t="shared" si="430"/>
        <v>5.0619910596354538E-4</v>
      </c>
      <c r="V1071" s="1">
        <f t="shared" si="431"/>
        <v>0.10075814461596493</v>
      </c>
      <c r="W1071" s="1">
        <f t="shared" si="432"/>
        <v>-2.5271487198831073E-4</v>
      </c>
      <c r="X1071" s="1">
        <f t="shared" si="433"/>
        <v>7.6740269356620356E-6</v>
      </c>
      <c r="Y1071" s="1">
        <f t="shared" si="434"/>
        <v>-5.0415566762655713E-3</v>
      </c>
      <c r="Z1071" s="1">
        <f t="shared" si="435"/>
        <v>-0.25207783381327858</v>
      </c>
      <c r="AB1071"/>
      <c r="AC1071"/>
      <c r="AD1071"/>
      <c r="AE1071"/>
      <c r="AF1071"/>
      <c r="AG1071"/>
      <c r="AH1071"/>
      <c r="AI1071"/>
      <c r="AJ1071" s="25"/>
      <c r="AK1071" s="2">
        <v>10.7</v>
      </c>
      <c r="AL1071" s="1">
        <f t="shared" si="437"/>
        <v>1.995262314968878E-11</v>
      </c>
      <c r="AM1071" s="1">
        <f t="shared" si="413"/>
        <v>5.0619910596354538E-4</v>
      </c>
      <c r="AN1071" s="1">
        <f t="shared" si="414"/>
        <v>3.2171296987143093E-4</v>
      </c>
      <c r="AO1071" s="1">
        <f t="shared" si="415"/>
        <v>0.99967828702963479</v>
      </c>
      <c r="AP1071" s="1">
        <f t="shared" si="416"/>
        <v>2.0147893958229859</v>
      </c>
      <c r="AQ1071" s="1">
        <f t="shared" si="417"/>
        <v>20.147893958229858</v>
      </c>
      <c r="AR1071" s="25"/>
      <c r="AS1071" s="2">
        <v>12.67</v>
      </c>
      <c r="AT1071" s="1">
        <v>2.1379620895022253E-13</v>
      </c>
      <c r="AU1071" s="1">
        <v>4.7241249270007168E-2</v>
      </c>
      <c r="AV1071" s="1">
        <v>3.4483140598991813E-6</v>
      </c>
      <c r="AW1071" s="1">
        <v>0.99999655168594004</v>
      </c>
      <c r="AX1071" s="1">
        <v>2.9625251326025577</v>
      </c>
      <c r="AY1071" s="2">
        <v>29.625251326025577</v>
      </c>
      <c r="BA1071" s="2">
        <v>10.7</v>
      </c>
      <c r="BB1071" s="1">
        <f t="shared" si="422"/>
        <v>1.995262314968878E-11</v>
      </c>
      <c r="BC1071" s="1">
        <f t="shared" si="418"/>
        <v>5.0619910596354538E-4</v>
      </c>
      <c r="BD1071" s="1">
        <f t="shared" si="419"/>
        <v>5.0619883705068183E-7</v>
      </c>
      <c r="BE1071" s="1">
        <f t="shared" si="420"/>
        <v>0.99999946876069057</v>
      </c>
      <c r="BF1071" s="1">
        <f t="shared" si="421"/>
        <v>1.9899010224659868</v>
      </c>
      <c r="BG1071" s="1">
        <f>(dpSAWB_Cb*dpSAWB_Vb) /(dpSAWB_Ca * BF1071)</f>
        <v>25.126877887643602</v>
      </c>
      <c r="BI1071" s="1">
        <v>11.4</v>
      </c>
      <c r="BJ1071" s="1">
        <v>3.9810717055349533E-12</v>
      </c>
      <c r="BK1071" s="1">
        <v>2.5370052958246878E-3</v>
      </c>
      <c r="BL1071" s="1">
        <v>2.5369972637069349E-6</v>
      </c>
      <c r="BM1071" s="1">
        <v>0.99999683401616624</v>
      </c>
      <c r="BN1071" s="1">
        <v>1.9498917239996145</v>
      </c>
      <c r="BO1071" s="1">
        <v>25.642449467624839</v>
      </c>
    </row>
    <row r="1072" spans="1:67" ht="15" customHeight="1" x14ac:dyDescent="0.3">
      <c r="A1072" s="2">
        <v>10.71</v>
      </c>
      <c r="B1072" s="1">
        <f t="shared" si="423"/>
        <v>1.9498445997580369E-11</v>
      </c>
      <c r="C1072" s="1">
        <f t="shared" si="424"/>
        <v>5.1798999783128066E-4</v>
      </c>
      <c r="D1072" s="1">
        <f t="shared" si="425"/>
        <v>-5.1738800096851089E-4</v>
      </c>
      <c r="E1072" s="1">
        <f t="shared" si="426"/>
        <v>3.4195646668280849E-3</v>
      </c>
      <c r="F1072" s="1">
        <f t="shared" si="427"/>
        <v>0.99996369351273184</v>
      </c>
      <c r="G1072" s="1">
        <f t="shared" si="428"/>
        <v>1.0312047295847167</v>
      </c>
      <c r="H1072" s="1">
        <f t="shared" si="436"/>
        <v>10.312047295847165</v>
      </c>
      <c r="S1072" s="2">
        <v>10.71</v>
      </c>
      <c r="T1072" s="1">
        <f t="shared" si="429"/>
        <v>1.9498445997580369E-11</v>
      </c>
      <c r="U1072" s="1">
        <f t="shared" si="430"/>
        <v>5.1798999783128066E-4</v>
      </c>
      <c r="V1072" s="1">
        <f t="shared" si="431"/>
        <v>0.10077585715637867</v>
      </c>
      <c r="W1072" s="1">
        <f t="shared" si="432"/>
        <v>-2.5861905212622426E-4</v>
      </c>
      <c r="X1072" s="1">
        <f t="shared" si="433"/>
        <v>7.499346066148492E-6</v>
      </c>
      <c r="Y1072" s="1">
        <f t="shared" si="434"/>
        <v>-5.1590387853190688E-3</v>
      </c>
      <c r="Z1072" s="1">
        <f t="shared" si="435"/>
        <v>-0.25795193926595344</v>
      </c>
      <c r="AB1072"/>
      <c r="AC1072"/>
      <c r="AD1072"/>
      <c r="AE1072"/>
      <c r="AF1072"/>
      <c r="AG1072"/>
      <c r="AH1072"/>
      <c r="AI1072"/>
      <c r="AJ1072" s="25"/>
      <c r="AK1072" s="2">
        <v>10.71</v>
      </c>
      <c r="AL1072" s="1">
        <f t="shared" si="437"/>
        <v>1.9498445997580369E-11</v>
      </c>
      <c r="AM1072" s="1">
        <f t="shared" si="413"/>
        <v>5.1798999783128066E-4</v>
      </c>
      <c r="AN1072" s="1">
        <f t="shared" si="414"/>
        <v>3.1439219094216175E-4</v>
      </c>
      <c r="AO1072" s="1">
        <f t="shared" si="415"/>
        <v>0.99968560780858629</v>
      </c>
      <c r="AP1072" s="1">
        <f t="shared" si="416"/>
        <v>2.0151468480034089</v>
      </c>
      <c r="AQ1072" s="1">
        <f t="shared" si="417"/>
        <v>20.151468480034087</v>
      </c>
      <c r="AR1072" s="25"/>
      <c r="AS1072" s="2">
        <v>12.68</v>
      </c>
      <c r="AT1072" s="1">
        <v>2.0892961308540331E-13</v>
      </c>
      <c r="AU1072" s="1">
        <v>4.834163932458662E-2</v>
      </c>
      <c r="AV1072" s="1">
        <v>3.3698211133868054E-6</v>
      </c>
      <c r="AW1072" s="1">
        <v>0.99999663017888663</v>
      </c>
      <c r="AX1072" s="1">
        <v>2.9776390610993415</v>
      </c>
      <c r="AY1072" s="2">
        <v>29.776390610993413</v>
      </c>
      <c r="BA1072" s="2">
        <v>10.71</v>
      </c>
      <c r="BB1072" s="1">
        <f t="shared" si="422"/>
        <v>1.9498445997580369E-11</v>
      </c>
      <c r="BC1072" s="1">
        <f t="shared" si="418"/>
        <v>5.1798999783128066E-4</v>
      </c>
      <c r="BD1072" s="1">
        <f t="shared" si="419"/>
        <v>5.1798971593578381E-7</v>
      </c>
      <c r="BE1072" s="1">
        <f t="shared" si="420"/>
        <v>0.99999945578969085</v>
      </c>
      <c r="BF1072" s="1">
        <f t="shared" si="421"/>
        <v>1.9896663935254104</v>
      </c>
      <c r="BG1072" s="1">
        <f>(dpSAWB_Cb*dpSAWB_Vb) /(dpSAWB_Ca * BF1072)</f>
        <v>25.129840943539783</v>
      </c>
      <c r="BI1072" s="1">
        <v>11.41</v>
      </c>
      <c r="BJ1072" s="1">
        <v>3.890451449942802E-12</v>
      </c>
      <c r="BK1072" s="1">
        <v>2.5960997405965547E-3</v>
      </c>
      <c r="BL1072" s="1">
        <v>2.5960912910161426E-6</v>
      </c>
      <c r="BM1072" s="1">
        <v>0.99999674527897364</v>
      </c>
      <c r="BN1072" s="1">
        <v>1.9487394790399555</v>
      </c>
      <c r="BO1072" s="1">
        <v>25.657611259886028</v>
      </c>
    </row>
    <row r="1073" spans="1:67" ht="15" customHeight="1" x14ac:dyDescent="0.3">
      <c r="A1073" s="2">
        <v>10.72</v>
      </c>
      <c r="B1073" s="1">
        <f t="shared" si="423"/>
        <v>1.9054607179632392E-11</v>
      </c>
      <c r="C1073" s="1">
        <f t="shared" si="424"/>
        <v>5.3005553485227248E-4</v>
      </c>
      <c r="D1073" s="1">
        <f t="shared" si="425"/>
        <v>-5.2946731205405744E-4</v>
      </c>
      <c r="E1073" s="1">
        <f t="shared" si="426"/>
        <v>3.4215778853423427E-3</v>
      </c>
      <c r="F1073" s="1">
        <f t="shared" si="427"/>
        <v>0.99996451991995727</v>
      </c>
      <c r="G1073" s="1">
        <f t="shared" si="428"/>
        <v>1.0319371354156759</v>
      </c>
      <c r="H1073" s="1">
        <f t="shared" si="436"/>
        <v>10.319371354156758</v>
      </c>
      <c r="S1073" s="2">
        <v>10.72</v>
      </c>
      <c r="T1073" s="1">
        <f t="shared" si="429"/>
        <v>1.9054607179632392E-11</v>
      </c>
      <c r="U1073" s="1">
        <f t="shared" si="430"/>
        <v>5.3005553485227248E-4</v>
      </c>
      <c r="V1073" s="1">
        <f t="shared" si="431"/>
        <v>0.10079398106809129</v>
      </c>
      <c r="W1073" s="1">
        <f t="shared" si="432"/>
        <v>-2.6466035603043132E-4</v>
      </c>
      <c r="X1073" s="1">
        <f t="shared" si="433"/>
        <v>7.328641359711585E-6</v>
      </c>
      <c r="Y1073" s="1">
        <f t="shared" si="434"/>
        <v>-5.2792350782548333E-3</v>
      </c>
      <c r="Z1073" s="1">
        <f t="shared" si="435"/>
        <v>-0.26396175391274168</v>
      </c>
      <c r="AB1073"/>
      <c r="AC1073"/>
      <c r="AD1073"/>
      <c r="AE1073"/>
      <c r="AF1073"/>
      <c r="AG1073"/>
      <c r="AH1073"/>
      <c r="AI1073"/>
      <c r="AJ1073" s="25"/>
      <c r="AK1073" s="2">
        <v>10.72</v>
      </c>
      <c r="AL1073" s="1">
        <f t="shared" si="437"/>
        <v>1.9054607179632392E-11</v>
      </c>
      <c r="AM1073" s="1">
        <f t="shared" si="413"/>
        <v>5.3005553485227248E-4</v>
      </c>
      <c r="AN1073" s="1">
        <f t="shared" si="414"/>
        <v>3.0723794969647855E-4</v>
      </c>
      <c r="AO1073" s="1">
        <f t="shared" si="415"/>
        <v>0.99969276204985313</v>
      </c>
      <c r="AP1073" s="1">
        <f t="shared" si="416"/>
        <v>2.0155122042291942</v>
      </c>
      <c r="AQ1073" s="1">
        <f t="shared" si="417"/>
        <v>20.155122042291939</v>
      </c>
      <c r="AR1073" s="25"/>
      <c r="AS1073" s="2">
        <v>12.69</v>
      </c>
      <c r="AT1073" s="1">
        <v>2.0417379446695228E-13</v>
      </c>
      <c r="AU1073" s="1">
        <v>4.9467660756213221E-2</v>
      </c>
      <c r="AV1073" s="1">
        <v>3.2931148725676311E-6</v>
      </c>
      <c r="AW1073" s="1">
        <v>0.99999670688512732</v>
      </c>
      <c r="AX1073" s="1">
        <v>2.9928746606852457</v>
      </c>
      <c r="AY1073" s="2">
        <v>29.928746606852457</v>
      </c>
      <c r="BA1073" s="2">
        <v>10.72</v>
      </c>
      <c r="BB1073" s="1">
        <f t="shared" si="422"/>
        <v>1.9054607179632392E-11</v>
      </c>
      <c r="BC1073" s="1">
        <f t="shared" si="418"/>
        <v>5.3005553485227248E-4</v>
      </c>
      <c r="BD1073" s="1">
        <f t="shared" si="419"/>
        <v>5.3005523934017866E-7</v>
      </c>
      <c r="BE1073" s="1">
        <f t="shared" si="420"/>
        <v>0.99999944248842931</v>
      </c>
      <c r="BF1073" s="1">
        <f t="shared" si="421"/>
        <v>1.9894263278822859</v>
      </c>
      <c r="BG1073" s="1">
        <f>(dpSAWB_Cb*dpSAWB_Vb) /(dpSAWB_Ca * BF1073)</f>
        <v>25.132873381254704</v>
      </c>
      <c r="BI1073" s="1">
        <v>11.42</v>
      </c>
      <c r="BJ1073" s="1">
        <v>3.8018939632056084E-12</v>
      </c>
      <c r="BK1073" s="1">
        <v>2.6565706718143381E-3</v>
      </c>
      <c r="BL1073" s="1">
        <v>2.6565617823132961E-6</v>
      </c>
      <c r="BM1073" s="1">
        <v>0.99999665376828251</v>
      </c>
      <c r="BN1073" s="1">
        <v>1.9475610891008841</v>
      </c>
      <c r="BO1073" s="1">
        <v>25.673135636060135</v>
      </c>
    </row>
    <row r="1074" spans="1:67" ht="15" customHeight="1" x14ac:dyDescent="0.3">
      <c r="A1074" s="2">
        <v>10.73</v>
      </c>
      <c r="B1074" s="1">
        <f t="shared" si="423"/>
        <v>1.8620871366628599E-11</v>
      </c>
      <c r="C1074" s="1">
        <f t="shared" si="424"/>
        <v>5.4240211433395744E-4</v>
      </c>
      <c r="D1074" s="1">
        <f t="shared" si="425"/>
        <v>-5.4182735208263674E-4</v>
      </c>
      <c r="E1074" s="1">
        <f t="shared" si="426"/>
        <v>3.4236378920137721E-3</v>
      </c>
      <c r="F1074" s="1">
        <f t="shared" si="427"/>
        <v>0.99996532751717748</v>
      </c>
      <c r="G1074" s="1">
        <f t="shared" si="428"/>
        <v>1.0326867468599514</v>
      </c>
      <c r="H1074" s="1">
        <f t="shared" si="436"/>
        <v>10.326867468599513</v>
      </c>
      <c r="S1074" s="2">
        <v>10.73</v>
      </c>
      <c r="T1074" s="1">
        <f t="shared" si="429"/>
        <v>1.8620871366628599E-11</v>
      </c>
      <c r="U1074" s="1">
        <f t="shared" si="430"/>
        <v>5.4240211433395744E-4</v>
      </c>
      <c r="V1074" s="1">
        <f t="shared" si="431"/>
        <v>0.10081252596063979</v>
      </c>
      <c r="W1074" s="1">
        <f t="shared" si="432"/>
        <v>-2.708419868799267E-4</v>
      </c>
      <c r="X1074" s="1">
        <f t="shared" si="433"/>
        <v>7.161822310483309E-6</v>
      </c>
      <c r="Y1074" s="1">
        <f t="shared" si="434"/>
        <v>-5.4022082893323154E-3</v>
      </c>
      <c r="Z1074" s="1">
        <f t="shared" si="435"/>
        <v>-0.27011041446661571</v>
      </c>
      <c r="AB1074"/>
      <c r="AC1074"/>
      <c r="AD1074"/>
      <c r="AE1074"/>
      <c r="AF1074"/>
      <c r="AG1074"/>
      <c r="AH1074"/>
      <c r="AI1074"/>
      <c r="AJ1074" s="25"/>
      <c r="AK1074" s="2">
        <v>10.73</v>
      </c>
      <c r="AL1074" s="1">
        <f t="shared" si="437"/>
        <v>1.8620871366628599E-11</v>
      </c>
      <c r="AM1074" s="1">
        <f t="shared" si="413"/>
        <v>5.4240211433395744E-4</v>
      </c>
      <c r="AN1074" s="1">
        <f t="shared" si="414"/>
        <v>3.0024645993406251E-4</v>
      </c>
      <c r="AO1074" s="1">
        <f t="shared" si="415"/>
        <v>0.9996997535396358</v>
      </c>
      <c r="AP1074" s="1">
        <f t="shared" si="416"/>
        <v>2.0158856522996076</v>
      </c>
      <c r="AQ1074" s="1">
        <f t="shared" si="417"/>
        <v>20.158856522996075</v>
      </c>
      <c r="AR1074" s="25"/>
      <c r="AS1074" s="2">
        <v>12.7</v>
      </c>
      <c r="AT1074" s="1">
        <v>1.9952623149688807E-13</v>
      </c>
      <c r="AU1074" s="1">
        <v>5.061991059635447E-2</v>
      </c>
      <c r="AV1074" s="1">
        <v>3.2181546675905627E-6</v>
      </c>
      <c r="AW1074" s="1">
        <v>0.99999678184533236</v>
      </c>
      <c r="AX1074" s="1">
        <v>3.0082293195629797</v>
      </c>
      <c r="AY1074" s="2">
        <v>30.082293195629795</v>
      </c>
      <c r="BA1074" s="2">
        <v>10.73</v>
      </c>
      <c r="BB1074" s="1">
        <f t="shared" si="422"/>
        <v>1.8620871366628599E-11</v>
      </c>
      <c r="BC1074" s="1">
        <f t="shared" si="418"/>
        <v>5.4240211433395744E-4</v>
      </c>
      <c r="BD1074" s="1">
        <f t="shared" si="419"/>
        <v>5.4240180453984392E-7</v>
      </c>
      <c r="BE1074" s="1">
        <f t="shared" si="420"/>
        <v>0.99999942884788751</v>
      </c>
      <c r="BF1074" s="1">
        <f t="shared" si="421"/>
        <v>1.9891807002376443</v>
      </c>
      <c r="BG1074" s="1">
        <f>(dpSAWB_Cb*dpSAWB_Vb) /(dpSAWB_Ca * BF1074)</f>
        <v>25.135976834093842</v>
      </c>
      <c r="BI1074" s="1">
        <v>11.43</v>
      </c>
      <c r="BJ1074" s="1">
        <v>3.7153522909717219E-12</v>
      </c>
      <c r="BK1074" s="1">
        <v>2.7184501519661873E-3</v>
      </c>
      <c r="BL1074" s="1">
        <v>2.718440798829056E-6</v>
      </c>
      <c r="BM1074" s="1">
        <v>0.99999655938619136</v>
      </c>
      <c r="BN1074" s="1">
        <v>1.9463559772560699</v>
      </c>
      <c r="BO1074" s="1">
        <v>25.689031494890724</v>
      </c>
    </row>
    <row r="1075" spans="1:67" ht="15" customHeight="1" x14ac:dyDescent="0.3">
      <c r="A1075" s="2">
        <v>10.74</v>
      </c>
      <c r="B1075" s="1">
        <f t="shared" si="423"/>
        <v>1.8197008586099764E-11</v>
      </c>
      <c r="C1075" s="1">
        <f t="shared" si="424"/>
        <v>5.5503628259620291E-4</v>
      </c>
      <c r="D1075" s="1">
        <f t="shared" si="425"/>
        <v>-5.5447467450982604E-4</v>
      </c>
      <c r="E1075" s="1">
        <f t="shared" si="426"/>
        <v>3.4257457790849706E-3</v>
      </c>
      <c r="F1075" s="1">
        <f t="shared" si="427"/>
        <v>0.9999661167325008</v>
      </c>
      <c r="G1075" s="1">
        <f t="shared" si="428"/>
        <v>1.0334539742856204</v>
      </c>
      <c r="H1075" s="1">
        <f t="shared" si="436"/>
        <v>10.334539742856203</v>
      </c>
      <c r="S1075" s="2">
        <v>10.74</v>
      </c>
      <c r="T1075" s="1">
        <f t="shared" si="429"/>
        <v>1.8197008586099764E-11</v>
      </c>
      <c r="U1075" s="1">
        <f t="shared" si="430"/>
        <v>5.5503628259620291E-4</v>
      </c>
      <c r="V1075" s="1">
        <f t="shared" si="431"/>
        <v>0.10083150166677077</v>
      </c>
      <c r="W1075" s="1">
        <f t="shared" si="432"/>
        <v>-2.77167222256922E-4</v>
      </c>
      <c r="X1075" s="1">
        <f t="shared" si="433"/>
        <v>6.9988004726413342E-6</v>
      </c>
      <c r="Y1075" s="1">
        <f t="shared" si="434"/>
        <v>-5.5280225785118431E-3</v>
      </c>
      <c r="Z1075" s="1">
        <f t="shared" si="435"/>
        <v>-0.27640112892559215</v>
      </c>
      <c r="AB1075"/>
      <c r="AC1075"/>
      <c r="AD1075"/>
      <c r="AE1075"/>
      <c r="AF1075"/>
      <c r="AG1075"/>
      <c r="AH1075"/>
      <c r="AI1075"/>
      <c r="AJ1075" s="25"/>
      <c r="AK1075" s="2">
        <v>10.74</v>
      </c>
      <c r="AL1075" s="1">
        <f t="shared" si="437"/>
        <v>1.8197008586099764E-11</v>
      </c>
      <c r="AM1075" s="1">
        <f t="shared" si="413"/>
        <v>5.5503628259620291E-4</v>
      </c>
      <c r="AN1075" s="1">
        <f t="shared" si="414"/>
        <v>2.9341402142943644E-4</v>
      </c>
      <c r="AO1075" s="1">
        <f t="shared" si="415"/>
        <v>0.99970658597815987</v>
      </c>
      <c r="AP1075" s="1">
        <f t="shared" si="416"/>
        <v>2.0162673840290943</v>
      </c>
      <c r="AQ1075" s="1">
        <f t="shared" si="417"/>
        <v>20.162673840290942</v>
      </c>
      <c r="AR1075" s="25"/>
      <c r="AS1075" s="2">
        <v>12.71</v>
      </c>
      <c r="AT1075" s="1">
        <v>1.9498445997580327E-13</v>
      </c>
      <c r="AU1075" s="1">
        <v>5.1798999783128179E-2</v>
      </c>
      <c r="AV1075" s="1">
        <v>3.1449007543391615E-6</v>
      </c>
      <c r="AW1075" s="1">
        <v>0.99999685509924552</v>
      </c>
      <c r="AX1075" s="1">
        <v>3.0237003213521523</v>
      </c>
      <c r="AY1075" s="2">
        <v>30.237003213521522</v>
      </c>
      <c r="BA1075" s="2">
        <v>10.74</v>
      </c>
      <c r="BB1075" s="1">
        <f t="shared" si="422"/>
        <v>1.8197008586099764E-11</v>
      </c>
      <c r="BC1075" s="1">
        <f t="shared" si="418"/>
        <v>5.5503628259620291E-4</v>
      </c>
      <c r="BD1075" s="1">
        <f t="shared" si="419"/>
        <v>5.5503595782159228E-7</v>
      </c>
      <c r="BE1075" s="1">
        <f t="shared" si="420"/>
        <v>0.9999994148587743</v>
      </c>
      <c r="BF1075" s="1">
        <f t="shared" si="421"/>
        <v>1.9889293824366074</v>
      </c>
      <c r="BG1075" s="1">
        <f>(dpSAWB_Cb*dpSAWB_Vb) /(dpSAWB_Ca * BF1075)</f>
        <v>25.139152974222618</v>
      </c>
      <c r="BI1075" s="1">
        <v>11.44</v>
      </c>
      <c r="BJ1075" s="1">
        <v>3.6307805477010101E-12</v>
      </c>
      <c r="BK1075" s="1">
        <v>2.7817709903715502E-3</v>
      </c>
      <c r="BL1075" s="1">
        <v>2.7817611485518816E-6</v>
      </c>
      <c r="BM1075" s="1">
        <v>0.99999646203094972</v>
      </c>
      <c r="BN1075" s="1">
        <v>1.9451235546064882</v>
      </c>
      <c r="BO1075" s="1">
        <v>25.705307964416349</v>
      </c>
    </row>
    <row r="1076" spans="1:67" ht="15" customHeight="1" x14ac:dyDescent="0.3">
      <c r="A1076" s="2">
        <v>10.75</v>
      </c>
      <c r="B1076" s="1">
        <f t="shared" si="423"/>
        <v>1.7782794100389159E-11</v>
      </c>
      <c r="C1076" s="1">
        <f t="shared" si="424"/>
        <v>5.6796473844225473E-4</v>
      </c>
      <c r="D1076" s="1">
        <f t="shared" si="425"/>
        <v>-5.6741598511218989E-4</v>
      </c>
      <c r="E1076" s="1">
        <f t="shared" si="426"/>
        <v>3.4279026641853647E-3</v>
      </c>
      <c r="F1076" s="1">
        <f t="shared" si="427"/>
        <v>0.99996688798429356</v>
      </c>
      <c r="G1076" s="1">
        <f t="shared" si="428"/>
        <v>1.0342392380164172</v>
      </c>
      <c r="H1076" s="1">
        <f t="shared" si="436"/>
        <v>10.342392380164171</v>
      </c>
      <c r="S1076" s="2">
        <v>10.75</v>
      </c>
      <c r="T1076" s="1">
        <f t="shared" si="429"/>
        <v>1.7782794100389159E-11</v>
      </c>
      <c r="U1076" s="1">
        <f t="shared" si="430"/>
        <v>5.6796473844225473E-4</v>
      </c>
      <c r="V1076" s="1">
        <f t="shared" si="431"/>
        <v>0.10085091824765399</v>
      </c>
      <c r="W1076" s="1">
        <f t="shared" si="432"/>
        <v>-2.8363941588466311E-4</v>
      </c>
      <c r="X1076" s="1">
        <f t="shared" si="433"/>
        <v>6.8394894135219865E-6</v>
      </c>
      <c r="Y1076" s="1">
        <f t="shared" si="434"/>
        <v>-5.6567435632922458E-3</v>
      </c>
      <c r="Z1076" s="1">
        <f t="shared" si="435"/>
        <v>-0.28283717816461229</v>
      </c>
      <c r="AB1076"/>
      <c r="AC1076"/>
      <c r="AD1076"/>
      <c r="AE1076"/>
      <c r="AF1076"/>
      <c r="AG1076"/>
      <c r="AH1076"/>
      <c r="AI1076"/>
      <c r="AJ1076" s="25"/>
      <c r="AK1076" s="2">
        <v>10.75</v>
      </c>
      <c r="AL1076" s="1">
        <f t="shared" si="437"/>
        <v>1.7782794100389159E-11</v>
      </c>
      <c r="AM1076" s="1">
        <f t="shared" si="413"/>
        <v>5.6796473844225473E-4</v>
      </c>
      <c r="AN1076" s="1">
        <f t="shared" si="414"/>
        <v>2.8673701798436141E-4</v>
      </c>
      <c r="AO1076" s="1">
        <f t="shared" si="415"/>
        <v>0.99971326298162344</v>
      </c>
      <c r="AP1076" s="1">
        <f t="shared" si="416"/>
        <v>2.0166575953361954</v>
      </c>
      <c r="AQ1076" s="1">
        <f t="shared" si="417"/>
        <v>20.166575953361953</v>
      </c>
      <c r="AR1076" s="25"/>
      <c r="AS1076" s="2">
        <v>12.72</v>
      </c>
      <c r="AT1076" s="1">
        <v>1.9054607179632417E-13</v>
      </c>
      <c r="AU1076" s="1">
        <v>5.3005553485227182E-2</v>
      </c>
      <c r="AV1076" s="1">
        <v>3.0733142933606157E-6</v>
      </c>
      <c r="AW1076" s="1">
        <v>0.9999969266857065</v>
      </c>
      <c r="AX1076" s="1">
        <v>3.0392848462146294</v>
      </c>
      <c r="AY1076" s="2">
        <v>30.392848462146294</v>
      </c>
      <c r="BA1076" s="2">
        <v>10.75</v>
      </c>
      <c r="BB1076" s="1">
        <f t="shared" si="422"/>
        <v>1.7782794100389159E-11</v>
      </c>
      <c r="BC1076" s="1">
        <f t="shared" si="418"/>
        <v>5.6796473844225473E-4</v>
      </c>
      <c r="BD1076" s="1">
        <f t="shared" si="419"/>
        <v>5.6796439795393541E-7</v>
      </c>
      <c r="BE1076" s="1">
        <f t="shared" si="420"/>
        <v>0.99999940051151726</v>
      </c>
      <c r="BF1076" s="1">
        <f t="shared" si="421"/>
        <v>1.9886722434047948</v>
      </c>
      <c r="BG1076" s="1">
        <f>(dpSAWB_Cb*dpSAWB_Vb) /(dpSAWB_Ca * BF1076)</f>
        <v>25.142403513610304</v>
      </c>
      <c r="BI1076" s="1">
        <v>11.45</v>
      </c>
      <c r="BJ1076" s="1">
        <v>3.5481338923357515E-12</v>
      </c>
      <c r="BK1076" s="1">
        <v>2.8465667605771005E-3</v>
      </c>
      <c r="BL1076" s="1">
        <v>2.846556403619472E-6</v>
      </c>
      <c r="BM1076" s="1">
        <v>0.99999636159679373</v>
      </c>
      <c r="BN1076" s="1">
        <v>1.9438632200674255</v>
      </c>
      <c r="BO1076" s="1">
        <v>25.72197440839777</v>
      </c>
    </row>
    <row r="1077" spans="1:67" ht="15" customHeight="1" x14ac:dyDescent="0.3">
      <c r="A1077" s="2">
        <v>10.76</v>
      </c>
      <c r="B1077" s="1">
        <f t="shared" si="423"/>
        <v>1.7378008287493749E-11</v>
      </c>
      <c r="C1077" s="1">
        <f t="shared" si="424"/>
        <v>5.8119433671052865E-4</v>
      </c>
      <c r="D1077" s="1">
        <f t="shared" si="425"/>
        <v>-5.8065814554275749E-4</v>
      </c>
      <c r="E1077" s="1">
        <f t="shared" si="426"/>
        <v>3.4301096909237928E-3</v>
      </c>
      <c r="F1077" s="1">
        <f t="shared" si="427"/>
        <v>0.99996764168140162</v>
      </c>
      <c r="G1077" s="1">
        <f t="shared" si="428"/>
        <v>1.035042968584089</v>
      </c>
      <c r="H1077" s="1">
        <f t="shared" si="436"/>
        <v>10.350429685840888</v>
      </c>
      <c r="S1077" s="2">
        <v>10.76</v>
      </c>
      <c r="T1077" s="1">
        <f t="shared" si="429"/>
        <v>1.7378008287493749E-11</v>
      </c>
      <c r="U1077" s="1">
        <f t="shared" si="430"/>
        <v>5.8119433671052865E-4</v>
      </c>
      <c r="V1077" s="1">
        <f t="shared" si="431"/>
        <v>0.10087078599821686</v>
      </c>
      <c r="W1077" s="1">
        <f t="shared" si="432"/>
        <v>-2.9026199940561685E-4</v>
      </c>
      <c r="X1077" s="1">
        <f t="shared" si="433"/>
        <v>6.6838046678003228E-6</v>
      </c>
      <c r="Y1077" s="1">
        <f t="shared" si="434"/>
        <v>-5.7884383512197251E-3</v>
      </c>
      <c r="Z1077" s="1">
        <f t="shared" si="435"/>
        <v>-0.28942191756098623</v>
      </c>
      <c r="AB1077"/>
      <c r="AC1077"/>
      <c r="AD1077"/>
      <c r="AE1077"/>
      <c r="AF1077"/>
      <c r="AG1077"/>
      <c r="AH1077"/>
      <c r="AI1077"/>
      <c r="AJ1077" s="25"/>
      <c r="AK1077" s="2">
        <v>10.76</v>
      </c>
      <c r="AL1077" s="1">
        <f t="shared" si="437"/>
        <v>1.7378008287493749E-11</v>
      </c>
      <c r="AM1077" s="1">
        <f t="shared" si="413"/>
        <v>5.8119433671052865E-4</v>
      </c>
      <c r="AN1077" s="1">
        <f t="shared" si="414"/>
        <v>2.8021191552414531E-4</v>
      </c>
      <c r="AO1077" s="1">
        <f t="shared" si="415"/>
        <v>0.99971978808410134</v>
      </c>
      <c r="AP1077" s="1">
        <f t="shared" si="416"/>
        <v>2.017056486334051</v>
      </c>
      <c r="AQ1077" s="1">
        <f t="shared" si="417"/>
        <v>20.170564863340509</v>
      </c>
      <c r="AR1077" s="25"/>
      <c r="AS1077" s="2">
        <v>12.73</v>
      </c>
      <c r="AT1077" s="1">
        <v>1.8620871366628623E-13</v>
      </c>
      <c r="AU1077" s="1">
        <v>5.424021143339567E-2</v>
      </c>
      <c r="AV1077" s="1">
        <v>3.0033573292738915E-6</v>
      </c>
      <c r="AW1077" s="1">
        <v>0.99999699664267072</v>
      </c>
      <c r="AX1077" s="1">
        <v>3.0549799721608797</v>
      </c>
      <c r="AY1077" s="2">
        <v>30.549799721608796</v>
      </c>
      <c r="BA1077" s="2">
        <v>10.76</v>
      </c>
      <c r="BB1077" s="1">
        <f t="shared" si="422"/>
        <v>1.7378008287493749E-11</v>
      </c>
      <c r="BC1077" s="1">
        <f t="shared" si="418"/>
        <v>5.8119433671052865E-4</v>
      </c>
      <c r="BD1077" s="1">
        <f t="shared" si="419"/>
        <v>5.811939797387884E-7</v>
      </c>
      <c r="BE1077" s="1">
        <f t="shared" si="420"/>
        <v>0.99999938579625158</v>
      </c>
      <c r="BF1077" s="1">
        <f t="shared" si="421"/>
        <v>1.9884091490833773</v>
      </c>
      <c r="BG1077" s="1">
        <f>(dpSAWB_Cb*dpSAWB_Vb) /(dpSAWB_Ca * BF1077)</f>
        <v>25.145730204997871</v>
      </c>
      <c r="BI1077" s="1">
        <v>11.46</v>
      </c>
      <c r="BJ1077" s="1">
        <v>3.4673685045253019E-12</v>
      </c>
      <c r="BK1077" s="1">
        <v>2.9128718181578839E-3</v>
      </c>
      <c r="BL1077" s="1">
        <v>2.9128609181151507E-6</v>
      </c>
      <c r="BM1077" s="1">
        <v>0.99999625797377512</v>
      </c>
      <c r="BN1077" s="1">
        <v>1.9425743601534067</v>
      </c>
      <c r="BO1077" s="1">
        <v>25.739040432949736</v>
      </c>
    </row>
    <row r="1078" spans="1:67" ht="15" customHeight="1" x14ac:dyDescent="0.3">
      <c r="A1078" s="2">
        <v>10.77</v>
      </c>
      <c r="B1078" s="1">
        <f t="shared" si="423"/>
        <v>1.6982436524617441E-11</v>
      </c>
      <c r="C1078" s="1">
        <f t="shared" si="424"/>
        <v>5.9473209190914484E-4</v>
      </c>
      <c r="D1078" s="1">
        <f t="shared" si="425"/>
        <v>-5.9420817696919064E-4</v>
      </c>
      <c r="E1078" s="1">
        <f t="shared" si="426"/>
        <v>3.4323680294948648E-3</v>
      </c>
      <c r="F1078" s="1">
        <f t="shared" si="427"/>
        <v>0.99996837822336659</v>
      </c>
      <c r="G1078" s="1">
        <f t="shared" si="428"/>
        <v>1.0358656069875913</v>
      </c>
      <c r="H1078" s="1">
        <f t="shared" si="436"/>
        <v>10.358656069875913</v>
      </c>
      <c r="S1078" s="2">
        <v>10.77</v>
      </c>
      <c r="T1078" s="1">
        <f t="shared" si="429"/>
        <v>1.6982436524617441E-11</v>
      </c>
      <c r="U1078" s="1">
        <f t="shared" si="430"/>
        <v>5.9473209190914484E-4</v>
      </c>
      <c r="V1078" s="1">
        <f t="shared" si="431"/>
        <v>0.10089111545260292</v>
      </c>
      <c r="W1078" s="1">
        <f t="shared" si="432"/>
        <v>-2.9703848420097734E-4</v>
      </c>
      <c r="X1078" s="1">
        <f t="shared" si="433"/>
        <v>6.531663692712838E-6</v>
      </c>
      <c r="Y1078" s="1">
        <f t="shared" si="434"/>
        <v>-5.9231755730807037E-3</v>
      </c>
      <c r="Z1078" s="1">
        <f t="shared" si="435"/>
        <v>-0.29615877865403523</v>
      </c>
      <c r="AB1078"/>
      <c r="AC1078"/>
      <c r="AD1078"/>
      <c r="AE1078"/>
      <c r="AF1078"/>
      <c r="AG1078"/>
      <c r="AH1078"/>
      <c r="AI1078"/>
      <c r="AJ1078" s="25"/>
      <c r="AK1078" s="2">
        <v>10.77</v>
      </c>
      <c r="AL1078" s="1">
        <f t="shared" si="437"/>
        <v>1.6982436524617441E-11</v>
      </c>
      <c r="AM1078" s="1">
        <f t="shared" si="413"/>
        <v>5.9473209190914484E-4</v>
      </c>
      <c r="AN1078" s="1">
        <f t="shared" si="414"/>
        <v>2.7383526023687409E-4</v>
      </c>
      <c r="AO1078" s="1">
        <f t="shared" si="415"/>
        <v>0.99972616473940545</v>
      </c>
      <c r="AP1078" s="1">
        <f t="shared" si="416"/>
        <v>2.0174642614225204</v>
      </c>
      <c r="AQ1078" s="1">
        <f t="shared" si="417"/>
        <v>20.174642614225203</v>
      </c>
      <c r="AR1078" s="25"/>
      <c r="AS1078" s="2">
        <v>12.74</v>
      </c>
      <c r="AT1078" s="1">
        <v>1.8197008586099787E-13</v>
      </c>
      <c r="AU1078" s="1">
        <v>5.550362825962022E-2</v>
      </c>
      <c r="AV1078" s="1">
        <v>2.9349927706469579E-6</v>
      </c>
      <c r="AW1078" s="1">
        <v>0.99999706500722929</v>
      </c>
      <c r="AX1078" s="1">
        <v>3.0707826765381681</v>
      </c>
      <c r="AY1078" s="2">
        <v>30.707826765381679</v>
      </c>
      <c r="BA1078" s="2">
        <v>10.77</v>
      </c>
      <c r="BB1078" s="1">
        <f t="shared" si="422"/>
        <v>1.6982436524617441E-11</v>
      </c>
      <c r="BC1078" s="1">
        <f t="shared" si="418"/>
        <v>5.9473209190914484E-4</v>
      </c>
      <c r="BD1078" s="1">
        <f t="shared" si="419"/>
        <v>5.947317176459115E-7</v>
      </c>
      <c r="BE1078" s="1">
        <f t="shared" si="420"/>
        <v>0.99999937070281164</v>
      </c>
      <c r="BF1078" s="1">
        <f t="shared" si="421"/>
        <v>1.9881399623627702</v>
      </c>
      <c r="BG1078" s="1">
        <f>(dpSAWB_Cb*dpSAWB_Vb) /(dpSAWB_Ca * BF1078)</f>
        <v>25.14913484289022</v>
      </c>
      <c r="BI1078" s="1">
        <v>11.47</v>
      </c>
      <c r="BJ1078" s="1">
        <v>3.3884415613920115E-12</v>
      </c>
      <c r="BK1078" s="1">
        <v>2.9807213189330618E-3</v>
      </c>
      <c r="BL1078" s="1">
        <v>2.9807098462785354E-6</v>
      </c>
      <c r="BM1078" s="1">
        <v>0.99999615104758277</v>
      </c>
      <c r="BN1078" s="1">
        <v>1.9412563487611227</v>
      </c>
      <c r="BO1078" s="1">
        <v>25.756515893384798</v>
      </c>
    </row>
    <row r="1079" spans="1:67" ht="15" customHeight="1" x14ac:dyDescent="0.3">
      <c r="A1079" s="2">
        <v>10.78</v>
      </c>
      <c r="B1079" s="1">
        <f t="shared" si="423"/>
        <v>1.6595869074375605E-11</v>
      </c>
      <c r="C1079" s="1">
        <f t="shared" si="424"/>
        <v>6.0858518193510134E-4</v>
      </c>
      <c r="D1079" s="1">
        <f t="shared" si="425"/>
        <v>-6.0807326379646838E-4</v>
      </c>
      <c r="E1079" s="1">
        <f t="shared" si="426"/>
        <v>3.4346788772994111E-3</v>
      </c>
      <c r="F1079" s="1">
        <f t="shared" si="427"/>
        <v>0.99996909800063793</v>
      </c>
      <c r="G1079" s="1">
        <f t="shared" si="428"/>
        <v>1.0367076049593258</v>
      </c>
      <c r="H1079" s="1">
        <f t="shared" si="436"/>
        <v>10.367076049593257</v>
      </c>
      <c r="S1079" s="2">
        <v>10.78</v>
      </c>
      <c r="T1079" s="1">
        <f t="shared" si="429"/>
        <v>1.6595869074375605E-11</v>
      </c>
      <c r="U1079" s="1">
        <f t="shared" si="430"/>
        <v>6.0858518193510134E-4</v>
      </c>
      <c r="V1079" s="1">
        <f t="shared" si="431"/>
        <v>0.10091191738975731</v>
      </c>
      <c r="W1079" s="1">
        <f t="shared" si="432"/>
        <v>-3.0397246325243919E-4</v>
      </c>
      <c r="X1079" s="1">
        <f t="shared" si="433"/>
        <v>6.3829858242994473E-6</v>
      </c>
      <c r="Y1079" s="1">
        <f t="shared" si="434"/>
        <v>-6.0610254167910074E-3</v>
      </c>
      <c r="Z1079" s="1">
        <f t="shared" si="435"/>
        <v>-0.30305127083955036</v>
      </c>
      <c r="AB1079"/>
      <c r="AC1079"/>
      <c r="AD1079"/>
      <c r="AE1079"/>
      <c r="AF1079"/>
      <c r="AG1079"/>
      <c r="AH1079"/>
      <c r="AI1079"/>
      <c r="AJ1079" s="25"/>
      <c r="AK1079" s="2">
        <v>10.78</v>
      </c>
      <c r="AL1079" s="1">
        <f t="shared" si="437"/>
        <v>1.6595869074375605E-11</v>
      </c>
      <c r="AM1079" s="1">
        <f t="shared" si="413"/>
        <v>6.0858518193510134E-4</v>
      </c>
      <c r="AN1079" s="1">
        <f t="shared" si="414"/>
        <v>2.6760367675462412E-4</v>
      </c>
      <c r="AO1079" s="1">
        <f t="shared" si="415"/>
        <v>0.99973239632290378</v>
      </c>
      <c r="AP1079" s="1">
        <f t="shared" si="416"/>
        <v>2.0178811293819252</v>
      </c>
      <c r="AQ1079" s="1">
        <f t="shared" si="417"/>
        <v>20.178811293819251</v>
      </c>
      <c r="AR1079" s="25"/>
      <c r="AS1079" s="2">
        <v>12.75</v>
      </c>
      <c r="AT1079" s="1">
        <v>1.7782794100389184E-13</v>
      </c>
      <c r="AU1079" s="1">
        <v>5.6796473844225391E-2</v>
      </c>
      <c r="AV1079" s="1">
        <v>2.8681843703317881E-6</v>
      </c>
      <c r="AW1079" s="1">
        <v>0.99999713181562966</v>
      </c>
      <c r="AX1079" s="1">
        <v>3.0866898377011815</v>
      </c>
      <c r="AY1079" s="2">
        <v>30.866898377011818</v>
      </c>
      <c r="BA1079" s="2">
        <v>10.78</v>
      </c>
      <c r="BB1079" s="1">
        <f t="shared" si="422"/>
        <v>1.6595869074375605E-11</v>
      </c>
      <c r="BC1079" s="1">
        <f t="shared" si="418"/>
        <v>6.0858518193510134E-4</v>
      </c>
      <c r="BD1079" s="1">
        <f t="shared" si="419"/>
        <v>6.0858478953198589E-7</v>
      </c>
      <c r="BE1079" s="1">
        <f t="shared" si="420"/>
        <v>0.99999935522071992</v>
      </c>
      <c r="BF1079" s="1">
        <f t="shared" si="421"/>
        <v>1.9878645430149231</v>
      </c>
      <c r="BG1079" s="1">
        <f>(dpSAWB_Cb*dpSAWB_Vb) /(dpSAWB_Ca * BF1079)</f>
        <v>25.152619264573623</v>
      </c>
      <c r="BI1079" s="1">
        <v>11.48</v>
      </c>
      <c r="BJ1079" s="1">
        <v>3.3113112148258976E-12</v>
      </c>
      <c r="BK1079" s="1">
        <v>3.0501512376060482E-3</v>
      </c>
      <c r="BL1079" s="1">
        <v>3.0501391611402906E-6</v>
      </c>
      <c r="BM1079" s="1">
        <v>0.99999604069935655</v>
      </c>
      <c r="BN1079" s="1">
        <v>1.9399085469504282</v>
      </c>
      <c r="BO1079" s="1">
        <v>25.774410901277232</v>
      </c>
    </row>
    <row r="1080" spans="1:67" ht="15" customHeight="1" x14ac:dyDescent="0.3">
      <c r="A1080" s="2">
        <v>10.79</v>
      </c>
      <c r="B1080" s="1">
        <f t="shared" si="423"/>
        <v>1.6218100973589298E-11</v>
      </c>
      <c r="C1080" s="1">
        <f t="shared" si="424"/>
        <v>6.2276095188009697E-4</v>
      </c>
      <c r="D1080" s="1">
        <f t="shared" si="425"/>
        <v>-6.2226075747614433E-4</v>
      </c>
      <c r="E1080" s="1">
        <f t="shared" si="426"/>
        <v>3.4370434595793575E-3</v>
      </c>
      <c r="F1080" s="1">
        <f t="shared" si="427"/>
        <v>0.99996980139477931</v>
      </c>
      <c r="G1080" s="1">
        <f t="shared" si="428"/>
        <v>1.037569425238638</v>
      </c>
      <c r="H1080" s="1">
        <f t="shared" si="436"/>
        <v>10.37569425238638</v>
      </c>
      <c r="S1080" s="2">
        <v>10.79</v>
      </c>
      <c r="T1080" s="1">
        <f t="shared" si="429"/>
        <v>1.6218100973589298E-11</v>
      </c>
      <c r="U1080" s="1">
        <f t="shared" si="430"/>
        <v>6.2276095188009697E-4</v>
      </c>
      <c r="V1080" s="1">
        <f t="shared" si="431"/>
        <v>0.10093320283914176</v>
      </c>
      <c r="W1080" s="1">
        <f t="shared" si="432"/>
        <v>-3.1106761304724881E-4</v>
      </c>
      <c r="X1080" s="1">
        <f t="shared" si="433"/>
        <v>6.2376922346410743E-6</v>
      </c>
      <c r="Y1080" s="1">
        <f t="shared" si="434"/>
        <v>-6.2020596619946425E-3</v>
      </c>
      <c r="Z1080" s="1">
        <f t="shared" si="435"/>
        <v>-0.31010298309973211</v>
      </c>
      <c r="AB1080"/>
      <c r="AC1080"/>
      <c r="AD1080"/>
      <c r="AE1080"/>
      <c r="AF1080"/>
      <c r="AG1080"/>
      <c r="AH1080"/>
      <c r="AI1080"/>
      <c r="AJ1080" s="25"/>
      <c r="AK1080" s="2">
        <v>10.79</v>
      </c>
      <c r="AL1080" s="1">
        <f t="shared" si="437"/>
        <v>1.6218100973589298E-11</v>
      </c>
      <c r="AM1080" s="1">
        <f t="shared" si="413"/>
        <v>6.2276095188009697E-4</v>
      </c>
      <c r="AN1080" s="1">
        <f t="shared" si="414"/>
        <v>2.6151386637569569E-4</v>
      </c>
      <c r="AO1080" s="1">
        <f t="shared" si="415"/>
        <v>0.99973848613329808</v>
      </c>
      <c r="AP1080" s="1">
        <f t="shared" si="416"/>
        <v>2.0183073034684571</v>
      </c>
      <c r="AQ1080" s="1">
        <f t="shared" si="417"/>
        <v>20.183073034684568</v>
      </c>
      <c r="AR1080" s="25"/>
      <c r="AS1080" s="2">
        <v>12.76</v>
      </c>
      <c r="AT1080" s="1">
        <v>1.7378008287493713E-13</v>
      </c>
      <c r="AU1080" s="1">
        <v>5.8119433671052982E-2</v>
      </c>
      <c r="AV1080" s="1">
        <v>2.8028967062470202E-6</v>
      </c>
      <c r="AW1080" s="1">
        <v>0.99999719710329371</v>
      </c>
      <c r="AX1080" s="1">
        <v>3.1026982368649763</v>
      </c>
      <c r="AY1080" s="2">
        <v>31.026982368649762</v>
      </c>
      <c r="BA1080" s="2">
        <v>10.79</v>
      </c>
      <c r="BB1080" s="1">
        <f t="shared" si="422"/>
        <v>1.6218100973589298E-11</v>
      </c>
      <c r="BC1080" s="1">
        <f t="shared" si="418"/>
        <v>6.2276095188009697E-4</v>
      </c>
      <c r="BD1080" s="1">
        <f t="shared" si="419"/>
        <v>6.2276054044633321E-7</v>
      </c>
      <c r="BE1080" s="1">
        <f t="shared" si="420"/>
        <v>0.99999933933917573</v>
      </c>
      <c r="BF1080" s="1">
        <f t="shared" si="421"/>
        <v>1.9875827476241916</v>
      </c>
      <c r="BG1080" s="1">
        <f>(dpSAWB_Cb*dpSAWB_Vb) /(dpSAWB_Ca * BF1080)</f>
        <v>25.156185351158978</v>
      </c>
      <c r="BI1080" s="1">
        <v>11.49</v>
      </c>
      <c r="BJ1080" s="1">
        <v>3.2359365692962695E-12</v>
      </c>
      <c r="BK1080" s="1">
        <v>3.1211983868387389E-3</v>
      </c>
      <c r="BL1080" s="1">
        <v>3.1211856735906105E-6</v>
      </c>
      <c r="BM1080" s="1">
        <v>0.99999592680549187</v>
      </c>
      <c r="BN1080" s="1">
        <v>1.938530302723501</v>
      </c>
      <c r="BO1080" s="1">
        <v>25.792735831755351</v>
      </c>
    </row>
    <row r="1081" spans="1:67" ht="15" customHeight="1" x14ac:dyDescent="0.3">
      <c r="A1081" s="2">
        <v>10.8</v>
      </c>
      <c r="B1081" s="1">
        <f t="shared" si="423"/>
        <v>1.5848931924611082E-11</v>
      </c>
      <c r="C1081" s="1">
        <f t="shared" si="424"/>
        <v>6.3726691792499724E-4</v>
      </c>
      <c r="D1081" s="1">
        <f t="shared" si="425"/>
        <v>-6.3677818040422049E-4</v>
      </c>
      <c r="E1081" s="1">
        <f t="shared" si="426"/>
        <v>3.4394630300673698E-3</v>
      </c>
      <c r="F1081" s="1">
        <f t="shared" si="427"/>
        <v>0.99997048877867123</v>
      </c>
      <c r="G1081" s="1">
        <f t="shared" si="428"/>
        <v>1.0384515418528009</v>
      </c>
      <c r="H1081" s="1">
        <f t="shared" si="436"/>
        <v>10.384515418528007</v>
      </c>
      <c r="S1081" s="2">
        <v>10.8</v>
      </c>
      <c r="T1081" s="1">
        <f t="shared" si="429"/>
        <v>1.5848931924611082E-11</v>
      </c>
      <c r="U1081" s="1">
        <f t="shared" si="430"/>
        <v>6.3726691792499724E-4</v>
      </c>
      <c r="V1081" s="1">
        <f t="shared" si="431"/>
        <v>0.10095498308658259</v>
      </c>
      <c r="W1081" s="1">
        <f t="shared" si="432"/>
        <v>-3.1832769552752482E-4</v>
      </c>
      <c r="X1081" s="1">
        <f t="shared" si="433"/>
        <v>6.0957058900705374E-6</v>
      </c>
      <c r="Y1081" s="1">
        <f t="shared" si="434"/>
        <v>-6.3463517153848391E-3</v>
      </c>
      <c r="Z1081" s="1">
        <f t="shared" si="435"/>
        <v>-0.31731758576924202</v>
      </c>
      <c r="AB1081"/>
      <c r="AC1081"/>
      <c r="AD1081"/>
      <c r="AE1081"/>
      <c r="AF1081"/>
      <c r="AG1081"/>
      <c r="AH1081"/>
      <c r="AI1081"/>
      <c r="AJ1081" s="25"/>
      <c r="AK1081" s="2">
        <v>10.8</v>
      </c>
      <c r="AL1081" s="1">
        <f t="shared" si="437"/>
        <v>1.5848931924611082E-11</v>
      </c>
      <c r="AM1081" s="1">
        <f t="shared" si="413"/>
        <v>6.3726691792499724E-4</v>
      </c>
      <c r="AN1081" s="1">
        <f t="shared" si="414"/>
        <v>2.5556260532696518E-4</v>
      </c>
      <c r="AO1081" s="1">
        <f t="shared" si="415"/>
        <v>0.99974443739436147</v>
      </c>
      <c r="AP1081" s="1">
        <f t="shared" si="416"/>
        <v>2.0187430015112451</v>
      </c>
      <c r="AQ1081" s="1">
        <f t="shared" si="417"/>
        <v>20.187430015112451</v>
      </c>
      <c r="AR1081" s="25"/>
      <c r="AS1081" s="2">
        <v>12.77</v>
      </c>
      <c r="AT1081" s="1">
        <v>1.6982436524617405E-13</v>
      </c>
      <c r="AU1081" s="1">
        <v>5.9473209190914617E-2</v>
      </c>
      <c r="AV1081" s="1">
        <v>2.7390951625980114E-6</v>
      </c>
      <c r="AW1081" s="1">
        <v>0.99999726090483732</v>
      </c>
      <c r="AX1081" s="1">
        <v>3.1188045601397034</v>
      </c>
      <c r="AY1081" s="2">
        <v>31.188045601397032</v>
      </c>
      <c r="BA1081" s="2">
        <v>10.8</v>
      </c>
      <c r="BB1081" s="1">
        <f t="shared" si="422"/>
        <v>1.5848931924611082E-11</v>
      </c>
      <c r="BC1081" s="1">
        <f t="shared" si="418"/>
        <v>6.3726691792499724E-4</v>
      </c>
      <c r="BD1081" s="1">
        <f t="shared" si="419"/>
        <v>6.3726648652527404E-7</v>
      </c>
      <c r="BE1081" s="1">
        <f t="shared" si="420"/>
        <v>0.99999932304704509</v>
      </c>
      <c r="BF1081" s="1">
        <f t="shared" si="421"/>
        <v>1.9872944295167601</v>
      </c>
      <c r="BG1081" s="1">
        <f>(dpSAWB_Cb*dpSAWB_Vb) /(dpSAWB_Ca * BF1081)</f>
        <v>25.15983502865161</v>
      </c>
      <c r="BI1081" s="1">
        <v>11.5</v>
      </c>
      <c r="BJ1081" s="1">
        <v>3.1622776601683669E-12</v>
      </c>
      <c r="BK1081" s="1">
        <v>3.1939004367700754E-3</v>
      </c>
      <c r="BL1081" s="1">
        <v>3.1938870518916934E-6</v>
      </c>
      <c r="BM1081" s="1">
        <v>0.99999580923743658</v>
      </c>
      <c r="BN1081" s="1">
        <v>1.9371209508022567</v>
      </c>
      <c r="BO1081" s="1">
        <v>25.811501331030748</v>
      </c>
    </row>
    <row r="1082" spans="1:67" ht="15" customHeight="1" x14ac:dyDescent="0.3">
      <c r="A1082" s="2">
        <v>10.81</v>
      </c>
      <c r="B1082" s="1">
        <f t="shared" si="423"/>
        <v>1.5488166189124763E-11</v>
      </c>
      <c r="C1082" s="1">
        <f t="shared" si="424"/>
        <v>6.521107713250041E-4</v>
      </c>
      <c r="D1082" s="1">
        <f t="shared" si="425"/>
        <v>-6.5163322990959135E-4</v>
      </c>
      <c r="E1082" s="1">
        <f t="shared" si="426"/>
        <v>3.4419388716515984E-3</v>
      </c>
      <c r="F1082" s="1">
        <f t="shared" si="427"/>
        <v>0.99997116051670853</v>
      </c>
      <c r="G1082" s="1">
        <f t="shared" si="428"/>
        <v>1.039354440405704</v>
      </c>
      <c r="H1082" s="1">
        <f t="shared" si="436"/>
        <v>10.393544404057039</v>
      </c>
      <c r="S1082" s="2">
        <v>10.81</v>
      </c>
      <c r="T1082" s="1">
        <f t="shared" si="429"/>
        <v>1.5488166189124763E-11</v>
      </c>
      <c r="U1082" s="1">
        <f t="shared" si="430"/>
        <v>6.521107713250041E-4</v>
      </c>
      <c r="V1082" s="1">
        <f t="shared" si="431"/>
        <v>0.10097726968025465</v>
      </c>
      <c r="W1082" s="1">
        <f t="shared" si="432"/>
        <v>-3.2575656008488593E-4</v>
      </c>
      <c r="X1082" s="1">
        <f t="shared" si="433"/>
        <v>5.9569515103345352E-6</v>
      </c>
      <c r="Y1082" s="1">
        <f t="shared" si="434"/>
        <v>-6.4939766467605152E-3</v>
      </c>
      <c r="Z1082" s="1">
        <f t="shared" si="435"/>
        <v>-0.32469883233802577</v>
      </c>
      <c r="AB1082"/>
      <c r="AC1082"/>
      <c r="AD1082"/>
      <c r="AE1082"/>
      <c r="AF1082"/>
      <c r="AG1082"/>
      <c r="AH1082"/>
      <c r="AI1082"/>
      <c r="AJ1082" s="25"/>
      <c r="AK1082" s="2">
        <v>10.81</v>
      </c>
      <c r="AL1082" s="1">
        <f t="shared" si="437"/>
        <v>1.5488166189124763E-11</v>
      </c>
      <c r="AM1082" s="1">
        <f t="shared" si="413"/>
        <v>6.521107713250041E-4</v>
      </c>
      <c r="AN1082" s="1">
        <f t="shared" si="414"/>
        <v>2.4974674306545749E-4</v>
      </c>
      <c r="AO1082" s="1">
        <f t="shared" si="415"/>
        <v>0.99975025325663691</v>
      </c>
      <c r="AP1082" s="1">
        <f t="shared" si="416"/>
        <v>2.0191884460111278</v>
      </c>
      <c r="AQ1082" s="1">
        <f t="shared" si="417"/>
        <v>20.191884460111275</v>
      </c>
      <c r="AR1082" s="25"/>
      <c r="AS1082" s="2">
        <v>12.78</v>
      </c>
      <c r="AT1082" s="1">
        <v>1.6595869074375568E-13</v>
      </c>
      <c r="AU1082" s="1">
        <v>6.0858518193510264E-2</v>
      </c>
      <c r="AV1082" s="1">
        <v>2.6767459115243349E-6</v>
      </c>
      <c r="AW1082" s="1">
        <v>0.99999732325408841</v>
      </c>
      <c r="AX1082" s="1">
        <v>3.1350054007459827</v>
      </c>
      <c r="AY1082" s="2">
        <v>31.350054007459825</v>
      </c>
      <c r="BA1082" s="2">
        <v>10.81</v>
      </c>
      <c r="BB1082" s="1">
        <f t="shared" si="422"/>
        <v>1.5488166189124763E-11</v>
      </c>
      <c r="BC1082" s="1">
        <f t="shared" si="418"/>
        <v>6.521107713250041E-4</v>
      </c>
      <c r="BD1082" s="1">
        <f t="shared" si="419"/>
        <v>6.5211031897718223E-7</v>
      </c>
      <c r="BE1082" s="1">
        <f t="shared" si="420"/>
        <v>0.99999930633284762</v>
      </c>
      <c r="BF1082" s="1">
        <f t="shared" si="421"/>
        <v>1.9869994386885932</v>
      </c>
      <c r="BG1082" s="1">
        <f>(dpSAWB_Cb*dpSAWB_Vb) /(dpSAWB_Ca * BF1082)</f>
        <v>25.163570269048325</v>
      </c>
      <c r="BI1082" s="1">
        <v>11.51</v>
      </c>
      <c r="BJ1082" s="1">
        <v>3.0902954325135792E-12</v>
      </c>
      <c r="BK1082" s="1">
        <v>3.2682959349892571E-3</v>
      </c>
      <c r="BL1082" s="1">
        <v>3.2682818416444546E-6</v>
      </c>
      <c r="BM1082" s="1">
        <v>0.99999568786147819</v>
      </c>
      <c r="BN1082" s="1">
        <v>1.9356798124041119</v>
      </c>
      <c r="BO1082" s="1">
        <v>25.830718324173699</v>
      </c>
    </row>
    <row r="1083" spans="1:67" ht="15" customHeight="1" x14ac:dyDescent="0.3">
      <c r="A1083" s="2">
        <v>10.82</v>
      </c>
      <c r="B1083" s="1">
        <f t="shared" si="423"/>
        <v>1.5135612484362034E-11</v>
      </c>
      <c r="C1083" s="1">
        <f t="shared" si="424"/>
        <v>6.6730038248767403E-4</v>
      </c>
      <c r="D1083" s="1">
        <f t="shared" si="425"/>
        <v>-6.6683378233525477E-4</v>
      </c>
      <c r="E1083" s="1">
        <f t="shared" si="426"/>
        <v>3.4444722970558752E-3</v>
      </c>
      <c r="F1083" s="1">
        <f t="shared" si="427"/>
        <v>0.99997181696499315</v>
      </c>
      <c r="G1083" s="1">
        <f t="shared" si="428"/>
        <v>1.0402786183744943</v>
      </c>
      <c r="H1083" s="1">
        <f t="shared" si="436"/>
        <v>10.402786183744942</v>
      </c>
      <c r="S1083" s="2">
        <v>10.82</v>
      </c>
      <c r="T1083" s="1">
        <f t="shared" si="429"/>
        <v>1.5135612484362034E-11</v>
      </c>
      <c r="U1083" s="1">
        <f t="shared" si="430"/>
        <v>6.6730038248767403E-4</v>
      </c>
      <c r="V1083" s="1">
        <f t="shared" si="431"/>
        <v>0.10100007443680437</v>
      </c>
      <c r="W1083" s="1">
        <f t="shared" si="432"/>
        <v>-3.3335814560145457E-4</v>
      </c>
      <c r="X1083" s="1">
        <f t="shared" si="433"/>
        <v>5.8213555286848527E-6</v>
      </c>
      <c r="Y1083" s="1">
        <f t="shared" si="434"/>
        <v>-6.6450112258316495E-3</v>
      </c>
      <c r="Z1083" s="1">
        <f t="shared" si="435"/>
        <v>-0.33225056129158248</v>
      </c>
      <c r="AB1083"/>
      <c r="AC1083"/>
      <c r="AD1083"/>
      <c r="AE1083"/>
      <c r="AF1083"/>
      <c r="AG1083"/>
      <c r="AH1083"/>
      <c r="AI1083"/>
      <c r="AJ1083" s="25"/>
      <c r="AK1083" s="2">
        <v>10.82</v>
      </c>
      <c r="AL1083" s="1">
        <f t="shared" si="437"/>
        <v>1.5135612484362034E-11</v>
      </c>
      <c r="AM1083" s="1">
        <f t="shared" si="413"/>
        <v>6.6730038248767403E-4</v>
      </c>
      <c r="AN1083" s="1">
        <f t="shared" si="414"/>
        <v>2.4406320061824975E-4</v>
      </c>
      <c r="AO1083" s="1">
        <f t="shared" si="415"/>
        <v>0.99975593679909769</v>
      </c>
      <c r="AP1083" s="1">
        <f t="shared" si="416"/>
        <v>2.0196438642411323</v>
      </c>
      <c r="AQ1083" s="1">
        <f t="shared" si="417"/>
        <v>20.196438642411323</v>
      </c>
      <c r="AR1083" s="25"/>
      <c r="AS1083" s="2">
        <v>12.79</v>
      </c>
      <c r="AT1083" s="1">
        <v>1.6218100973589265E-13</v>
      </c>
      <c r="AU1083" s="1">
        <v>6.2276095188009827E-2</v>
      </c>
      <c r="AV1083" s="1">
        <v>2.6158158951649916E-6</v>
      </c>
      <c r="AW1083" s="1">
        <v>0.99999738418410478</v>
      </c>
      <c r="AX1083" s="1">
        <v>3.1512972614092356</v>
      </c>
      <c r="AY1083" s="2">
        <v>31.512972614092352</v>
      </c>
      <c r="BA1083" s="2">
        <v>10.82</v>
      </c>
      <c r="BB1083" s="1">
        <f t="shared" si="422"/>
        <v>1.5135612484362034E-11</v>
      </c>
      <c r="BC1083" s="1">
        <f t="shared" si="418"/>
        <v>6.6730038248767403E-4</v>
      </c>
      <c r="BD1083" s="1">
        <f t="shared" si="419"/>
        <v>6.6729990816038308E-7</v>
      </c>
      <c r="BE1083" s="1">
        <f t="shared" si="420"/>
        <v>0.99999928918474601</v>
      </c>
      <c r="BF1083" s="1">
        <f t="shared" si="421"/>
        <v>1.9866976217318839</v>
      </c>
      <c r="BG1083" s="1">
        <f>(dpSAWB_Cb*dpSAWB_Vb) /(dpSAWB_Ca * BF1083)</f>
        <v>25.1673930914625</v>
      </c>
      <c r="BI1083" s="1">
        <v>11.52</v>
      </c>
      <c r="BJ1083" s="1">
        <v>3.0199517204020161E-12</v>
      </c>
      <c r="BK1083" s="1">
        <v>3.3444243269741699E-3</v>
      </c>
      <c r="BL1083" s="1">
        <v>3.344409486220049E-6</v>
      </c>
      <c r="BM1083" s="1">
        <v>0.99999556253852084</v>
      </c>
      <c r="BN1083" s="1">
        <v>1.9342061950162102</v>
      </c>
      <c r="BO1083" s="1">
        <v>25.850398023144042</v>
      </c>
    </row>
    <row r="1084" spans="1:67" ht="15" customHeight="1" x14ac:dyDescent="0.3">
      <c r="A1084" s="2">
        <v>10.83</v>
      </c>
      <c r="B1084" s="1">
        <f t="shared" si="423"/>
        <v>1.4791083881682027E-11</v>
      </c>
      <c r="C1084" s="1">
        <f t="shared" si="424"/>
        <v>6.8284380514590365E-4</v>
      </c>
      <c r="D1084" s="1">
        <f t="shared" si="425"/>
        <v>-6.8238789721449347E-4</v>
      </c>
      <c r="E1084" s="1">
        <f t="shared" si="426"/>
        <v>3.4470646495357491E-3</v>
      </c>
      <c r="F1084" s="1">
        <f t="shared" si="427"/>
        <v>0.99997245847152338</v>
      </c>
      <c r="G1084" s="1">
        <f t="shared" si="428"/>
        <v>1.0412245854144144</v>
      </c>
      <c r="H1084" s="1">
        <f t="shared" si="436"/>
        <v>10.412245854144144</v>
      </c>
      <c r="S1084" s="2">
        <v>10.83</v>
      </c>
      <c r="T1084" s="1">
        <f t="shared" si="429"/>
        <v>1.4791083881682027E-11</v>
      </c>
      <c r="U1084" s="1">
        <f t="shared" si="430"/>
        <v>6.8284380514590365E-4</v>
      </c>
      <c r="V1084" s="1">
        <f t="shared" si="431"/>
        <v>0.1010234094476149</v>
      </c>
      <c r="W1084" s="1">
        <f t="shared" si="432"/>
        <v>-3.4113648253829992E-4</v>
      </c>
      <c r="X1084" s="1">
        <f t="shared" si="433"/>
        <v>5.6888460528780261E-6</v>
      </c>
      <c r="Y1084" s="1">
        <f t="shared" si="434"/>
        <v>-6.7995339597865852E-3</v>
      </c>
      <c r="Z1084" s="1">
        <f t="shared" si="435"/>
        <v>-0.33997669798932928</v>
      </c>
      <c r="AB1084"/>
      <c r="AC1084"/>
      <c r="AD1084"/>
      <c r="AE1084"/>
      <c r="AF1084"/>
      <c r="AG1084"/>
      <c r="AH1084"/>
      <c r="AI1084"/>
      <c r="AJ1084" s="25"/>
      <c r="AK1084" s="2">
        <v>10.83</v>
      </c>
      <c r="AL1084" s="1">
        <f t="shared" si="437"/>
        <v>1.4791083881682027E-11</v>
      </c>
      <c r="AM1084" s="1">
        <f t="shared" si="413"/>
        <v>6.8284380514590365E-4</v>
      </c>
      <c r="AN1084" s="1">
        <f t="shared" si="414"/>
        <v>2.3850896895986443E-4</v>
      </c>
      <c r="AO1084" s="1">
        <f t="shared" si="415"/>
        <v>0.99976149103076872</v>
      </c>
      <c r="AP1084" s="1">
        <f t="shared" si="416"/>
        <v>2.0201094883486808</v>
      </c>
      <c r="AQ1084" s="1">
        <f t="shared" si="417"/>
        <v>20.201094883486807</v>
      </c>
      <c r="AR1084" s="25"/>
      <c r="AS1084" s="2">
        <v>12.8</v>
      </c>
      <c r="AT1084" s="1">
        <v>1.5848931924611046E-13</v>
      </c>
      <c r="AU1084" s="1">
        <v>6.3726691792499873E-2</v>
      </c>
      <c r="AV1084" s="1">
        <v>2.5562728081318272E-6</v>
      </c>
      <c r="AW1084" s="1">
        <v>0.99999744372719179</v>
      </c>
      <c r="AX1084" s="1">
        <v>3.1676765569307501</v>
      </c>
      <c r="AY1084" s="2">
        <v>31.676765569307499</v>
      </c>
      <c r="BA1084" s="2">
        <v>10.83</v>
      </c>
      <c r="BB1084" s="1">
        <f t="shared" si="422"/>
        <v>1.4791083881682027E-11</v>
      </c>
      <c r="BC1084" s="1">
        <f t="shared" si="418"/>
        <v>6.8284380514590365E-4</v>
      </c>
      <c r="BD1084" s="1">
        <f t="shared" si="419"/>
        <v>6.8284330775601081E-7</v>
      </c>
      <c r="BE1084" s="1">
        <f t="shared" si="420"/>
        <v>0.99999927159053204</v>
      </c>
      <c r="BF1084" s="1">
        <f t="shared" si="421"/>
        <v>1.9863888217599786</v>
      </c>
      <c r="BG1084" s="1">
        <f>(dpSAWB_Cb*dpSAWB_Vb) /(dpSAWB_Ca * BF1084)</f>
        <v>25.171305563277908</v>
      </c>
      <c r="BI1084" s="1">
        <v>11.53</v>
      </c>
      <c r="BJ1084" s="1">
        <v>2.9512092266663859E-12</v>
      </c>
      <c r="BK1084" s="1">
        <v>3.4223259770059453E-3</v>
      </c>
      <c r="BL1084" s="1">
        <v>3.4223103476670772E-6</v>
      </c>
      <c r="BM1084" s="1">
        <v>0.99999543312385419</v>
      </c>
      <c r="BN1084" s="1">
        <v>1.9326993921682232</v>
      </c>
      <c r="BO1084" s="1">
        <v>25.870551935087466</v>
      </c>
    </row>
    <row r="1085" spans="1:67" ht="15" customHeight="1" x14ac:dyDescent="0.3">
      <c r="A1085" s="2">
        <v>10.84</v>
      </c>
      <c r="B1085" s="1">
        <f t="shared" si="423"/>
        <v>1.4454397707459232E-11</v>
      </c>
      <c r="C1085" s="1">
        <f t="shared" si="424"/>
        <v>6.9874928062812786E-4</v>
      </c>
      <c r="D1085" s="1">
        <f t="shared" si="425"/>
        <v>-6.983038215441019E-4</v>
      </c>
      <c r="E1085" s="1">
        <f t="shared" si="426"/>
        <v>3.4497173035906836E-3</v>
      </c>
      <c r="F1085" s="1">
        <f t="shared" si="427"/>
        <v>0.99997308537637708</v>
      </c>
      <c r="G1085" s="1">
        <f t="shared" si="428"/>
        <v>1.0421928636720872</v>
      </c>
      <c r="H1085" s="1">
        <f t="shared" si="436"/>
        <v>10.421928636720871</v>
      </c>
      <c r="S1085" s="2">
        <v>10.84</v>
      </c>
      <c r="T1085" s="1">
        <f t="shared" si="429"/>
        <v>1.4454397707459232E-11</v>
      </c>
      <c r="U1085" s="1">
        <f t="shared" si="430"/>
        <v>6.9874928062812786E-4</v>
      </c>
      <c r="V1085" s="1">
        <f t="shared" si="431"/>
        <v>0.10104728708521733</v>
      </c>
      <c r="W1085" s="1">
        <f t="shared" si="432"/>
        <v>-3.4909569507244232E-4</v>
      </c>
      <c r="X1085" s="1">
        <f t="shared" si="433"/>
        <v>5.5593528270624896E-6</v>
      </c>
      <c r="Y1085" s="1">
        <f t="shared" si="434"/>
        <v>-6.9576251316350295E-3</v>
      </c>
      <c r="Z1085" s="1">
        <f t="shared" si="435"/>
        <v>-0.34788125658175145</v>
      </c>
      <c r="AB1085"/>
      <c r="AC1085"/>
      <c r="AD1085"/>
      <c r="AE1085"/>
      <c r="AF1085"/>
      <c r="AG1085"/>
      <c r="AH1085"/>
      <c r="AI1085"/>
      <c r="AJ1085" s="25"/>
      <c r="AK1085" s="2">
        <v>10.84</v>
      </c>
      <c r="AL1085" s="1">
        <f t="shared" si="437"/>
        <v>1.4454397707459232E-11</v>
      </c>
      <c r="AM1085" s="1">
        <f t="shared" si="413"/>
        <v>6.9874928062812786E-4</v>
      </c>
      <c r="AN1085" s="1">
        <f t="shared" si="414"/>
        <v>2.3308110742630085E-4</v>
      </c>
      <c r="AO1085" s="1">
        <f t="shared" si="415"/>
        <v>0.99976691889231462</v>
      </c>
      <c r="AP1085" s="1">
        <f t="shared" si="416"/>
        <v>2.0205855554595558</v>
      </c>
      <c r="AQ1085" s="1">
        <f t="shared" si="417"/>
        <v>20.205855554595555</v>
      </c>
      <c r="AR1085" s="25"/>
      <c r="AS1085" s="2">
        <v>12.81</v>
      </c>
      <c r="AT1085" s="1">
        <v>1.5488166189124729E-13</v>
      </c>
      <c r="AU1085" s="1">
        <v>6.5211077132500558E-2</v>
      </c>
      <c r="AV1085" s="1">
        <v>2.4980850803819114E-6</v>
      </c>
      <c r="AW1085" s="1">
        <v>0.99999750191491954</v>
      </c>
      <c r="AX1085" s="1">
        <v>3.1841396169326663</v>
      </c>
      <c r="AY1085" s="2">
        <v>31.841396169326661</v>
      </c>
      <c r="BA1085" s="2">
        <v>10.84</v>
      </c>
      <c r="BB1085" s="1">
        <f t="shared" si="422"/>
        <v>1.4454397707459232E-11</v>
      </c>
      <c r="BC1085" s="1">
        <f t="shared" si="418"/>
        <v>6.9874928062812786E-4</v>
      </c>
      <c r="BD1085" s="1">
        <f t="shared" si="419"/>
        <v>6.9874875903807321E-7</v>
      </c>
      <c r="BE1085" s="1">
        <f t="shared" si="420"/>
        <v>0.99999925353761476</v>
      </c>
      <c r="BF1085" s="1">
        <f t="shared" si="421"/>
        <v>1.9860728783307455</v>
      </c>
      <c r="BG1085" s="1">
        <f>(dpSAWB_Cb*dpSAWB_Vb) /(dpSAWB_Ca * BF1085)</f>
        <v>25.175309801332162</v>
      </c>
      <c r="BI1085" s="1">
        <v>11.54</v>
      </c>
      <c r="BJ1085" s="1">
        <v>2.884031503126606E-12</v>
      </c>
      <c r="BK1085" s="1">
        <v>3.5020421895705692E-3</v>
      </c>
      <c r="BL1085" s="1">
        <v>3.5020257281053737E-6</v>
      </c>
      <c r="BM1085" s="1">
        <v>0.99999529946690979</v>
      </c>
      <c r="BN1085" s="1">
        <v>1.931158683203853</v>
      </c>
      <c r="BO1085" s="1">
        <v>25.891191870907484</v>
      </c>
    </row>
    <row r="1086" spans="1:67" ht="15" customHeight="1" x14ac:dyDescent="0.3">
      <c r="A1086" s="2">
        <v>10.85</v>
      </c>
      <c r="B1086" s="1">
        <f t="shared" si="423"/>
        <v>1.4125375446227501E-11</v>
      </c>
      <c r="C1086" s="1">
        <f t="shared" si="424"/>
        <v>7.1502524222798137E-4</v>
      </c>
      <c r="D1086" s="1">
        <f t="shared" si="425"/>
        <v>-7.1458999415709092E-4</v>
      </c>
      <c r="E1086" s="1">
        <f t="shared" si="426"/>
        <v>3.4524316656928482E-3</v>
      </c>
      <c r="F1086" s="1">
        <f t="shared" si="427"/>
        <v>0.99997369801189395</v>
      </c>
      <c r="G1086" s="1">
        <f t="shared" si="428"/>
        <v>1.0431839881075198</v>
      </c>
      <c r="H1086" s="1">
        <f t="shared" si="436"/>
        <v>10.431839881075197</v>
      </c>
      <c r="S1086" s="2">
        <v>10.85</v>
      </c>
      <c r="T1086" s="1">
        <f t="shared" si="429"/>
        <v>1.4125375446227501E-11</v>
      </c>
      <c r="U1086" s="1">
        <f t="shared" si="430"/>
        <v>7.1502524222798137E-4</v>
      </c>
      <c r="V1086" s="1">
        <f t="shared" si="431"/>
        <v>0.10107172000985065</v>
      </c>
      <c r="W1086" s="1">
        <f t="shared" si="432"/>
        <v>-3.5724000328354633E-4</v>
      </c>
      <c r="X1086" s="1">
        <f t="shared" si="433"/>
        <v>5.4328071945331348E-6</v>
      </c>
      <c r="Y1086" s="1">
        <f t="shared" si="434"/>
        <v>-7.119366839340298E-3</v>
      </c>
      <c r="Z1086" s="1">
        <f t="shared" si="435"/>
        <v>-0.35596834196701493</v>
      </c>
      <c r="AB1086"/>
      <c r="AC1086"/>
      <c r="AD1086"/>
      <c r="AE1086"/>
      <c r="AF1086"/>
      <c r="AG1086"/>
      <c r="AH1086"/>
      <c r="AI1086"/>
      <c r="AJ1086" s="25"/>
      <c r="AK1086" s="2">
        <v>10.85</v>
      </c>
      <c r="AL1086" s="1">
        <f t="shared" si="437"/>
        <v>1.4125375446227501E-11</v>
      </c>
      <c r="AM1086" s="1">
        <f t="shared" si="413"/>
        <v>7.1502524222798137E-4</v>
      </c>
      <c r="AN1086" s="1">
        <f t="shared" si="414"/>
        <v>2.2777674216488723E-4</v>
      </c>
      <c r="AO1086" s="1">
        <f t="shared" si="415"/>
        <v>0.99977222325758763</v>
      </c>
      <c r="AP1086" s="1">
        <f t="shared" si="416"/>
        <v>2.0210723077836223</v>
      </c>
      <c r="AQ1086" s="1">
        <f t="shared" si="417"/>
        <v>20.210723077836221</v>
      </c>
      <c r="AR1086" s="25"/>
      <c r="AS1086" s="2">
        <v>12.82</v>
      </c>
      <c r="AT1086" s="1">
        <v>1.5135612484362054E-13</v>
      </c>
      <c r="AU1086" s="1">
        <v>6.6730038248767318E-2</v>
      </c>
      <c r="AV1086" s="1">
        <v>2.4412218604796753E-6</v>
      </c>
      <c r="AW1086" s="1">
        <v>0.99999755877813956</v>
      </c>
      <c r="AX1086" s="1">
        <v>3.2006826887735307</v>
      </c>
      <c r="AY1086" s="2">
        <v>32.006826887735301</v>
      </c>
      <c r="BA1086" s="2">
        <v>10.85</v>
      </c>
      <c r="BB1086" s="1">
        <f t="shared" si="422"/>
        <v>1.4125375446227501E-11</v>
      </c>
      <c r="BC1086" s="1">
        <f t="shared" si="418"/>
        <v>7.1502524222798137E-4</v>
      </c>
      <c r="BD1086" s="1">
        <f t="shared" si="419"/>
        <v>7.1502469524297049E-7</v>
      </c>
      <c r="BE1086" s="1">
        <f t="shared" si="420"/>
        <v>0.99999923501300569</v>
      </c>
      <c r="BF1086" s="1">
        <f t="shared" si="421"/>
        <v>1.9857496273683619</v>
      </c>
      <c r="BG1086" s="1">
        <f>(dpSAWB_Cb*dpSAWB_Vb) /(dpSAWB_Ca * BF1086)</f>
        <v>25.179407973130573</v>
      </c>
      <c r="BI1086" s="1">
        <v>11.55</v>
      </c>
      <c r="BJ1086" s="1">
        <v>2.8183829312644444E-12</v>
      </c>
      <c r="BK1086" s="1">
        <v>3.5836152312591239E-3</v>
      </c>
      <c r="BL1086" s="1">
        <v>3.5835978916179126E-6</v>
      </c>
      <c r="BM1086" s="1">
        <v>0.99999516141100764</v>
      </c>
      <c r="BN1086" s="1">
        <v>1.9295833330511614</v>
      </c>
      <c r="BO1086" s="1">
        <v>25.912329954123983</v>
      </c>
    </row>
    <row r="1087" spans="1:67" ht="15" customHeight="1" x14ac:dyDescent="0.3">
      <c r="A1087" s="2">
        <v>10.86</v>
      </c>
      <c r="B1087" s="1">
        <f t="shared" si="423"/>
        <v>1.380384264602886E-11</v>
      </c>
      <c r="C1087" s="1">
        <f t="shared" si="424"/>
        <v>7.3168031967573929E-4</v>
      </c>
      <c r="D1087" s="1">
        <f t="shared" si="425"/>
        <v>-7.3125505019701722E-4</v>
      </c>
      <c r="E1087" s="1">
        <f t="shared" si="426"/>
        <v>3.4552091750328358E-3</v>
      </c>
      <c r="F1087" s="1">
        <f t="shared" si="427"/>
        <v>0.99997429670284876</v>
      </c>
      <c r="G1087" s="1">
        <f t="shared" si="428"/>
        <v>1.0441985068250912</v>
      </c>
      <c r="H1087" s="1">
        <f t="shared" si="436"/>
        <v>10.441985068250911</v>
      </c>
      <c r="S1087" s="2">
        <v>10.86</v>
      </c>
      <c r="T1087" s="1">
        <f t="shared" si="429"/>
        <v>1.380384264602886E-11</v>
      </c>
      <c r="U1087" s="1">
        <f t="shared" si="430"/>
        <v>7.3168031967573929E-4</v>
      </c>
      <c r="V1087" s="1">
        <f t="shared" si="431"/>
        <v>0.10109672117617438</v>
      </c>
      <c r="W1087" s="1">
        <f t="shared" si="432"/>
        <v>-3.6557372539146072E-4</v>
      </c>
      <c r="X1087" s="1">
        <f t="shared" si="433"/>
        <v>5.3091420613335613E-6</v>
      </c>
      <c r="Y1087" s="1">
        <f t="shared" si="434"/>
        <v>-7.2848430357544854E-3</v>
      </c>
      <c r="Z1087" s="1">
        <f t="shared" si="435"/>
        <v>-0.36424215178772429</v>
      </c>
      <c r="AB1087"/>
      <c r="AC1087"/>
      <c r="AD1087"/>
      <c r="AE1087"/>
      <c r="AF1087"/>
      <c r="AG1087"/>
      <c r="AH1087"/>
      <c r="AI1087"/>
      <c r="AJ1087" s="25"/>
      <c r="AK1087" s="2">
        <v>10.86</v>
      </c>
      <c r="AL1087" s="1">
        <f t="shared" si="437"/>
        <v>1.380384264602886E-11</v>
      </c>
      <c r="AM1087" s="1">
        <f t="shared" si="413"/>
        <v>7.3168031967573929E-4</v>
      </c>
      <c r="AN1087" s="1">
        <f t="shared" si="414"/>
        <v>2.2259306461915317E-4</v>
      </c>
      <c r="AO1087" s="1">
        <f t="shared" si="415"/>
        <v>0.9997774069351445</v>
      </c>
      <c r="AP1087" s="1">
        <f t="shared" si="416"/>
        <v>2.0215699927223381</v>
      </c>
      <c r="AQ1087" s="1">
        <f t="shared" si="417"/>
        <v>20.21569992722338</v>
      </c>
      <c r="AR1087" s="25"/>
      <c r="AS1087" s="2">
        <v>12.83</v>
      </c>
      <c r="AT1087" s="1">
        <v>1.4791083881682047E-13</v>
      </c>
      <c r="AU1087" s="1">
        <v>6.8284380514590279E-2</v>
      </c>
      <c r="AV1087" s="1">
        <v>2.3856529992400684E-6</v>
      </c>
      <c r="AW1087" s="1">
        <v>0.99999761434700074</v>
      </c>
      <c r="AX1087" s="1">
        <v>3.2173019406304704</v>
      </c>
      <c r="AY1087" s="2">
        <v>32.173019406304704</v>
      </c>
      <c r="BA1087" s="2">
        <v>10.86</v>
      </c>
      <c r="BB1087" s="1">
        <f t="shared" si="422"/>
        <v>1.380384264602886E-11</v>
      </c>
      <c r="BC1087" s="1">
        <f t="shared" si="418"/>
        <v>7.3168031967573929E-4</v>
      </c>
      <c r="BD1087" s="1">
        <f t="shared" si="419"/>
        <v>7.31679746040787E-7</v>
      </c>
      <c r="BE1087" s="1">
        <f t="shared" si="420"/>
        <v>0.99999921600330521</v>
      </c>
      <c r="BF1087" s="1">
        <f t="shared" si="421"/>
        <v>1.9854189010834946</v>
      </c>
      <c r="BG1087" s="1">
        <f>(dpSAWB_Cb*dpSAWB_Vb) /(dpSAWB_Ca * BF1087)</f>
        <v>25.183602298091198</v>
      </c>
      <c r="BI1087" s="1">
        <v>11.56</v>
      </c>
      <c r="BJ1087" s="1">
        <v>2.7542287033381574E-12</v>
      </c>
      <c r="BK1087" s="1">
        <v>3.6670883531780352E-3</v>
      </c>
      <c r="BL1087" s="1">
        <v>3.6670700866521964E-6</v>
      </c>
      <c r="BM1087" s="1">
        <v>0.99999501879309161</v>
      </c>
      <c r="BN1087" s="1">
        <v>1.9279725919918826</v>
      </c>
      <c r="BO1087" s="1">
        <v>25.933978630029461</v>
      </c>
    </row>
    <row r="1088" spans="1:67" ht="15" customHeight="1" x14ac:dyDescent="0.3">
      <c r="A1088" s="2">
        <v>10.87</v>
      </c>
      <c r="B1088" s="1">
        <f t="shared" si="423"/>
        <v>1.3489628825916547E-11</v>
      </c>
      <c r="C1088" s="1">
        <f t="shared" si="424"/>
        <v>7.4872334371392599E-4</v>
      </c>
      <c r="D1088" s="1">
        <f t="shared" si="425"/>
        <v>-7.4830782569650393E-4</v>
      </c>
      <c r="E1088" s="1">
        <f t="shared" si="426"/>
        <v>3.4580513042827507E-3</v>
      </c>
      <c r="F1088" s="1">
        <f t="shared" si="427"/>
        <v>0.9999748817666263</v>
      </c>
      <c r="G1088" s="1">
        <f t="shared" si="428"/>
        <v>1.0452369814138187</v>
      </c>
      <c r="H1088" s="1">
        <f t="shared" si="436"/>
        <v>10.452369814138187</v>
      </c>
      <c r="S1088" s="2">
        <v>10.87</v>
      </c>
      <c r="T1088" s="1">
        <f t="shared" si="429"/>
        <v>1.3489628825916547E-11</v>
      </c>
      <c r="U1088" s="1">
        <f t="shared" si="430"/>
        <v>7.4872334371392599E-4</v>
      </c>
      <c r="V1088" s="1">
        <f t="shared" si="431"/>
        <v>0.1011223038401374</v>
      </c>
      <c r="W1088" s="1">
        <f t="shared" si="432"/>
        <v>-3.74101280045801E-4</v>
      </c>
      <c r="X1088" s="1">
        <f t="shared" si="433"/>
        <v>5.1882918606865791E-6</v>
      </c>
      <c r="Y1088" s="1">
        <f t="shared" si="434"/>
        <v>-7.4541395693706047E-3</v>
      </c>
      <c r="Z1088" s="1">
        <f t="shared" si="435"/>
        <v>-0.37270697846853024</v>
      </c>
      <c r="AB1088"/>
      <c r="AC1088"/>
      <c r="AD1088"/>
      <c r="AE1088"/>
      <c r="AF1088"/>
      <c r="AG1088"/>
      <c r="AH1088"/>
      <c r="AI1088"/>
      <c r="AJ1088" s="25"/>
      <c r="AK1088" s="2">
        <v>10.87</v>
      </c>
      <c r="AL1088" s="1">
        <f t="shared" si="437"/>
        <v>1.3489628825916547E-11</v>
      </c>
      <c r="AM1088" s="1">
        <f t="shared" si="413"/>
        <v>7.4872334371392599E-4</v>
      </c>
      <c r="AN1088" s="1">
        <f t="shared" si="414"/>
        <v>2.1752733004793006E-4</v>
      </c>
      <c r="AO1088" s="1">
        <f t="shared" si="415"/>
        <v>0.99978247266972642</v>
      </c>
      <c r="AP1088" s="1">
        <f t="shared" si="416"/>
        <v>2.0220788629780651</v>
      </c>
      <c r="AQ1088" s="1">
        <f t="shared" si="417"/>
        <v>20.22078862978065</v>
      </c>
      <c r="AR1088" s="25"/>
      <c r="AS1088" s="2">
        <v>12.84</v>
      </c>
      <c r="AT1088" s="1">
        <v>1.4454397707459251E-13</v>
      </c>
      <c r="AU1088" s="1">
        <v>6.9874928062812702E-2</v>
      </c>
      <c r="AV1088" s="1">
        <v>2.3313490337440519E-6</v>
      </c>
      <c r="AW1088" s="1">
        <v>0.99999766865096618</v>
      </c>
      <c r="AX1088" s="1">
        <v>3.2339934647434787</v>
      </c>
      <c r="AY1088" s="2">
        <v>32.339934647434788</v>
      </c>
      <c r="BA1088" s="2">
        <v>10.87</v>
      </c>
      <c r="BB1088" s="1">
        <f t="shared" si="422"/>
        <v>1.3489628825916547E-11</v>
      </c>
      <c r="BC1088" s="1">
        <f t="shared" si="418"/>
        <v>7.4872334371392599E-4</v>
      </c>
      <c r="BD1088" s="1">
        <f t="shared" si="419"/>
        <v>7.487227421107423E-7</v>
      </c>
      <c r="BE1088" s="1">
        <f t="shared" si="420"/>
        <v>0.99999919649468827</v>
      </c>
      <c r="BF1088" s="1">
        <f t="shared" si="421"/>
        <v>1.9850805278918426</v>
      </c>
      <c r="BG1088" s="1">
        <f>(dpSAWB_Cb*dpSAWB_Vb) /(dpSAWB_Ca * BF1088)</f>
        <v>25.187895048822046</v>
      </c>
      <c r="BI1088" s="1">
        <v>11.57</v>
      </c>
      <c r="BJ1088" s="1">
        <v>2.6915348039269074E-12</v>
      </c>
      <c r="BK1088" s="1">
        <v>3.7525058138814541E-3</v>
      </c>
      <c r="BL1088" s="1">
        <v>3.7524865689431907E-6</v>
      </c>
      <c r="BM1088" s="1">
        <v>0.99999487144345189</v>
      </c>
      <c r="BN1088" s="1">
        <v>1.9263256954298487</v>
      </c>
      <c r="BO1088" s="1">
        <v>25.956150675155055</v>
      </c>
    </row>
    <row r="1089" spans="1:67" ht="15" customHeight="1" x14ac:dyDescent="0.3">
      <c r="A1089" s="2">
        <v>10.88</v>
      </c>
      <c r="B1089" s="1">
        <f t="shared" si="423"/>
        <v>1.3182567385564036E-11</v>
      </c>
      <c r="C1089" s="1">
        <f t="shared" si="424"/>
        <v>7.6616335077947756E-4</v>
      </c>
      <c r="D1089" s="1">
        <f t="shared" si="425"/>
        <v>-7.657573622621833E-4</v>
      </c>
      <c r="E1089" s="1">
        <f t="shared" si="426"/>
        <v>3.4609595603770304E-3</v>
      </c>
      <c r="F1089" s="1">
        <f t="shared" si="427"/>
        <v>0.9999754535133879</v>
      </c>
      <c r="G1089" s="1">
        <f t="shared" si="428"/>
        <v>1.0462999872971857</v>
      </c>
      <c r="H1089" s="1">
        <f t="shared" si="436"/>
        <v>10.462999872971857</v>
      </c>
      <c r="S1089" s="2">
        <v>10.88</v>
      </c>
      <c r="T1089" s="1">
        <f t="shared" si="429"/>
        <v>1.3182567385564036E-11</v>
      </c>
      <c r="U1089" s="1">
        <f t="shared" si="430"/>
        <v>7.6616335077947756E-4</v>
      </c>
      <c r="V1089" s="1">
        <f t="shared" si="431"/>
        <v>0.10114848156600632</v>
      </c>
      <c r="W1089" s="1">
        <f t="shared" si="432"/>
        <v>-3.8282718866876949E-4</v>
      </c>
      <c r="X1089" s="1">
        <f t="shared" si="433"/>
        <v>5.0701925182344252E-6</v>
      </c>
      <c r="Y1089" s="1">
        <f t="shared" si="434"/>
        <v>-7.6273442259052662E-3</v>
      </c>
      <c r="Z1089" s="1">
        <f t="shared" si="435"/>
        <v>-0.3813672112952633</v>
      </c>
      <c r="AB1089"/>
      <c r="AC1089"/>
      <c r="AD1089"/>
      <c r="AE1089"/>
      <c r="AF1089"/>
      <c r="AG1089"/>
      <c r="AH1089"/>
      <c r="AI1089"/>
      <c r="AJ1089" s="25"/>
      <c r="AK1089" s="2">
        <v>10.88</v>
      </c>
      <c r="AL1089" s="1">
        <f t="shared" si="437"/>
        <v>1.3182567385564036E-11</v>
      </c>
      <c r="AM1089" s="1">
        <f t="shared" ref="AM1089:AM1152" si="438">Kw/AL1089</f>
        <v>7.6616335077947756E-4</v>
      </c>
      <c r="AN1089" s="1">
        <f t="shared" ref="AN1089:AN1152" si="439">(AL1089*dpWASB_Ka1)/((AL1089^2)+(AL1089*dpWASB_Ka1)+(dpWASB_Ka1*dpWASB_Ka2))</f>
        <v>2.125768560779248E-4</v>
      </c>
      <c r="AO1089" s="1">
        <f t="shared" ref="AO1089:AO1152" si="440">(dpWASB_Ka1*dpWASB_Ka2)/((AL1089^2)+(AL1089*dpWASB_Ka1)+(dpWASB_Ka1*dpWASB_Ka2))</f>
        <v>0.99978742314370661</v>
      </c>
      <c r="AP1089" s="1">
        <f t="shared" ref="AP1089:AP1152" si="441">(AN1089+(2*AO1089) - ((AL1089-AM1089)/dpWASB_Ca))/(1-((AL1089-AM1089)/dpWASB_Cb))</f>
        <v>2.022599176665191</v>
      </c>
      <c r="AQ1089" s="1">
        <f t="shared" ref="AQ1089:AQ1152" si="442">AP1089*dpWASB_Ca*dpWASB_Va/dpWASB_Cb</f>
        <v>20.225991766651909</v>
      </c>
      <c r="AR1089" s="25"/>
      <c r="AS1089" s="2">
        <v>12.85</v>
      </c>
      <c r="AT1089" s="1">
        <v>1.4125375446227519E-13</v>
      </c>
      <c r="AU1089" s="1">
        <v>7.1502524222798042E-2</v>
      </c>
      <c r="AV1089" s="1">
        <v>2.2782811717178382E-6</v>
      </c>
      <c r="AW1089" s="1">
        <v>0.99999772171882828</v>
      </c>
      <c r="AX1089" s="1">
        <v>3.2507532808168143</v>
      </c>
      <c r="AY1089" s="2">
        <v>32.507532808168143</v>
      </c>
      <c r="BA1089" s="2">
        <v>10.88</v>
      </c>
      <c r="BB1089" s="1">
        <f t="shared" si="422"/>
        <v>1.3182567385564036E-11</v>
      </c>
      <c r="BC1089" s="1">
        <f t="shared" ref="BC1089:BC1152" si="443">Kw/BB1089</f>
        <v>7.6616335077947756E-4</v>
      </c>
      <c r="BD1089" s="1">
        <f t="shared" ref="BD1089:BD1152" si="444">(BB1089*(Kw/dpSAWB_Kb1))/(BB1089^2+(BB1089*(Kw/dpSAWB_Kb1))+((Kw/dpSAWB_Kb1)*(Kw/dpSAWB_Kb2)))</f>
        <v>7.6616271982318658E-7</v>
      </c>
      <c r="BE1089" s="1">
        <f t="shared" ref="BE1089:BE1152" si="445">BB1089^2 / (BB1089^2+(BB1089*(Kw/dpSAWB_Kb1))+((Kw/dpSAWB_Kb1)*(Kw/dpSAWB_Kb2)))</f>
        <v>0.99999917647288894</v>
      </c>
      <c r="BF1089" s="1">
        <f t="shared" ref="BF1089:BF1152" si="446">(BD1089+(2*BE1089)+((BB1089-BC1089)/dpSAWB_Cb))/(1-((BB1089-BC1089)/dpSAWB_Ca))</f>
        <v>1.9847343323310191</v>
      </c>
      <c r="BG1089" s="1">
        <f>(dpSAWB_Cb*dpSAWB_Vb) /(dpSAWB_Ca * BF1089)</f>
        <v>25.19228855243124</v>
      </c>
      <c r="BI1089" s="1">
        <v>11.58</v>
      </c>
      <c r="BJ1089" s="1">
        <v>2.6302679918953739E-12</v>
      </c>
      <c r="BK1089" s="1">
        <v>3.8399129028376796E-3</v>
      </c>
      <c r="BL1089" s="1">
        <v>3.8398926249696933E-6</v>
      </c>
      <c r="BM1089" s="1">
        <v>0.99999471918543503</v>
      </c>
      <c r="BN1089" s="1">
        <v>1.9246418636587095</v>
      </c>
      <c r="BO1089" s="1">
        <v>25.978859207058346</v>
      </c>
    </row>
    <row r="1090" spans="1:67" ht="15" customHeight="1" x14ac:dyDescent="0.3">
      <c r="A1090" s="2">
        <v>10.89</v>
      </c>
      <c r="B1090" s="1">
        <f t="shared" si="423"/>
        <v>1.2882495516931307E-11</v>
      </c>
      <c r="C1090" s="1">
        <f t="shared" si="424"/>
        <v>7.8400958779498056E-4</v>
      </c>
      <c r="D1090" s="1">
        <f t="shared" si="425"/>
        <v>-7.8361291186868E-4</v>
      </c>
      <c r="E1090" s="1">
        <f t="shared" si="426"/>
        <v>3.4639354853114469E-3</v>
      </c>
      <c r="F1090" s="1">
        <f t="shared" si="427"/>
        <v>0.99997601224623589</v>
      </c>
      <c r="G1090" s="1">
        <f t="shared" si="428"/>
        <v>1.0473881140928434</v>
      </c>
      <c r="H1090" s="1">
        <f t="shared" si="436"/>
        <v>10.473881140928434</v>
      </c>
      <c r="S1090" s="2">
        <v>10.89</v>
      </c>
      <c r="T1090" s="1">
        <f t="shared" si="429"/>
        <v>1.2882495516931307E-11</v>
      </c>
      <c r="U1090" s="1">
        <f t="shared" si="430"/>
        <v>7.8400958779498056E-4</v>
      </c>
      <c r="V1090" s="1">
        <f t="shared" si="431"/>
        <v>0.10117526823355742</v>
      </c>
      <c r="W1090" s="1">
        <f t="shared" si="432"/>
        <v>-3.9175607785247148E-4</v>
      </c>
      <c r="X1090" s="1">
        <f t="shared" si="433"/>
        <v>4.9547814180699621E-6</v>
      </c>
      <c r="Y1090" s="1">
        <f t="shared" si="434"/>
        <v>-7.80454677072627E-3</v>
      </c>
      <c r="Z1090" s="1">
        <f t="shared" si="435"/>
        <v>-0.39022733853631347</v>
      </c>
      <c r="AB1090"/>
      <c r="AC1090"/>
      <c r="AD1090"/>
      <c r="AE1090"/>
      <c r="AF1090"/>
      <c r="AG1090"/>
      <c r="AH1090"/>
      <c r="AI1090"/>
      <c r="AJ1090" s="25"/>
      <c r="AK1090" s="2">
        <v>10.89</v>
      </c>
      <c r="AL1090" s="1">
        <f t="shared" si="437"/>
        <v>1.2882495516931307E-11</v>
      </c>
      <c r="AM1090" s="1">
        <f t="shared" si="438"/>
        <v>7.8400958779498056E-4</v>
      </c>
      <c r="AN1090" s="1">
        <f t="shared" si="439"/>
        <v>2.0773902128900338E-4</v>
      </c>
      <c r="AO1090" s="1">
        <f t="shared" si="440"/>
        <v>0.99979226097850515</v>
      </c>
      <c r="AP1090" s="1">
        <f t="shared" si="441"/>
        <v>2.0231311974230848</v>
      </c>
      <c r="AQ1090" s="1">
        <f t="shared" si="442"/>
        <v>20.231311974230845</v>
      </c>
      <c r="AR1090" s="25"/>
      <c r="AS1090" s="2">
        <v>12.86</v>
      </c>
      <c r="AT1090" s="1">
        <v>1.3803842646028828E-13</v>
      </c>
      <c r="AU1090" s="1">
        <v>7.3168031967574099E-2</v>
      </c>
      <c r="AV1090" s="1">
        <v>2.2264212762677205E-6</v>
      </c>
      <c r="AW1090" s="1">
        <v>0.99999777357872377</v>
      </c>
      <c r="AX1090" s="1">
        <v>3.2675773395718779</v>
      </c>
      <c r="AY1090" s="2">
        <v>32.675773395718778</v>
      </c>
      <c r="BA1090" s="2">
        <v>10.89</v>
      </c>
      <c r="BB1090" s="1">
        <f t="shared" ref="BB1090:BB1153" si="447">10^-BA1090</f>
        <v>1.2882495516931307E-11</v>
      </c>
      <c r="BC1090" s="1">
        <f t="shared" si="443"/>
        <v>7.8400958779498056E-4</v>
      </c>
      <c r="BD1090" s="1">
        <f t="shared" si="444"/>
        <v>7.8400892603066335E-7</v>
      </c>
      <c r="BE1090" s="1">
        <f t="shared" si="445"/>
        <v>0.99999915592318334</v>
      </c>
      <c r="BF1090" s="1">
        <f t="shared" si="446"/>
        <v>1.9843801349757322</v>
      </c>
      <c r="BG1090" s="1">
        <f>(dpSAWB_Cb*dpSAWB_Vb) /(dpSAWB_Ca * BF1090)</f>
        <v>25.19678519187125</v>
      </c>
      <c r="BI1090" s="1">
        <v>11.59</v>
      </c>
      <c r="BJ1090" s="1">
        <v>2.5703957827688561E-12</v>
      </c>
      <c r="BK1090" s="1">
        <v>3.9293559644422455E-3</v>
      </c>
      <c r="BL1090" s="1">
        <v>3.9293345959567271E-6</v>
      </c>
      <c r="BM1090" s="1">
        <v>0.99999456183514257</v>
      </c>
      <c r="BN1090" s="1">
        <v>1.922920301629109</v>
      </c>
      <c r="BO1090" s="1">
        <v>26.002117694446156</v>
      </c>
    </row>
    <row r="1091" spans="1:67" ht="15" customHeight="1" x14ac:dyDescent="0.3">
      <c r="A1091" s="2">
        <v>10.9</v>
      </c>
      <c r="B1091" s="1">
        <f t="shared" ref="B1091:B1154" si="448">10^(-A1091)</f>
        <v>1.2589254117941641E-11</v>
      </c>
      <c r="C1091" s="1">
        <f t="shared" ref="C1091:C1154" si="449">Kw/B1091</f>
        <v>8.0227151707152624E-4</v>
      </c>
      <c r="D1091" s="1">
        <f t="shared" ref="D1091:D1154" si="450">((WASB_Ca*WASB_Va)-(WASB_Cb*H1091))/(WASB_Va+H1091)</f>
        <v>-8.0188394176414928E-4</v>
      </c>
      <c r="E1091" s="1">
        <f t="shared" ref="E1091:E1154" si="451">(WASB_Ca*H1091)/(WASB_Va+H1091)</f>
        <v>3.4669806569606913E-3</v>
      </c>
      <c r="F1091" s="1">
        <f t="shared" ref="F1091:F1154" si="452">WASB_Ka/(B1091+WASB_Ka)</f>
        <v>0.99997655826137477</v>
      </c>
      <c r="G1091" s="1">
        <f t="shared" ref="G1091:G1154" si="453">(F1091-((B1091-C1091)/WASB_Ca)) / (1 + ((B1091-C1091)/WASB_Cb))</f>
        <v>1.0485019659825026</v>
      </c>
      <c r="H1091" s="1">
        <f t="shared" si="436"/>
        <v>10.485019659825024</v>
      </c>
      <c r="S1091" s="2">
        <v>10.9</v>
      </c>
      <c r="T1091" s="1">
        <f t="shared" ref="T1091:T1154" si="454">10^-S1091</f>
        <v>1.2589254117941641E-11</v>
      </c>
      <c r="U1091" s="1">
        <f t="shared" ref="U1091:U1154" si="455">Kw/T1091</f>
        <v>8.0227151707152624E-4</v>
      </c>
      <c r="V1091" s="1">
        <f t="shared" ref="V1091:V1154" si="456">((SAWB_Cb*SAWB_Vb)-(SAWB_Ca*Z1091))/(Z1091+SAWB_Vb)</f>
        <v>0.10120267804543601</v>
      </c>
      <c r="W1091" s="1">
        <f t="shared" ref="W1091:W1154" si="457">(SAWB_Cb*Z1091)/(Z1091+SAWB_Vb)</f>
        <v>-4.0089268181200369E-4</v>
      </c>
      <c r="X1091" s="1">
        <f t="shared" ref="X1091:X1154" si="458">T1091/(T1091+SAWB_Ka)</f>
        <v>4.8419973695408912E-6</v>
      </c>
      <c r="Y1091" s="1">
        <f t="shared" ref="Y1091:Y1154" si="459">(X1091+((T1091-U1091)/SAWB_Cb))/(1-((T1091-U1091)/SAWB_Ca))</f>
        <v>-7.9858389921392964E-3</v>
      </c>
      <c r="Z1091" s="1">
        <f t="shared" ref="Z1091:Z1154" si="460">(Y1091*SAWB_Cb*SAWB_Vb)/SAWB_Ca</f>
        <v>-0.39929194960696485</v>
      </c>
      <c r="AB1091"/>
      <c r="AC1091"/>
      <c r="AD1091"/>
      <c r="AE1091"/>
      <c r="AF1091"/>
      <c r="AG1091"/>
      <c r="AH1091"/>
      <c r="AI1091"/>
      <c r="AJ1091" s="25"/>
      <c r="AK1091" s="2">
        <v>10.9</v>
      </c>
      <c r="AL1091" s="1">
        <f t="shared" si="437"/>
        <v>1.2589254117941641E-11</v>
      </c>
      <c r="AM1091" s="1">
        <f t="shared" si="438"/>
        <v>8.0227151707152624E-4</v>
      </c>
      <c r="AN1091" s="1">
        <f t="shared" si="439"/>
        <v>2.0301126383145144E-4</v>
      </c>
      <c r="AO1091" s="1">
        <f t="shared" si="440"/>
        <v>0.999796988735972</v>
      </c>
      <c r="AP1091" s="1">
        <f t="shared" si="441"/>
        <v>2.0236751945308913</v>
      </c>
      <c r="AQ1091" s="1">
        <f t="shared" si="442"/>
        <v>20.23675194530891</v>
      </c>
      <c r="AR1091" s="25"/>
      <c r="AS1091" s="2">
        <v>12.87</v>
      </c>
      <c r="AT1091" s="1">
        <v>1.3489628825916516E-13</v>
      </c>
      <c r="AU1091" s="1">
        <v>7.4872334371392776E-2</v>
      </c>
      <c r="AV1091" s="1">
        <v>2.1757418509623431E-6</v>
      </c>
      <c r="AW1091" s="1">
        <v>0.99999782425814909</v>
      </c>
      <c r="AX1091" s="1">
        <v>3.2844615264454702</v>
      </c>
      <c r="AY1091" s="2">
        <v>32.844615264454703</v>
      </c>
      <c r="BA1091" s="2">
        <v>10.9</v>
      </c>
      <c r="BB1091" s="1">
        <f t="shared" si="447"/>
        <v>1.2589254117941641E-11</v>
      </c>
      <c r="BC1091" s="1">
        <f t="shared" si="443"/>
        <v>8.0227151707152624E-4</v>
      </c>
      <c r="BD1091" s="1">
        <f t="shared" si="444"/>
        <v>8.0227082297057891E-7</v>
      </c>
      <c r="BE1091" s="1">
        <f t="shared" si="445"/>
        <v>0.99999913483037539</v>
      </c>
      <c r="BF1091" s="1">
        <f t="shared" si="446"/>
        <v>1.984017752351259</v>
      </c>
      <c r="BG1091" s="1">
        <f>(dpSAWB_Cb*dpSAWB_Vb) /(dpSAWB_Ca * BF1091)</f>
        <v>25.201387407317807</v>
      </c>
      <c r="BI1091" s="1">
        <v>11.6</v>
      </c>
      <c r="BJ1091" s="1">
        <v>2.5118864315095726E-12</v>
      </c>
      <c r="BK1091" s="1">
        <v>4.0208824225903342E-3</v>
      </c>
      <c r="BL1091" s="1">
        <v>4.0208599024365383E-6</v>
      </c>
      <c r="BM1091" s="1">
        <v>0.99999439920111355</v>
      </c>
      <c r="BN1091" s="1">
        <v>1.9211601987154974</v>
      </c>
      <c r="BO1091" s="1">
        <v>26.025939967645794</v>
      </c>
    </row>
    <row r="1092" spans="1:67" ht="15" customHeight="1" x14ac:dyDescent="0.3">
      <c r="A1092" s="2">
        <v>10.91</v>
      </c>
      <c r="B1092" s="1">
        <f t="shared" si="448"/>
        <v>1.2302687708123787E-11</v>
      </c>
      <c r="C1092" s="1">
        <f t="shared" si="449"/>
        <v>8.2095882132574211E-4</v>
      </c>
      <c r="D1092" s="1">
        <f t="shared" si="450"/>
        <v>-8.2058013948991041E-4</v>
      </c>
      <c r="E1092" s="1">
        <f t="shared" si="451"/>
        <v>3.4700966899149847E-3</v>
      </c>
      <c r="F1092" s="1">
        <f t="shared" si="452"/>
        <v>0.99997709184826777</v>
      </c>
      <c r="G1092" s="1">
        <f t="shared" si="453"/>
        <v>1.0496421620923377</v>
      </c>
      <c r="H1092" s="1">
        <f t="shared" ref="H1092:H1155" si="461">G1092*(WASB_Va * WASB_Ca)/WASB_Cb</f>
        <v>10.496421620923376</v>
      </c>
      <c r="S1092" s="2">
        <v>10.91</v>
      </c>
      <c r="T1092" s="1">
        <f t="shared" si="454"/>
        <v>1.2302687708123787E-11</v>
      </c>
      <c r="U1092" s="1">
        <f t="shared" si="455"/>
        <v>8.2095882132574211E-4</v>
      </c>
      <c r="V1092" s="1">
        <f t="shared" si="456"/>
        <v>0.10123072553468676</v>
      </c>
      <c r="W1092" s="1">
        <f t="shared" si="457"/>
        <v>-4.1024184489559044E-4</v>
      </c>
      <c r="X1092" s="1">
        <f t="shared" si="458"/>
        <v>4.7317805748096426E-6</v>
      </c>
      <c r="Y1092" s="1">
        <f t="shared" si="459"/>
        <v>-8.1713147455474491E-3</v>
      </c>
      <c r="Z1092" s="1">
        <f t="shared" si="460"/>
        <v>-0.40856573727737244</v>
      </c>
      <c r="AB1092"/>
      <c r="AC1092"/>
      <c r="AD1092"/>
      <c r="AE1092"/>
      <c r="AF1092"/>
      <c r="AG1092"/>
      <c r="AH1092"/>
      <c r="AI1092"/>
      <c r="AJ1092" s="25"/>
      <c r="AK1092" s="2">
        <v>10.91</v>
      </c>
      <c r="AL1092" s="1">
        <f t="shared" ref="AL1092:AL1155" si="462">10^(-AK1092)</f>
        <v>1.2302687708123787E-11</v>
      </c>
      <c r="AM1092" s="1">
        <f t="shared" si="438"/>
        <v>8.2095882132574211E-4</v>
      </c>
      <c r="AN1092" s="1">
        <f t="shared" si="439"/>
        <v>1.9839108007450396E-4</v>
      </c>
      <c r="AO1092" s="1">
        <f t="shared" si="440"/>
        <v>0.99980160891973779</v>
      </c>
      <c r="AP1092" s="1">
        <f t="shared" si="441"/>
        <v>2.0242314430241812</v>
      </c>
      <c r="AQ1092" s="1">
        <f t="shared" si="442"/>
        <v>20.242314430241812</v>
      </c>
      <c r="AR1092" s="25"/>
      <c r="AS1092" s="2">
        <v>12.88</v>
      </c>
      <c r="AT1092" s="1">
        <v>1.3182567385564006E-13</v>
      </c>
      <c r="AU1092" s="1">
        <v>7.6616335077947934E-2</v>
      </c>
      <c r="AV1092" s="1">
        <v>2.1262160252545123E-6</v>
      </c>
      <c r="AW1092" s="1">
        <v>0.99999787378397464</v>
      </c>
      <c r="AX1092" s="1">
        <v>3.3014016654267899</v>
      </c>
      <c r="AY1092" s="2">
        <v>33.014016654267891</v>
      </c>
      <c r="BA1092" s="2">
        <v>10.91</v>
      </c>
      <c r="BB1092" s="1">
        <f t="shared" si="447"/>
        <v>1.2302687708123787E-11</v>
      </c>
      <c r="BC1092" s="1">
        <f t="shared" si="443"/>
        <v>8.2095882132574211E-4</v>
      </c>
      <c r="BD1092" s="1">
        <f t="shared" si="444"/>
        <v>8.2095809328203622E-7</v>
      </c>
      <c r="BE1092" s="1">
        <f t="shared" si="445"/>
        <v>0.99999911317877732</v>
      </c>
      <c r="BF1092" s="1">
        <f t="shared" si="446"/>
        <v>1.9836469968451564</v>
      </c>
      <c r="BG1092" s="1">
        <f>(dpSAWB_Cb*dpSAWB_Vb) /(dpSAWB_Ca * BF1092)</f>
        <v>25.206097697584951</v>
      </c>
      <c r="BI1092" s="1">
        <v>11.61</v>
      </c>
      <c r="BJ1092" s="1">
        <v>2.4547089156850233E-12</v>
      </c>
      <c r="BK1092" s="1">
        <v>4.11454080582155E-3</v>
      </c>
      <c r="BL1092" s="1">
        <v>4.1145170693812395E-6</v>
      </c>
      <c r="BM1092" s="1">
        <v>0.99999423108399443</v>
      </c>
      <c r="BN1092" s="1">
        <v>1.9193607284827783</v>
      </c>
      <c r="BO1092" s="1">
        <v>26.050340229438859</v>
      </c>
    </row>
    <row r="1093" spans="1:67" ht="15" customHeight="1" x14ac:dyDescent="0.3">
      <c r="A1093" s="2">
        <v>10.92</v>
      </c>
      <c r="B1093" s="1">
        <f t="shared" si="448"/>
        <v>1.2022644346174101E-11</v>
      </c>
      <c r="C1093" s="1">
        <f t="shared" si="449"/>
        <v>8.4008140881369959E-4</v>
      </c>
      <c r="D1093" s="1">
        <f t="shared" si="450"/>
        <v>-8.3971141801692547E-4</v>
      </c>
      <c r="E1093" s="1">
        <f t="shared" si="451"/>
        <v>3.4732852363361542E-3</v>
      </c>
      <c r="F1093" s="1">
        <f t="shared" si="452"/>
        <v>0.99997761328979029</v>
      </c>
      <c r="G1093" s="1">
        <f t="shared" si="453"/>
        <v>1.0508093368842513</v>
      </c>
      <c r="H1093" s="1">
        <f t="shared" si="461"/>
        <v>10.508093368842513</v>
      </c>
      <c r="S1093" s="2">
        <v>10.92</v>
      </c>
      <c r="T1093" s="1">
        <f t="shared" si="454"/>
        <v>1.2022644346174101E-11</v>
      </c>
      <c r="U1093" s="1">
        <f t="shared" si="455"/>
        <v>8.4008140881369959E-4</v>
      </c>
      <c r="V1093" s="1">
        <f t="shared" si="456"/>
        <v>0.10125942557245937</v>
      </c>
      <c r="W1093" s="1">
        <f t="shared" si="457"/>
        <v>-4.1980852415312382E-4</v>
      </c>
      <c r="X1093" s="1">
        <f t="shared" si="458"/>
        <v>4.6240725971514748E-6</v>
      </c>
      <c r="Y1093" s="1">
        <f t="shared" si="459"/>
        <v>-8.3610699984983695E-3</v>
      </c>
      <c r="Z1093" s="1">
        <f t="shared" si="460"/>
        <v>-0.41805349992491847</v>
      </c>
      <c r="AB1093"/>
      <c r="AC1093"/>
      <c r="AD1093"/>
      <c r="AE1093"/>
      <c r="AF1093"/>
      <c r="AG1093"/>
      <c r="AH1093"/>
      <c r="AI1093"/>
      <c r="AJ1093" s="25"/>
      <c r="AK1093" s="2">
        <v>10.92</v>
      </c>
      <c r="AL1093" s="1">
        <f t="shared" si="462"/>
        <v>1.2022644346174101E-11</v>
      </c>
      <c r="AM1093" s="1">
        <f t="shared" si="438"/>
        <v>8.4008140881369959E-4</v>
      </c>
      <c r="AN1093" s="1">
        <f t="shared" si="439"/>
        <v>1.938760232854312E-4</v>
      </c>
      <c r="AO1093" s="1">
        <f t="shared" si="440"/>
        <v>0.99980612397653523</v>
      </c>
      <c r="AP1093" s="1">
        <f t="shared" si="441"/>
        <v>2.0248002238134677</v>
      </c>
      <c r="AQ1093" s="1">
        <f t="shared" si="442"/>
        <v>20.248002238134674</v>
      </c>
      <c r="AR1093" s="25"/>
      <c r="AS1093" s="2">
        <v>12.89</v>
      </c>
      <c r="AT1093" s="1">
        <v>1.288249551693128E-13</v>
      </c>
      <c r="AU1093" s="1">
        <v>7.8400958779498223E-2</v>
      </c>
      <c r="AV1093" s="1">
        <v>2.0778175402348601E-6</v>
      </c>
      <c r="AW1093" s="1">
        <v>0.99999792218245975</v>
      </c>
      <c r="AX1093" s="1">
        <v>3.3183935230260286</v>
      </c>
      <c r="AY1093" s="2">
        <v>33.183935230260282</v>
      </c>
      <c r="BA1093" s="2">
        <v>10.92</v>
      </c>
      <c r="BB1093" s="1">
        <f t="shared" si="447"/>
        <v>1.2022644346174101E-11</v>
      </c>
      <c r="BC1093" s="1">
        <f t="shared" si="443"/>
        <v>8.4008140881369959E-4</v>
      </c>
      <c r="BD1093" s="1">
        <f t="shared" si="444"/>
        <v>8.4008064513953735E-7</v>
      </c>
      <c r="BE1093" s="1">
        <f t="shared" si="445"/>
        <v>0.99999909095219319</v>
      </c>
      <c r="BF1093" s="1">
        <f t="shared" si="446"/>
        <v>1.9832676766172053</v>
      </c>
      <c r="BG1093" s="1">
        <f>(dpSAWB_Cb*dpSAWB_Vb) /(dpSAWB_Ca * BF1093)</f>
        <v>25.210918621576774</v>
      </c>
      <c r="BI1093" s="1">
        <v>11.62</v>
      </c>
      <c r="BJ1093" s="1">
        <v>2.3988329190194925E-12</v>
      </c>
      <c r="BK1093" s="1">
        <v>4.2103807730503838E-3</v>
      </c>
      <c r="BL1093" s="1">
        <v>4.2103557519203272E-6</v>
      </c>
      <c r="BM1093" s="1">
        <v>0.99999405727619317</v>
      </c>
      <c r="BN1093" s="1">
        <v>1.9175210484529923</v>
      </c>
      <c r="BO1093" s="1">
        <v>26.075333066272588</v>
      </c>
    </row>
    <row r="1094" spans="1:67" ht="15" customHeight="1" x14ac:dyDescent="0.3">
      <c r="A1094" s="2">
        <v>10.93</v>
      </c>
      <c r="B1094" s="1">
        <f t="shared" si="448"/>
        <v>1.1748975549395269E-11</v>
      </c>
      <c r="C1094" s="1">
        <f t="shared" si="449"/>
        <v>8.5964941858440204E-4</v>
      </c>
      <c r="D1094" s="1">
        <f t="shared" si="450"/>
        <v>-8.5928792100177823E-4</v>
      </c>
      <c r="E1094" s="1">
        <f t="shared" si="451"/>
        <v>3.4765479868336291E-3</v>
      </c>
      <c r="F1094" s="1">
        <f t="shared" si="452"/>
        <v>0.99997812286238008</v>
      </c>
      <c r="G1094" s="1">
        <f t="shared" si="453"/>
        <v>1.0520041405583453</v>
      </c>
      <c r="H1094" s="1">
        <f t="shared" si="461"/>
        <v>10.520041405583452</v>
      </c>
      <c r="S1094" s="2">
        <v>10.93</v>
      </c>
      <c r="T1094" s="1">
        <f t="shared" si="454"/>
        <v>1.1748975549395269E-11</v>
      </c>
      <c r="U1094" s="1">
        <f t="shared" si="455"/>
        <v>8.5964941858440204E-4</v>
      </c>
      <c r="V1094" s="1">
        <f t="shared" si="456"/>
        <v>0.10128879337589336</v>
      </c>
      <c r="W1094" s="1">
        <f t="shared" si="457"/>
        <v>-4.295977919644557E-4</v>
      </c>
      <c r="X1094" s="1">
        <f t="shared" si="458"/>
        <v>4.5188163299741142E-6</v>
      </c>
      <c r="Y1094" s="1">
        <f t="shared" si="459"/>
        <v>-8.5552028766330192E-3</v>
      </c>
      <c r="Z1094" s="1">
        <f t="shared" si="460"/>
        <v>-0.42776014383165095</v>
      </c>
      <c r="AB1094"/>
      <c r="AC1094"/>
      <c r="AD1094"/>
      <c r="AE1094"/>
      <c r="AF1094"/>
      <c r="AG1094"/>
      <c r="AH1094"/>
      <c r="AI1094"/>
      <c r="AJ1094" s="25"/>
      <c r="AK1094" s="2">
        <v>10.93</v>
      </c>
      <c r="AL1094" s="1">
        <f t="shared" si="462"/>
        <v>1.1748975549395269E-11</v>
      </c>
      <c r="AM1094" s="1">
        <f t="shared" si="438"/>
        <v>8.5964941858440204E-4</v>
      </c>
      <c r="AN1094" s="1">
        <f t="shared" si="439"/>
        <v>1.8946370233849976E-4</v>
      </c>
      <c r="AO1094" s="1">
        <f t="shared" si="440"/>
        <v>0.99981053629749028</v>
      </c>
      <c r="AP1094" s="1">
        <f t="shared" si="441"/>
        <v>2.0253818238046013</v>
      </c>
      <c r="AQ1094" s="1">
        <f t="shared" si="442"/>
        <v>20.253818238046012</v>
      </c>
      <c r="AR1094" s="25"/>
      <c r="AS1094" s="2">
        <v>12.9</v>
      </c>
      <c r="AT1094" s="1">
        <v>1.2589254117941612E-13</v>
      </c>
      <c r="AU1094" s="1">
        <v>8.0227151707152805E-2</v>
      </c>
      <c r="AV1094" s="1">
        <v>2.0305207347096924E-6</v>
      </c>
      <c r="AW1094" s="1">
        <v>0.99999796947926534</v>
      </c>
      <c r="AX1094" s="1">
        <v>3.335432812366991</v>
      </c>
      <c r="AY1094" s="2">
        <v>33.354328123669909</v>
      </c>
      <c r="BA1094" s="2">
        <v>10.93</v>
      </c>
      <c r="BB1094" s="1">
        <f t="shared" si="447"/>
        <v>1.1748975549395269E-11</v>
      </c>
      <c r="BC1094" s="1">
        <f t="shared" si="443"/>
        <v>8.5964941858440204E-4</v>
      </c>
      <c r="BD1094" s="1">
        <f t="shared" si="444"/>
        <v>8.5964861750625133E-7</v>
      </c>
      <c r="BE1094" s="1">
        <f t="shared" si="445"/>
        <v>0.99999906813390038</v>
      </c>
      <c r="BF1094" s="1">
        <f t="shared" si="446"/>
        <v>1.9828795955075433</v>
      </c>
      <c r="BG1094" s="1">
        <f>(dpSAWB_Cb*dpSAWB_Vb) /(dpSAWB_Ca * BF1094)</f>
        <v>25.215852799777213</v>
      </c>
      <c r="BI1094" s="1">
        <v>11.63</v>
      </c>
      <c r="BJ1094" s="1">
        <v>2.3442288153199162E-12</v>
      </c>
      <c r="BK1094" s="1">
        <v>4.3084531398960967E-3</v>
      </c>
      <c r="BL1094" s="1">
        <v>4.3084267616567971E-6</v>
      </c>
      <c r="BM1094" s="1">
        <v>0.99999387756151836</v>
      </c>
      <c r="BN1094" s="1">
        <v>1.9156402998722528</v>
      </c>
      <c r="BO1094" s="1">
        <v>26.100933459864212</v>
      </c>
    </row>
    <row r="1095" spans="1:67" ht="15" customHeight="1" x14ac:dyDescent="0.3">
      <c r="A1095" s="2">
        <v>10.94</v>
      </c>
      <c r="B1095" s="1">
        <f t="shared" si="448"/>
        <v>1.1481536214968803E-11</v>
      </c>
      <c r="C1095" s="1">
        <f t="shared" si="449"/>
        <v>8.796732258556433E-4</v>
      </c>
      <c r="D1095" s="1">
        <f t="shared" si="450"/>
        <v>-8.793200281649883E-4</v>
      </c>
      <c r="E1095" s="1">
        <f t="shared" si="451"/>
        <v>3.4798866713608313E-3</v>
      </c>
      <c r="F1095" s="1">
        <f t="shared" si="452"/>
        <v>0.99997862083618339</v>
      </c>
      <c r="G1095" s="1">
        <f t="shared" si="453"/>
        <v>1.0532272394669717</v>
      </c>
      <c r="H1095" s="1">
        <f t="shared" si="461"/>
        <v>10.532272394669716</v>
      </c>
      <c r="S1095" s="2">
        <v>10.94</v>
      </c>
      <c r="T1095" s="1">
        <f t="shared" si="454"/>
        <v>1.1481536214968803E-11</v>
      </c>
      <c r="U1095" s="1">
        <f t="shared" si="455"/>
        <v>8.796732258556433E-4</v>
      </c>
      <c r="V1095" s="1">
        <f t="shared" si="456"/>
        <v>0.10131884451618653</v>
      </c>
      <c r="W1095" s="1">
        <f t="shared" si="457"/>
        <v>-4.3961483872884138E-4</v>
      </c>
      <c r="X1095" s="1">
        <f t="shared" si="458"/>
        <v>4.41595596654248E-6</v>
      </c>
      <c r="Y1095" s="1">
        <f t="shared" si="459"/>
        <v>-8.7538137105505672E-3</v>
      </c>
      <c r="Z1095" s="1">
        <f t="shared" si="460"/>
        <v>-0.43769068552752838</v>
      </c>
      <c r="AB1095"/>
      <c r="AC1095"/>
      <c r="AD1095"/>
      <c r="AE1095"/>
      <c r="AF1095"/>
      <c r="AG1095"/>
      <c r="AH1095"/>
      <c r="AI1095"/>
      <c r="AJ1095" s="25"/>
      <c r="AK1095" s="2">
        <v>10.94</v>
      </c>
      <c r="AL1095" s="1">
        <f t="shared" si="462"/>
        <v>1.1481536214968803E-11</v>
      </c>
      <c r="AM1095" s="1">
        <f t="shared" si="438"/>
        <v>8.796732258556433E-4</v>
      </c>
      <c r="AN1095" s="1">
        <f t="shared" si="439"/>
        <v>1.8515178045313527E-4</v>
      </c>
      <c r="AO1095" s="1">
        <f t="shared" si="440"/>
        <v>0.99981484821938338</v>
      </c>
      <c r="AP1095" s="1">
        <f t="shared" si="441"/>
        <v>2.025976536021044</v>
      </c>
      <c r="AQ1095" s="1">
        <f t="shared" si="442"/>
        <v>20.259765360210437</v>
      </c>
      <c r="AR1095" s="25"/>
      <c r="AS1095" s="2">
        <v>12.91</v>
      </c>
      <c r="AT1095" s="1">
        <v>1.2302687708123759E-13</v>
      </c>
      <c r="AU1095" s="1">
        <v>8.2095882132574391E-2</v>
      </c>
      <c r="AV1095" s="1">
        <v>1.9843005315958065E-6</v>
      </c>
      <c r="AW1095" s="1">
        <v>0.99999801569946833</v>
      </c>
      <c r="AX1095" s="1">
        <v>3.3525151973956135</v>
      </c>
      <c r="AY1095" s="2">
        <v>33.525151973956135</v>
      </c>
      <c r="BA1095" s="2">
        <v>10.94</v>
      </c>
      <c r="BB1095" s="1">
        <f t="shared" si="447"/>
        <v>1.1481536214968803E-11</v>
      </c>
      <c r="BC1095" s="1">
        <f t="shared" si="443"/>
        <v>8.796732258556433E-4</v>
      </c>
      <c r="BD1095" s="1">
        <f t="shared" si="444"/>
        <v>8.7967238550964184E-7</v>
      </c>
      <c r="BE1095" s="1">
        <f t="shared" si="445"/>
        <v>0.99999904470662904</v>
      </c>
      <c r="BF1095" s="1">
        <f t="shared" si="446"/>
        <v>1.982482552942963</v>
      </c>
      <c r="BG1095" s="1">
        <f>(dpSAWB_Cb*dpSAWB_Vb) /(dpSAWB_Ca * BF1095)</f>
        <v>25.220902915778911</v>
      </c>
      <c r="BI1095" s="1">
        <v>11.64</v>
      </c>
      <c r="BJ1095" s="1">
        <v>2.2908676527677675E-12</v>
      </c>
      <c r="BK1095" s="1">
        <v>4.4088099056256869E-3</v>
      </c>
      <c r="BL1095" s="1">
        <v>4.4087820935954135E-6</v>
      </c>
      <c r="BM1095" s="1">
        <v>0.99999369171480101</v>
      </c>
      <c r="BN1095" s="1">
        <v>1.9137176074781679</v>
      </c>
      <c r="BO1095" s="1">
        <v>26.127156799214642</v>
      </c>
    </row>
    <row r="1096" spans="1:67" ht="15" customHeight="1" x14ac:dyDescent="0.3">
      <c r="A1096" s="2">
        <v>10.95</v>
      </c>
      <c r="B1096" s="1">
        <f t="shared" si="448"/>
        <v>1.1220184543019613E-11</v>
      </c>
      <c r="C1096" s="1">
        <f t="shared" si="449"/>
        <v>9.0016344751508461E-4</v>
      </c>
      <c r="D1096" s="1">
        <f t="shared" si="450"/>
        <v>-8.9981836079444134E-4</v>
      </c>
      <c r="E1096" s="1">
        <f t="shared" si="451"/>
        <v>3.4833030601324065E-3</v>
      </c>
      <c r="F1096" s="1">
        <f t="shared" si="452"/>
        <v>0.99997910747519825</v>
      </c>
      <c r="G1096" s="1">
        <f t="shared" si="453"/>
        <v>1.0544793165407353</v>
      </c>
      <c r="H1096" s="1">
        <f t="shared" si="461"/>
        <v>10.544793165407352</v>
      </c>
      <c r="S1096" s="2">
        <v>10.95</v>
      </c>
      <c r="T1096" s="1">
        <f t="shared" si="454"/>
        <v>1.1220184543019613E-11</v>
      </c>
      <c r="U1096" s="1">
        <f t="shared" si="455"/>
        <v>9.0016344751508461E-4</v>
      </c>
      <c r="V1096" s="1">
        <f t="shared" si="456"/>
        <v>0.10134959492685086</v>
      </c>
      <c r="W1096" s="1">
        <f t="shared" si="457"/>
        <v>-4.498649756169567E-4</v>
      </c>
      <c r="X1096" s="1">
        <f t="shared" si="458"/>
        <v>4.3154369703924696E-6</v>
      </c>
      <c r="Y1096" s="1">
        <f t="shared" si="459"/>
        <v>-8.9570050836037703E-3</v>
      </c>
      <c r="Z1096" s="1">
        <f t="shared" si="460"/>
        <v>-0.44785025418018853</v>
      </c>
      <c r="AB1096"/>
      <c r="AC1096"/>
      <c r="AD1096"/>
      <c r="AE1096"/>
      <c r="AF1096"/>
      <c r="AG1096"/>
      <c r="AH1096"/>
      <c r="AI1096"/>
      <c r="AJ1096" s="25"/>
      <c r="AK1096" s="2">
        <v>10.95</v>
      </c>
      <c r="AL1096" s="1">
        <f t="shared" si="462"/>
        <v>1.1220184543019613E-11</v>
      </c>
      <c r="AM1096" s="1">
        <f t="shared" si="438"/>
        <v>9.0016344751508461E-4</v>
      </c>
      <c r="AN1096" s="1">
        <f t="shared" si="439"/>
        <v>1.80937973960632E-4</v>
      </c>
      <c r="AO1096" s="1">
        <f t="shared" si="440"/>
        <v>0.99981906202588322</v>
      </c>
      <c r="AP1096" s="1">
        <f t="shared" si="441"/>
        <v>2.0265846597280386</v>
      </c>
      <c r="AQ1096" s="1">
        <f t="shared" si="442"/>
        <v>20.265846597280383</v>
      </c>
      <c r="AR1096" s="25"/>
      <c r="AS1096" s="2">
        <v>12.92</v>
      </c>
      <c r="AT1096" s="1">
        <v>1.2022644346174119E-13</v>
      </c>
      <c r="AU1096" s="1">
        <v>8.4008140881369833E-2</v>
      </c>
      <c r="AV1096" s="1">
        <v>1.9391324246249418E-6</v>
      </c>
      <c r="AW1096" s="1">
        <v>0.99999806086757537</v>
      </c>
      <c r="AX1096" s="1">
        <v>3.3696362971959553</v>
      </c>
      <c r="AY1096" s="2">
        <v>33.696362971959552</v>
      </c>
      <c r="BA1096" s="2">
        <v>10.95</v>
      </c>
      <c r="BB1096" s="1">
        <f t="shared" si="447"/>
        <v>1.1220184543019613E-11</v>
      </c>
      <c r="BC1096" s="1">
        <f t="shared" si="443"/>
        <v>9.0016344751508461E-4</v>
      </c>
      <c r="BD1096" s="1">
        <f t="shared" si="444"/>
        <v>9.0016256594230162E-7</v>
      </c>
      <c r="BE1096" s="1">
        <f t="shared" si="445"/>
        <v>0.9999990206525432</v>
      </c>
      <c r="BF1096" s="1">
        <f t="shared" si="446"/>
        <v>1.9820763438413482</v>
      </c>
      <c r="BG1096" s="1">
        <f>(dpSAWB_Cb*dpSAWB_Vb) /(dpSAWB_Ca * BF1096)</f>
        <v>25.226071717852136</v>
      </c>
      <c r="BI1096" s="1">
        <v>11.65</v>
      </c>
      <c r="BJ1096" s="1">
        <v>2.2387211385683343E-12</v>
      </c>
      <c r="BK1096" s="1">
        <v>4.5115042807247381E-3</v>
      </c>
      <c r="BL1096" s="1">
        <v>4.5114749536979272E-6</v>
      </c>
      <c r="BM1096" s="1">
        <v>0.99999349950149985</v>
      </c>
      <c r="BN1096" s="1">
        <v>1.911752079267983</v>
      </c>
      <c r="BO1096" s="1">
        <v>26.154018893048718</v>
      </c>
    </row>
    <row r="1097" spans="1:67" ht="15" customHeight="1" x14ac:dyDescent="0.3">
      <c r="A1097" s="2">
        <v>10.96</v>
      </c>
      <c r="B1097" s="1">
        <f t="shared" si="448"/>
        <v>1.0964781961431789E-11</v>
      </c>
      <c r="C1097" s="1">
        <f t="shared" si="449"/>
        <v>9.2113094774947388E-4</v>
      </c>
      <c r="D1097" s="1">
        <f t="shared" si="450"/>
        <v>-9.2079378737697844E-4</v>
      </c>
      <c r="E1097" s="1">
        <f t="shared" si="451"/>
        <v>3.4867989645628295E-3</v>
      </c>
      <c r="F1097" s="1">
        <f t="shared" si="452"/>
        <v>0.99997958303741419</v>
      </c>
      <c r="G1097" s="1">
        <f t="shared" si="453"/>
        <v>1.0557610717268544</v>
      </c>
      <c r="H1097" s="1">
        <f t="shared" si="461"/>
        <v>10.557610717268544</v>
      </c>
      <c r="S1097" s="2">
        <v>10.96</v>
      </c>
      <c r="T1097" s="1">
        <f t="shared" si="454"/>
        <v>1.0964781961431789E-11</v>
      </c>
      <c r="U1097" s="1">
        <f t="shared" si="455"/>
        <v>9.2113094774947388E-4</v>
      </c>
      <c r="V1097" s="1">
        <f t="shared" si="456"/>
        <v>0.10138106091216086</v>
      </c>
      <c r="W1097" s="1">
        <f t="shared" si="457"/>
        <v>-4.6035363738695354E-4</v>
      </c>
      <c r="X1097" s="1">
        <f t="shared" si="458"/>
        <v>4.2172060464180787E-6</v>
      </c>
      <c r="Y1097" s="1">
        <f t="shared" si="459"/>
        <v>-9.1648818806393285E-3</v>
      </c>
      <c r="Z1097" s="1">
        <f t="shared" si="460"/>
        <v>-0.45824409403196642</v>
      </c>
      <c r="AB1097"/>
      <c r="AC1097"/>
      <c r="AD1097"/>
      <c r="AE1097"/>
      <c r="AF1097"/>
      <c r="AG1097"/>
      <c r="AH1097"/>
      <c r="AI1097"/>
      <c r="AJ1097" s="25"/>
      <c r="AK1097" s="2">
        <v>10.96</v>
      </c>
      <c r="AL1097" s="1">
        <f t="shared" si="462"/>
        <v>1.0964781961431789E-11</v>
      </c>
      <c r="AM1097" s="1">
        <f t="shared" si="438"/>
        <v>9.2113094774947388E-4</v>
      </c>
      <c r="AN1097" s="1">
        <f t="shared" si="439"/>
        <v>1.7682005109876528E-4</v>
      </c>
      <c r="AO1097" s="1">
        <f t="shared" si="440"/>
        <v>0.99982317994875214</v>
      </c>
      <c r="AP1097" s="1">
        <f t="shared" si="441"/>
        <v>2.0272065005586812</v>
      </c>
      <c r="AQ1097" s="1">
        <f t="shared" si="442"/>
        <v>20.272065005586811</v>
      </c>
      <c r="AR1097" s="25"/>
      <c r="AS1097" s="2">
        <v>12.93</v>
      </c>
      <c r="AT1097" s="1">
        <v>1.1748975549395285E-13</v>
      </c>
      <c r="AU1097" s="1">
        <v>8.5964941858440086E-2</v>
      </c>
      <c r="AV1097" s="1">
        <v>1.8949924653508298E-6</v>
      </c>
      <c r="AW1097" s="1">
        <v>0.99999810500753461</v>
      </c>
      <c r="AX1097" s="1">
        <v>3.3867916904047339</v>
      </c>
      <c r="AY1097" s="2">
        <v>33.867916904047341</v>
      </c>
      <c r="BA1097" s="2">
        <v>10.96</v>
      </c>
      <c r="BB1097" s="1">
        <f t="shared" si="447"/>
        <v>1.0964781961431789E-11</v>
      </c>
      <c r="BC1097" s="1">
        <f t="shared" si="443"/>
        <v>9.2113094774947388E-4</v>
      </c>
      <c r="BD1097" s="1">
        <f t="shared" si="444"/>
        <v>9.2113002289091139E-7</v>
      </c>
      <c r="BE1097" s="1">
        <f t="shared" si="445"/>
        <v>0.99999899595321939</v>
      </c>
      <c r="BF1097" s="1">
        <f t="shared" si="446"/>
        <v>1.9816607585142163</v>
      </c>
      <c r="BG1097" s="1">
        <f>(dpSAWB_Cb*dpSAWB_Vb) /(dpSAWB_Ca * BF1097)</f>
        <v>25.231362020555093</v>
      </c>
      <c r="BI1097" s="1">
        <v>11.66</v>
      </c>
      <c r="BJ1097" s="1">
        <v>2.1877616239495474E-12</v>
      </c>
      <c r="BK1097" s="1">
        <v>4.6165907151102482E-3</v>
      </c>
      <c r="BL1097" s="1">
        <v>4.6165597870792212E-6</v>
      </c>
      <c r="BM1097" s="1">
        <v>0.99999330067728864</v>
      </c>
      <c r="BN1097" s="1">
        <v>1.9097428062677093</v>
      </c>
      <c r="BO1097" s="1">
        <v>26.181535982699735</v>
      </c>
    </row>
    <row r="1098" spans="1:67" ht="15" customHeight="1" x14ac:dyDescent="0.3">
      <c r="A1098" s="2">
        <v>10.97</v>
      </c>
      <c r="B1098" s="1">
        <f t="shared" si="448"/>
        <v>1.0715193052376007E-11</v>
      </c>
      <c r="C1098" s="1">
        <f t="shared" si="449"/>
        <v>9.4258684380496593E-4</v>
      </c>
      <c r="D1098" s="1">
        <f t="shared" si="450"/>
        <v>-9.4225742936097793E-4</v>
      </c>
      <c r="E1098" s="1">
        <f t="shared" si="451"/>
        <v>3.4903762382268297E-3</v>
      </c>
      <c r="F1098" s="1">
        <f t="shared" si="452"/>
        <v>0.99998004777494953</v>
      </c>
      <c r="G1098" s="1">
        <f t="shared" si="453"/>
        <v>1.0570732224402779</v>
      </c>
      <c r="H1098" s="1">
        <f t="shared" si="461"/>
        <v>10.570732224402779</v>
      </c>
      <c r="S1098" s="2">
        <v>10.97</v>
      </c>
      <c r="T1098" s="1">
        <f t="shared" si="454"/>
        <v>1.0715193052376007E-11</v>
      </c>
      <c r="U1098" s="1">
        <f t="shared" si="455"/>
        <v>9.4258684380496593E-4</v>
      </c>
      <c r="V1098" s="1">
        <f t="shared" si="456"/>
        <v>0.10141325915579809</v>
      </c>
      <c r="W1098" s="1">
        <f t="shared" si="457"/>
        <v>-4.7108638526603263E-4</v>
      </c>
      <c r="X1098" s="1">
        <f t="shared" si="458"/>
        <v>4.1212111126166638E-6</v>
      </c>
      <c r="Y1098" s="1">
        <f t="shared" si="459"/>
        <v>-9.3775513376974269E-3</v>
      </c>
      <c r="Z1098" s="1">
        <f t="shared" si="460"/>
        <v>-0.46887756688487137</v>
      </c>
      <c r="AB1098"/>
      <c r="AC1098"/>
      <c r="AD1098"/>
      <c r="AE1098"/>
      <c r="AF1098"/>
      <c r="AG1098"/>
      <c r="AH1098"/>
      <c r="AI1098"/>
      <c r="AJ1098" s="25"/>
      <c r="AK1098" s="2">
        <v>10.97</v>
      </c>
      <c r="AL1098" s="1">
        <f t="shared" si="462"/>
        <v>1.0715193052376007E-11</v>
      </c>
      <c r="AM1098" s="1">
        <f t="shared" si="438"/>
        <v>9.4258684380496593E-4</v>
      </c>
      <c r="AN1098" s="1">
        <f t="shared" si="439"/>
        <v>1.7279583083368476E-4</v>
      </c>
      <c r="AO1098" s="1">
        <f t="shared" si="440"/>
        <v>0.99982720416902393</v>
      </c>
      <c r="AP1098" s="1">
        <f t="shared" si="441"/>
        <v>2.0278423706418844</v>
      </c>
      <c r="AQ1098" s="1">
        <f t="shared" si="442"/>
        <v>20.278423706418842</v>
      </c>
      <c r="AR1098" s="25"/>
      <c r="AS1098" s="2">
        <v>12.94</v>
      </c>
      <c r="AT1098" s="1">
        <v>1.1481536214968819E-13</v>
      </c>
      <c r="AU1098" s="1">
        <v>8.7967322585564209E-2</v>
      </c>
      <c r="AV1098" s="1">
        <v>1.8518572504520538E-6</v>
      </c>
      <c r="AW1098" s="1">
        <v>0.99999814814274957</v>
      </c>
      <c r="AX1098" s="1">
        <v>3.4039769197151495</v>
      </c>
      <c r="AY1098" s="2">
        <v>34.039769197151493</v>
      </c>
      <c r="BA1098" s="2">
        <v>10.97</v>
      </c>
      <c r="BB1098" s="1">
        <f t="shared" si="447"/>
        <v>1.0715193052376007E-11</v>
      </c>
      <c r="BC1098" s="1">
        <f t="shared" si="443"/>
        <v>9.4258684380496593E-4</v>
      </c>
      <c r="BD1098" s="1">
        <f t="shared" si="444"/>
        <v>9.4258587349628919E-7</v>
      </c>
      <c r="BE1098" s="1">
        <f t="shared" si="445"/>
        <v>0.99999897058962461</v>
      </c>
      <c r="BF1098" s="1">
        <f t="shared" si="446"/>
        <v>1.9812355825673407</v>
      </c>
      <c r="BG1098" s="1">
        <f>(dpSAWB_Cb*dpSAWB_Vb) /(dpSAWB_Ca * BF1098)</f>
        <v>25.236776706386724</v>
      </c>
      <c r="BI1098" s="1">
        <v>11.67</v>
      </c>
      <c r="BJ1098" s="1">
        <v>2.1379620895022273E-12</v>
      </c>
      <c r="BK1098" s="1">
        <v>4.724124927000712E-3</v>
      </c>
      <c r="BL1098" s="1">
        <v>4.7240923068596301E-6</v>
      </c>
      <c r="BM1098" s="1">
        <v>0.99999309498762501</v>
      </c>
      <c r="BN1098" s="1">
        <v>1.9076888623024977</v>
      </c>
      <c r="BO1098" s="1">
        <v>26.209724755457326</v>
      </c>
    </row>
    <row r="1099" spans="1:67" ht="15" customHeight="1" x14ac:dyDescent="0.3">
      <c r="A1099" s="2">
        <v>10.98</v>
      </c>
      <c r="B1099" s="1">
        <f t="shared" si="448"/>
        <v>1.0471285480508978E-11</v>
      </c>
      <c r="C1099" s="1">
        <f t="shared" si="449"/>
        <v>9.6454251188165185E-4</v>
      </c>
      <c r="D1099" s="1">
        <f t="shared" si="450"/>
        <v>-9.6422066705311425E-4</v>
      </c>
      <c r="E1099" s="1">
        <f t="shared" si="451"/>
        <v>3.4940367778421855E-3</v>
      </c>
      <c r="F1099" s="1">
        <f t="shared" si="452"/>
        <v>0.99998050193418453</v>
      </c>
      <c r="G1099" s="1">
        <f t="shared" si="453"/>
        <v>1.0584165040279947</v>
      </c>
      <c r="H1099" s="1">
        <f t="shared" si="461"/>
        <v>10.584165040279947</v>
      </c>
      <c r="S1099" s="2">
        <v>10.98</v>
      </c>
      <c r="T1099" s="1">
        <f t="shared" si="454"/>
        <v>1.0471285480508978E-11</v>
      </c>
      <c r="U1099" s="1">
        <f t="shared" si="455"/>
        <v>9.6454251188165185E-4</v>
      </c>
      <c r="V1099" s="1">
        <f t="shared" si="456"/>
        <v>0.10144620672969727</v>
      </c>
      <c r="W1099" s="1">
        <f t="shared" si="457"/>
        <v>-4.8206890989908874E-4</v>
      </c>
      <c r="X1099" s="1">
        <f t="shared" si="458"/>
        <v>4.0274012724771186E-6</v>
      </c>
      <c r="Y1099" s="1">
        <f t="shared" si="459"/>
        <v>-9.5951230926853894E-3</v>
      </c>
      <c r="Z1099" s="1">
        <f t="shared" si="460"/>
        <v>-0.47975615463426946</v>
      </c>
      <c r="AB1099"/>
      <c r="AC1099"/>
      <c r="AD1099"/>
      <c r="AE1099"/>
      <c r="AF1099"/>
      <c r="AG1099"/>
      <c r="AH1099"/>
      <c r="AI1099"/>
      <c r="AJ1099" s="25"/>
      <c r="AK1099" s="2">
        <v>10.98</v>
      </c>
      <c r="AL1099" s="1">
        <f t="shared" si="462"/>
        <v>1.0471285480508978E-11</v>
      </c>
      <c r="AM1099" s="1">
        <f t="shared" si="438"/>
        <v>9.6454251188165185E-4</v>
      </c>
      <c r="AN1099" s="1">
        <f t="shared" si="439"/>
        <v>1.6886318170846351E-4</v>
      </c>
      <c r="AO1099" s="1">
        <f t="shared" si="440"/>
        <v>0.9998311368181555</v>
      </c>
      <c r="AP1099" s="1">
        <f t="shared" si="441"/>
        <v>2.0284925887322558</v>
      </c>
      <c r="AQ1099" s="1">
        <f t="shared" si="442"/>
        <v>20.284925887322558</v>
      </c>
      <c r="AR1099" s="25"/>
      <c r="AS1099" s="2">
        <v>12.95</v>
      </c>
      <c r="AT1099" s="1">
        <v>1.1220184543019628E-13</v>
      </c>
      <c r="AU1099" s="1">
        <v>9.001634475150834E-2</v>
      </c>
      <c r="AV1099" s="1">
        <v>1.8097039093238384E-6</v>
      </c>
      <c r="AW1099" s="1">
        <v>0.99999819029609061</v>
      </c>
      <c r="AX1099" s="1">
        <v>3.4211874964604236</v>
      </c>
      <c r="AY1099" s="2">
        <v>34.211874964604242</v>
      </c>
      <c r="BA1099" s="2">
        <v>10.98</v>
      </c>
      <c r="BB1099" s="1">
        <f t="shared" si="447"/>
        <v>1.0471285480508978E-11</v>
      </c>
      <c r="BC1099" s="1">
        <f t="shared" si="443"/>
        <v>9.6454251188165185E-4</v>
      </c>
      <c r="BD1099" s="1">
        <f t="shared" si="444"/>
        <v>9.6454149384763169E-7</v>
      </c>
      <c r="BE1099" s="1">
        <f t="shared" si="445"/>
        <v>0.99999894454209382</v>
      </c>
      <c r="BF1099" s="1">
        <f t="shared" si="446"/>
        <v>1.9808005967994173</v>
      </c>
      <c r="BG1099" s="1">
        <f>(dpSAWB_Cb*dpSAWB_Vb) /(dpSAWB_Ca * BF1099)</f>
        <v>25.242318727483283</v>
      </c>
      <c r="BI1099" s="1">
        <v>11.68</v>
      </c>
      <c r="BJ1099" s="1">
        <v>2.0892961308540349E-12</v>
      </c>
      <c r="BK1099" s="1">
        <v>4.8341639324586579E-3</v>
      </c>
      <c r="BL1099" s="1">
        <v>4.8341295236885315E-6</v>
      </c>
      <c r="BM1099" s="1">
        <v>0.99999288216729798</v>
      </c>
      <c r="BN1099" s="1">
        <v>1.9055893037685483</v>
      </c>
      <c r="BO1099" s="1">
        <v>26.238602358398296</v>
      </c>
    </row>
    <row r="1100" spans="1:67" ht="15" customHeight="1" x14ac:dyDescent="0.3">
      <c r="A1100" s="2">
        <v>10.99</v>
      </c>
      <c r="B1100" s="1">
        <f t="shared" si="448"/>
        <v>1.0232929922807526E-11</v>
      </c>
      <c r="C1100" s="1">
        <f t="shared" si="449"/>
        <v>9.8700959316537018E-4</v>
      </c>
      <c r="D1100" s="1">
        <f t="shared" si="450"/>
        <v>-9.8669514565232408E-4</v>
      </c>
      <c r="E1100" s="1">
        <f t="shared" si="451"/>
        <v>3.4977825242753875E-3</v>
      </c>
      <c r="F1100" s="1">
        <f t="shared" si="452"/>
        <v>0.99998094575589147</v>
      </c>
      <c r="G1100" s="1">
        <f t="shared" si="453"/>
        <v>1.0597916702469707</v>
      </c>
      <c r="H1100" s="1">
        <f t="shared" si="461"/>
        <v>10.597916702469707</v>
      </c>
      <c r="S1100" s="2">
        <v>10.99</v>
      </c>
      <c r="T1100" s="1">
        <f t="shared" si="454"/>
        <v>1.0232929922807526E-11</v>
      </c>
      <c r="U1100" s="1">
        <f t="shared" si="455"/>
        <v>9.8700959316537018E-4</v>
      </c>
      <c r="V1100" s="1">
        <f t="shared" si="456"/>
        <v>0.10147992110309789</v>
      </c>
      <c r="W1100" s="1">
        <f t="shared" si="457"/>
        <v>-4.9330703436596527E-4</v>
      </c>
      <c r="X1100" s="1">
        <f t="shared" si="458"/>
        <v>3.9357267879965802E-6</v>
      </c>
      <c r="Y1100" s="1">
        <f t="shared" si="459"/>
        <v>-9.8177092370393942E-3</v>
      </c>
      <c r="Z1100" s="1">
        <f t="shared" si="460"/>
        <v>-0.49088546185196963</v>
      </c>
      <c r="AB1100"/>
      <c r="AC1100"/>
      <c r="AD1100"/>
      <c r="AE1100"/>
      <c r="AF1100"/>
      <c r="AG1100"/>
      <c r="AH1100"/>
      <c r="AI1100"/>
      <c r="AJ1100" s="25"/>
      <c r="AK1100" s="2">
        <v>10.99</v>
      </c>
      <c r="AL1100" s="1">
        <f t="shared" si="462"/>
        <v>1.0232929922807526E-11</v>
      </c>
      <c r="AM1100" s="1">
        <f t="shared" si="438"/>
        <v>9.8700959316537018E-4</v>
      </c>
      <c r="AN1100" s="1">
        <f t="shared" si="439"/>
        <v>1.6502002071771505E-4</v>
      </c>
      <c r="AO1100" s="1">
        <f t="shared" si="440"/>
        <v>0.99983497997915238</v>
      </c>
      <c r="AP1100" s="1">
        <f t="shared" si="441"/>
        <v>2.0291574803418801</v>
      </c>
      <c r="AQ1100" s="1">
        <f t="shared" si="442"/>
        <v>20.291574803418801</v>
      </c>
      <c r="AR1100" s="25"/>
      <c r="AS1100" s="2">
        <v>12.96</v>
      </c>
      <c r="AT1100" s="1">
        <v>1.0964781961431805E-13</v>
      </c>
      <c r="AU1100" s="1">
        <v>9.2113094774947266E-2</v>
      </c>
      <c r="AV1100" s="1">
        <v>1.7685100919522983E-6</v>
      </c>
      <c r="AW1100" s="1">
        <v>0.99999823148990796</v>
      </c>
      <c r="AX1100" s="1">
        <v>3.4384189052671368</v>
      </c>
      <c r="AY1100" s="2">
        <v>34.384189052671367</v>
      </c>
      <c r="BA1100" s="2">
        <v>10.99</v>
      </c>
      <c r="BB1100" s="1">
        <f t="shared" si="447"/>
        <v>1.0232929922807526E-11</v>
      </c>
      <c r="BC1100" s="1">
        <f t="shared" si="443"/>
        <v>9.8700959316537018E-4</v>
      </c>
      <c r="BD1100" s="1">
        <f t="shared" si="444"/>
        <v>9.8700852501402109E-7</v>
      </c>
      <c r="BE1100" s="1">
        <f t="shared" si="445"/>
        <v>0.99999891779030681</v>
      </c>
      <c r="BF1100" s="1">
        <f t="shared" si="446"/>
        <v>1.9803555770987633</v>
      </c>
      <c r="BG1100" s="1">
        <f>(dpSAWB_Cb*dpSAWB_Vb) /(dpSAWB_Ca * BF1100)</f>
        <v>25.247991107359816</v>
      </c>
      <c r="BI1100" s="1">
        <v>11.69</v>
      </c>
      <c r="BJ1100" s="1">
        <v>2.0417379446695251E-12</v>
      </c>
      <c r="BK1100" s="1">
        <v>4.9467660756213165E-3</v>
      </c>
      <c r="BL1100" s="1">
        <v>4.9467297759548362E-6</v>
      </c>
      <c r="BM1100" s="1">
        <v>0.99999266193995728</v>
      </c>
      <c r="BN1100" s="1">
        <v>1.9034431694068519</v>
      </c>
      <c r="BO1100" s="1">
        <v>26.268186412721175</v>
      </c>
    </row>
    <row r="1101" spans="1:67" ht="15" customHeight="1" x14ac:dyDescent="0.3">
      <c r="A1101" s="2">
        <v>11</v>
      </c>
      <c r="B1101" s="1">
        <f t="shared" si="448"/>
        <v>9.9999999999999994E-12</v>
      </c>
      <c r="C1101" s="1">
        <f t="shared" si="449"/>
        <v>1.01E-3</v>
      </c>
      <c r="D1101" s="1">
        <f t="shared" si="450"/>
        <v>-1.0096927814242818E-3</v>
      </c>
      <c r="E1101" s="1">
        <f t="shared" si="451"/>
        <v>3.5016154635707135E-3</v>
      </c>
      <c r="F1101" s="1">
        <f t="shared" si="452"/>
        <v>0.99998137947536381</v>
      </c>
      <c r="G1101" s="1">
        <f t="shared" si="453"/>
        <v>1.0611994937561813</v>
      </c>
      <c r="H1101" s="1">
        <f t="shared" si="461"/>
        <v>10.611994937561812</v>
      </c>
      <c r="S1101" s="2">
        <v>11</v>
      </c>
      <c r="T1101" s="1">
        <f t="shared" si="454"/>
        <v>9.9999999999999994E-12</v>
      </c>
      <c r="U1101" s="1">
        <f t="shared" si="455"/>
        <v>1.01E-3</v>
      </c>
      <c r="V1101" s="1">
        <f t="shared" si="456"/>
        <v>0.10151442015180676</v>
      </c>
      <c r="W1101" s="1">
        <f t="shared" si="457"/>
        <v>-5.048067172689195E-4</v>
      </c>
      <c r="X1101" s="1">
        <f t="shared" si="458"/>
        <v>3.8461390533113333E-6</v>
      </c>
      <c r="Y1101" s="1">
        <f t="shared" si="459"/>
        <v>-1.0045424368388598E-2</v>
      </c>
      <c r="Z1101" s="1">
        <f t="shared" si="460"/>
        <v>-0.50227121841942979</v>
      </c>
      <c r="AB1101"/>
      <c r="AC1101"/>
      <c r="AD1101"/>
      <c r="AE1101"/>
      <c r="AF1101"/>
      <c r="AG1101"/>
      <c r="AH1101"/>
      <c r="AI1101"/>
      <c r="AJ1101" s="25"/>
      <c r="AK1101" s="2">
        <v>11</v>
      </c>
      <c r="AL1101" s="1">
        <f t="shared" si="462"/>
        <v>9.9999999999999994E-12</v>
      </c>
      <c r="AM1101" s="1">
        <f t="shared" si="438"/>
        <v>1.01E-3</v>
      </c>
      <c r="AN1101" s="1">
        <f t="shared" si="439"/>
        <v>1.6126431220768843E-4</v>
      </c>
      <c r="AO1101" s="1">
        <f t="shared" si="440"/>
        <v>0.99983873568766835</v>
      </c>
      <c r="AP1101" s="1">
        <f t="shared" si="441"/>
        <v>2.0298373778740011</v>
      </c>
      <c r="AQ1101" s="1">
        <f t="shared" si="442"/>
        <v>20.298373778740011</v>
      </c>
      <c r="AR1101" s="25"/>
      <c r="AS1101" s="2">
        <v>12.97</v>
      </c>
      <c r="AT1101" s="1">
        <v>1.0715193052376022E-13</v>
      </c>
      <c r="AU1101" s="1">
        <v>9.4258684380496463E-2</v>
      </c>
      <c r="AV1101" s="1">
        <v>1.7282539570647144E-6</v>
      </c>
      <c r="AW1101" s="1">
        <v>0.99999827174604294</v>
      </c>
      <c r="AX1101" s="1">
        <v>3.455666608768194</v>
      </c>
      <c r="AY1101" s="2">
        <v>34.55666608768194</v>
      </c>
      <c r="BA1101" s="2">
        <v>11</v>
      </c>
      <c r="BB1101" s="1">
        <f t="shared" si="447"/>
        <v>9.9999999999999994E-12</v>
      </c>
      <c r="BC1101" s="1">
        <f t="shared" si="443"/>
        <v>1.01E-3</v>
      </c>
      <c r="BD1101" s="1">
        <f t="shared" si="444"/>
        <v>1.009998879216395E-6</v>
      </c>
      <c r="BE1101" s="1">
        <f t="shared" si="445"/>
        <v>0.9999988903132625</v>
      </c>
      <c r="BF1101" s="1">
        <f t="shared" si="446"/>
        <v>1.9799002943379924</v>
      </c>
      <c r="BG1101" s="1">
        <f>(dpSAWB_Cb*dpSAWB_Vb) /(dpSAWB_Ca * BF1101)</f>
        <v>25.25379694269817</v>
      </c>
      <c r="BI1101" s="1">
        <v>11.7</v>
      </c>
      <c r="BJ1101" s="1">
        <v>1.9952623149688759E-12</v>
      </c>
      <c r="BK1101" s="1">
        <v>5.061991059635459E-3</v>
      </c>
      <c r="BL1101" s="1">
        <v>5.0619527607002935E-6</v>
      </c>
      <c r="BM1101" s="1">
        <v>0.99999243401761995</v>
      </c>
      <c r="BN1101" s="1">
        <v>1.9012494800790816</v>
      </c>
      <c r="BO1101" s="1">
        <v>26.298495028606279</v>
      </c>
    </row>
    <row r="1102" spans="1:67" ht="15" customHeight="1" x14ac:dyDescent="0.3">
      <c r="A1102" s="2">
        <v>11.01</v>
      </c>
      <c r="B1102" s="1">
        <f t="shared" si="448"/>
        <v>9.7723722095580929E-12</v>
      </c>
      <c r="C1102" s="1">
        <f t="shared" si="449"/>
        <v>1.0335259222035631E-3</v>
      </c>
      <c r="D1102" s="1">
        <f t="shared" si="450"/>
        <v>-1.0332257680195167E-3</v>
      </c>
      <c r="E1102" s="1">
        <f t="shared" si="451"/>
        <v>3.5055376280032531E-3</v>
      </c>
      <c r="F1102" s="1">
        <f t="shared" si="452"/>
        <v>0.99998180332253905</v>
      </c>
      <c r="G1102" s="1">
        <f t="shared" si="453"/>
        <v>1.0626407666232069</v>
      </c>
      <c r="H1102" s="1">
        <f t="shared" si="461"/>
        <v>10.626407666232069</v>
      </c>
      <c r="S1102" s="2">
        <v>11.01</v>
      </c>
      <c r="T1102" s="1">
        <f t="shared" si="454"/>
        <v>9.7723722095580929E-12</v>
      </c>
      <c r="U1102" s="1">
        <f t="shared" si="455"/>
        <v>1.0335259222035631E-3</v>
      </c>
      <c r="V1102" s="1">
        <f t="shared" si="456"/>
        <v>0.1015497221676759</v>
      </c>
      <c r="W1102" s="1">
        <f t="shared" si="457"/>
        <v>-5.1657405589196164E-4</v>
      </c>
      <c r="X1102" s="1">
        <f t="shared" si="458"/>
        <v>3.7585905689277192E-6</v>
      </c>
      <c r="Y1102" s="1">
        <f t="shared" si="459"/>
        <v>-1.0278385644236585E-2</v>
      </c>
      <c r="Z1102" s="1">
        <f t="shared" si="460"/>
        <v>-0.51391928221182914</v>
      </c>
      <c r="AB1102"/>
      <c r="AC1102"/>
      <c r="AD1102"/>
      <c r="AE1102"/>
      <c r="AF1102"/>
      <c r="AG1102"/>
      <c r="AH1102"/>
      <c r="AI1102"/>
      <c r="AJ1102" s="25"/>
      <c r="AK1102" s="2">
        <v>11.01</v>
      </c>
      <c r="AL1102" s="1">
        <f t="shared" si="462"/>
        <v>9.7723722095580929E-12</v>
      </c>
      <c r="AM1102" s="1">
        <f t="shared" si="438"/>
        <v>1.0335259222035631E-3</v>
      </c>
      <c r="AN1102" s="1">
        <f t="shared" si="439"/>
        <v>1.5759406680126027E-4</v>
      </c>
      <c r="AO1102" s="1">
        <f t="shared" si="440"/>
        <v>0.99984240593308027</v>
      </c>
      <c r="AP1102" s="1">
        <f t="shared" si="441"/>
        <v>2.0305326207586125</v>
      </c>
      <c r="AQ1102" s="1">
        <f t="shared" si="442"/>
        <v>20.305326207586123</v>
      </c>
      <c r="AR1102" s="25"/>
      <c r="AS1102" s="2">
        <v>12.98</v>
      </c>
      <c r="AT1102" s="1">
        <v>1.0471285480508955E-13</v>
      </c>
      <c r="AU1102" s="1">
        <v>9.6454251188165391E-2</v>
      </c>
      <c r="AV1102" s="1">
        <v>1.6889141605494562E-6</v>
      </c>
      <c r="AW1102" s="1">
        <v>0.99999831108583948</v>
      </c>
      <c r="AX1102" s="1">
        <v>3.4729260523650698</v>
      </c>
      <c r="AY1102" s="2">
        <v>34.729260523650694</v>
      </c>
      <c r="BA1102" s="2">
        <v>11.01</v>
      </c>
      <c r="BB1102" s="1">
        <f t="shared" si="447"/>
        <v>9.7723722095580929E-12</v>
      </c>
      <c r="BC1102" s="1">
        <f t="shared" si="443"/>
        <v>1.0335259222035631E-3</v>
      </c>
      <c r="BD1102" s="1">
        <f t="shared" si="444"/>
        <v>1.0335247461433105E-6</v>
      </c>
      <c r="BE1102" s="1">
        <f t="shared" si="445"/>
        <v>0.99999886208925459</v>
      </c>
      <c r="BF1102" s="1">
        <f t="shared" si="446"/>
        <v>1.9794345142666674</v>
      </c>
      <c r="BG1102" s="1">
        <f>(dpSAWB_Cb*dpSAWB_Vb) /(dpSAWB_Ca * BF1102)</f>
        <v>25.25973940518249</v>
      </c>
      <c r="BI1102" s="1">
        <v>11.71</v>
      </c>
      <c r="BJ1102" s="1">
        <v>1.9498445997580347E-12</v>
      </c>
      <c r="BK1102" s="1">
        <v>5.1798999783128127E-3</v>
      </c>
      <c r="BL1102" s="1">
        <v>5.1798595652519685E-6</v>
      </c>
      <c r="BM1102" s="1">
        <v>0.99999219810015361</v>
      </c>
      <c r="BN1102" s="1">
        <v>1.899007238545956</v>
      </c>
      <c r="BO1102" s="1">
        <v>26.329546820624188</v>
      </c>
    </row>
    <row r="1103" spans="1:67" ht="15" customHeight="1" x14ac:dyDescent="0.3">
      <c r="A1103" s="2">
        <v>11.02</v>
      </c>
      <c r="B1103" s="1">
        <f t="shared" si="448"/>
        <v>9.5499258602143472E-12</v>
      </c>
      <c r="C1103" s="1">
        <f t="shared" si="449"/>
        <v>1.0575998335314099E-3</v>
      </c>
      <c r="D1103" s="1">
        <f t="shared" si="450"/>
        <v>-1.0573065829386668E-3</v>
      </c>
      <c r="E1103" s="1">
        <f t="shared" si="451"/>
        <v>3.5095510971564449E-3</v>
      </c>
      <c r="F1103" s="1">
        <f t="shared" si="452"/>
        <v>0.9999822175221218</v>
      </c>
      <c r="G1103" s="1">
        <f t="shared" si="453"/>
        <v>1.0641163008459005</v>
      </c>
      <c r="H1103" s="1">
        <f t="shared" si="461"/>
        <v>10.641163008459005</v>
      </c>
      <c r="S1103" s="2">
        <v>11.02</v>
      </c>
      <c r="T1103" s="1">
        <f t="shared" si="454"/>
        <v>9.5499258602143472E-12</v>
      </c>
      <c r="U1103" s="1">
        <f t="shared" si="455"/>
        <v>1.0575998335314099E-3</v>
      </c>
      <c r="V1103" s="1">
        <f t="shared" si="456"/>
        <v>0.10158584586830111</v>
      </c>
      <c r="W1103" s="1">
        <f t="shared" si="457"/>
        <v>-5.2861528943370733E-4</v>
      </c>
      <c r="X1103" s="1">
        <f t="shared" si="458"/>
        <v>3.673034916539697E-6</v>
      </c>
      <c r="Y1103" s="1">
        <f t="shared" si="459"/>
        <v>-1.051671283667365E-2</v>
      </c>
      <c r="Z1103" s="1">
        <f t="shared" si="460"/>
        <v>-0.52583564183368259</v>
      </c>
      <c r="AB1103"/>
      <c r="AC1103"/>
      <c r="AD1103"/>
      <c r="AE1103"/>
      <c r="AF1103"/>
      <c r="AG1103"/>
      <c r="AH1103"/>
      <c r="AI1103"/>
      <c r="AJ1103" s="25"/>
      <c r="AK1103" s="2">
        <v>11.02</v>
      </c>
      <c r="AL1103" s="1">
        <f t="shared" si="462"/>
        <v>9.5499258602143472E-12</v>
      </c>
      <c r="AM1103" s="1">
        <f t="shared" si="438"/>
        <v>1.0575998335314099E-3</v>
      </c>
      <c r="AN1103" s="1">
        <f t="shared" si="439"/>
        <v>1.5400734034727454E-4</v>
      </c>
      <c r="AO1103" s="1">
        <f t="shared" si="440"/>
        <v>0.99984599265953966</v>
      </c>
      <c r="AP1103" s="1">
        <f t="shared" si="441"/>
        <v>2.031243555589946</v>
      </c>
      <c r="AQ1103" s="1">
        <f t="shared" si="442"/>
        <v>20.312435555899459</v>
      </c>
      <c r="AR1103" s="25"/>
      <c r="AS1103" s="2">
        <v>12.99</v>
      </c>
      <c r="AT1103" s="1">
        <v>1.0232929922807502E-13</v>
      </c>
      <c r="AU1103" s="1">
        <v>9.8700959316537246E-2</v>
      </c>
      <c r="AV1103" s="1">
        <v>1.6504698441395561E-6</v>
      </c>
      <c r="AW1103" s="1">
        <v>0.99999834953015587</v>
      </c>
      <c r="AX1103" s="1">
        <v>3.4901926690286946</v>
      </c>
      <c r="AY1103" s="2">
        <v>34.901926690286942</v>
      </c>
      <c r="BA1103" s="2">
        <v>11.02</v>
      </c>
      <c r="BB1103" s="1">
        <f t="shared" si="447"/>
        <v>9.5499258602143472E-12</v>
      </c>
      <c r="BC1103" s="1">
        <f t="shared" si="443"/>
        <v>1.0575998335314099E-3</v>
      </c>
      <c r="BD1103" s="1">
        <f t="shared" si="444"/>
        <v>1.0575985994137685E-6</v>
      </c>
      <c r="BE1103" s="1">
        <f t="shared" si="445"/>
        <v>0.99999883309584392</v>
      </c>
      <c r="BF1103" s="1">
        <f t="shared" si="446"/>
        <v>1.9789579974018774</v>
      </c>
      <c r="BG1103" s="1">
        <f>(dpSAWB_Cb*dpSAWB_Vb) /(dpSAWB_Ca * BF1103)</f>
        <v>25.265821743383992</v>
      </c>
      <c r="BI1103" s="1">
        <v>11.72</v>
      </c>
      <c r="BJ1103" s="1">
        <v>1.905460717963237E-12</v>
      </c>
      <c r="BK1103" s="1">
        <v>5.3005553485227308E-3</v>
      </c>
      <c r="BL1103" s="1">
        <v>5.3005126995904403E-6</v>
      </c>
      <c r="BM1103" s="1">
        <v>0.99999195387473849</v>
      </c>
      <c r="BN1103" s="1">
        <v>1.8967154292484327</v>
      </c>
      <c r="BO1103" s="1">
        <v>26.361360923716603</v>
      </c>
    </row>
    <row r="1104" spans="1:67" ht="15" customHeight="1" x14ac:dyDescent="0.3">
      <c r="A1104" s="2">
        <v>11.03</v>
      </c>
      <c r="B1104" s="1">
        <f t="shared" si="448"/>
        <v>9.3325430079698992E-12</v>
      </c>
      <c r="C1104" s="1">
        <f t="shared" si="449"/>
        <v>1.0822344982899838E-3</v>
      </c>
      <c r="D1104" s="1">
        <f t="shared" si="450"/>
        <v>-1.081947994148226E-3</v>
      </c>
      <c r="E1104" s="1">
        <f t="shared" si="451"/>
        <v>3.513657999024704E-3</v>
      </c>
      <c r="F1104" s="1">
        <f t="shared" si="452"/>
        <v>0.99998262229370238</v>
      </c>
      <c r="G1104" s="1">
        <f t="shared" si="453"/>
        <v>1.0656269288896361</v>
      </c>
      <c r="H1104" s="1">
        <f t="shared" si="461"/>
        <v>10.656269288896359</v>
      </c>
      <c r="S1104" s="2">
        <v>11.03</v>
      </c>
      <c r="T1104" s="1">
        <f t="shared" si="454"/>
        <v>9.3325430079698992E-12</v>
      </c>
      <c r="U1104" s="1">
        <f t="shared" si="455"/>
        <v>1.0822344982899838E-3</v>
      </c>
      <c r="V1104" s="1">
        <f t="shared" si="456"/>
        <v>0.10162281040694647</v>
      </c>
      <c r="W1104" s="1">
        <f t="shared" si="457"/>
        <v>-5.4093680231548944E-4</v>
      </c>
      <c r="X1104" s="1">
        <f t="shared" si="458"/>
        <v>3.5894267344194334E-6</v>
      </c>
      <c r="Y1104" s="1">
        <f t="shared" si="459"/>
        <v>-1.0760528388134762E-2</v>
      </c>
      <c r="Z1104" s="1">
        <f t="shared" si="460"/>
        <v>-0.53802641940673812</v>
      </c>
      <c r="AB1104"/>
      <c r="AC1104"/>
      <c r="AD1104"/>
      <c r="AE1104"/>
      <c r="AF1104"/>
      <c r="AG1104"/>
      <c r="AH1104"/>
      <c r="AI1104"/>
      <c r="AJ1104" s="25"/>
      <c r="AK1104" s="2">
        <v>11.03</v>
      </c>
      <c r="AL1104" s="1">
        <f t="shared" si="462"/>
        <v>9.3325430079698992E-12</v>
      </c>
      <c r="AM1104" s="1">
        <f t="shared" si="438"/>
        <v>1.0822344982899838E-3</v>
      </c>
      <c r="AN1104" s="1">
        <f t="shared" si="439"/>
        <v>1.5050223289367123E-4</v>
      </c>
      <c r="AO1104" s="1">
        <f t="shared" si="440"/>
        <v>0.99984949776699827</v>
      </c>
      <c r="AP1104" s="1">
        <f t="shared" si="441"/>
        <v>2.03197053626584</v>
      </c>
      <c r="AQ1104" s="1">
        <f t="shared" si="442"/>
        <v>20.3197053626584</v>
      </c>
      <c r="AR1104" s="25"/>
      <c r="AS1104" s="2">
        <v>13</v>
      </c>
      <c r="AT1104" s="1">
        <v>1E-13</v>
      </c>
      <c r="AU1104" s="1">
        <v>0.10099999999999999</v>
      </c>
      <c r="AV1104" s="1">
        <v>1.6129006243538319E-6</v>
      </c>
      <c r="AW1104" s="1">
        <v>0.99999838709937561</v>
      </c>
      <c r="AX1104" s="1">
        <v>3.5074618841283001</v>
      </c>
      <c r="AY1104" s="2">
        <v>35.074618841283005</v>
      </c>
      <c r="BA1104" s="2">
        <v>11.03</v>
      </c>
      <c r="BB1104" s="1">
        <f t="shared" si="447"/>
        <v>9.3325430079698992E-12</v>
      </c>
      <c r="BC1104" s="1">
        <f t="shared" si="443"/>
        <v>1.0822344982899838E-3</v>
      </c>
      <c r="BD1104" s="1">
        <f t="shared" si="444"/>
        <v>1.0822332031905994E-6</v>
      </c>
      <c r="BE1104" s="1">
        <f t="shared" si="445"/>
        <v>0.99999880330983126</v>
      </c>
      <c r="BF1104" s="1">
        <f t="shared" si="446"/>
        <v>1.978470498916729</v>
      </c>
      <c r="BG1104" s="1">
        <f>(dpSAWB_Cb*dpSAWB_Vb) /(dpSAWB_Ca * BF1104)</f>
        <v>25.272047284696171</v>
      </c>
      <c r="BI1104" s="1">
        <v>11.73</v>
      </c>
      <c r="BJ1104" s="1">
        <v>1.8620871366628578E-12</v>
      </c>
      <c r="BK1104" s="1">
        <v>5.42402114333958E-3</v>
      </c>
      <c r="BL1104" s="1">
        <v>5.4239761294711106E-6</v>
      </c>
      <c r="BM1104" s="1">
        <v>0.99999170101530221</v>
      </c>
      <c r="BN1104" s="1">
        <v>1.8943730180920793</v>
      </c>
      <c r="BO1104" s="1">
        <v>26.393957009774969</v>
      </c>
    </row>
    <row r="1105" spans="1:67" ht="15" customHeight="1" x14ac:dyDescent="0.3">
      <c r="A1105" s="2">
        <v>11.04</v>
      </c>
      <c r="B1105" s="1">
        <f t="shared" si="448"/>
        <v>9.1201083935590882E-12</v>
      </c>
      <c r="C1105" s="1">
        <f t="shared" si="449"/>
        <v>1.1074429781046178E-3</v>
      </c>
      <c r="D1105" s="1">
        <f t="shared" si="450"/>
        <v>-1.107163066850269E-3</v>
      </c>
      <c r="E1105" s="1">
        <f t="shared" si="451"/>
        <v>3.5178605111417117E-3</v>
      </c>
      <c r="F1105" s="1">
        <f t="shared" si="452"/>
        <v>0.9999830178518736</v>
      </c>
      <c r="G1105" s="1">
        <f t="shared" si="453"/>
        <v>1.067173504240678</v>
      </c>
      <c r="H1105" s="1">
        <f t="shared" si="461"/>
        <v>10.67173504240678</v>
      </c>
      <c r="S1105" s="2">
        <v>11.04</v>
      </c>
      <c r="T1105" s="1">
        <f t="shared" si="454"/>
        <v>9.1201083935590882E-12</v>
      </c>
      <c r="U1105" s="1">
        <f t="shared" si="455"/>
        <v>1.1074429781046178E-3</v>
      </c>
      <c r="V1105" s="1">
        <f t="shared" si="456"/>
        <v>0.10166063538269937</v>
      </c>
      <c r="W1105" s="1">
        <f t="shared" si="457"/>
        <v>-5.5354512756646023E-4</v>
      </c>
      <c r="X1105" s="1">
        <f t="shared" si="458"/>
        <v>3.5077216933680885E-6</v>
      </c>
      <c r="Y1105" s="1">
        <f t="shared" si="459"/>
        <v>-1.1009957468216749E-2</v>
      </c>
      <c r="Z1105" s="1">
        <f t="shared" si="460"/>
        <v>-0.55049787341083756</v>
      </c>
      <c r="AB1105"/>
      <c r="AC1105"/>
      <c r="AD1105"/>
      <c r="AE1105"/>
      <c r="AF1105"/>
      <c r="AG1105"/>
      <c r="AH1105"/>
      <c r="AI1105"/>
      <c r="AJ1105" s="25"/>
      <c r="AK1105" s="2">
        <v>11.04</v>
      </c>
      <c r="AL1105" s="1">
        <f t="shared" si="462"/>
        <v>9.1201083935590882E-12</v>
      </c>
      <c r="AM1105" s="1">
        <f t="shared" si="438"/>
        <v>1.1074429781046178E-3</v>
      </c>
      <c r="AN1105" s="1">
        <f t="shared" si="439"/>
        <v>1.4707688768387554E-4</v>
      </c>
      <c r="AO1105" s="1">
        <f t="shared" si="440"/>
        <v>0.99985292311221297</v>
      </c>
      <c r="AP1105" s="1">
        <f t="shared" si="441"/>
        <v>2.0327139241289993</v>
      </c>
      <c r="AQ1105" s="1">
        <f t="shared" si="442"/>
        <v>20.327139241289991</v>
      </c>
      <c r="AR1105" s="25"/>
      <c r="AS1105" s="2">
        <v>13.01</v>
      </c>
      <c r="AT1105" s="1">
        <v>9.772372209558072E-14</v>
      </c>
      <c r="AU1105" s="1">
        <v>0.10335259222035653</v>
      </c>
      <c r="AV1105" s="1">
        <v>1.5761865816896976E-6</v>
      </c>
      <c r="AW1105" s="1">
        <v>0.9999984238134183</v>
      </c>
      <c r="AX1105" s="1">
        <v>3.5247291202773718</v>
      </c>
      <c r="AY1105" s="2">
        <v>35.247291202773724</v>
      </c>
      <c r="BA1105" s="2">
        <v>11.04</v>
      </c>
      <c r="BB1105" s="1">
        <f t="shared" si="447"/>
        <v>9.1201083935590882E-12</v>
      </c>
      <c r="BC1105" s="1">
        <f t="shared" si="443"/>
        <v>1.1074429781046178E-3</v>
      </c>
      <c r="BD1105" s="1">
        <f t="shared" si="444"/>
        <v>1.1074416189478559E-6</v>
      </c>
      <c r="BE1105" s="1">
        <f t="shared" si="445"/>
        <v>0.99999877270722859</v>
      </c>
      <c r="BF1105" s="1">
        <f t="shared" si="446"/>
        <v>1.9779717685267071</v>
      </c>
      <c r="BG1105" s="1">
        <f>(dpSAWB_Cb*dpSAWB_Vb) /(dpSAWB_Ca * BF1105)</f>
        <v>25.278419437322157</v>
      </c>
      <c r="BI1105" s="1">
        <v>11.74</v>
      </c>
      <c r="BJ1105" s="1">
        <v>1.8197008586099809E-12</v>
      </c>
      <c r="BK1105" s="1">
        <v>5.5503628259620155E-3</v>
      </c>
      <c r="BL1105" s="1">
        <v>5.5503153103156399E-6</v>
      </c>
      <c r="BM1105" s="1">
        <v>0.99999143918193012</v>
      </c>
      <c r="BN1105" s="1">
        <v>1.8919789522350223</v>
      </c>
      <c r="BO1105" s="1">
        <v>26.427355304843253</v>
      </c>
    </row>
    <row r="1106" spans="1:67" ht="15" customHeight="1" x14ac:dyDescent="0.3">
      <c r="A1106" s="2">
        <v>11.05</v>
      </c>
      <c r="B1106" s="1">
        <f t="shared" si="448"/>
        <v>8.9125093813374152E-12</v>
      </c>
      <c r="C1106" s="1">
        <f t="shared" si="449"/>
        <v>1.1332386388449881E-3</v>
      </c>
      <c r="D1106" s="1">
        <f t="shared" si="450"/>
        <v>-1.1329651704098111E-3</v>
      </c>
      <c r="E1106" s="1">
        <f t="shared" si="451"/>
        <v>3.5221608617349684E-3</v>
      </c>
      <c r="F1106" s="1">
        <f t="shared" si="452"/>
        <v>0.99998340440634403</v>
      </c>
      <c r="G1106" s="1">
        <f t="shared" si="453"/>
        <v>1.0687569019762322</v>
      </c>
      <c r="H1106" s="1">
        <f t="shared" si="461"/>
        <v>10.687569019762321</v>
      </c>
      <c r="S1106" s="2">
        <v>11.05</v>
      </c>
      <c r="T1106" s="1">
        <f t="shared" si="454"/>
        <v>8.9125093813374152E-12</v>
      </c>
      <c r="U1106" s="1">
        <f t="shared" si="455"/>
        <v>1.1332386388449881E-3</v>
      </c>
      <c r="V1106" s="1">
        <f t="shared" si="456"/>
        <v>0.10169934085086248</v>
      </c>
      <c r="W1106" s="1">
        <f t="shared" si="457"/>
        <v>-5.6644695028749156E-4</v>
      </c>
      <c r="X1106" s="1">
        <f t="shared" si="458"/>
        <v>3.4278764732139189E-6</v>
      </c>
      <c r="Y1106" s="1">
        <f t="shared" si="459"/>
        <v>-1.1265128031569026E-2</v>
      </c>
      <c r="Z1106" s="1">
        <f t="shared" si="460"/>
        <v>-0.56325640157845125</v>
      </c>
      <c r="AB1106"/>
      <c r="AC1106"/>
      <c r="AD1106"/>
      <c r="AE1106"/>
      <c r="AF1106"/>
      <c r="AG1106"/>
      <c r="AH1106"/>
      <c r="AI1106"/>
      <c r="AJ1106" s="25"/>
      <c r="AK1106" s="2">
        <v>11.05</v>
      </c>
      <c r="AL1106" s="1">
        <f t="shared" si="462"/>
        <v>8.9125093813374152E-12</v>
      </c>
      <c r="AM1106" s="1">
        <f t="shared" si="438"/>
        <v>1.1332386388449881E-3</v>
      </c>
      <c r="AN1106" s="1">
        <f t="shared" si="439"/>
        <v>1.4372949017591886E-4</v>
      </c>
      <c r="AO1106" s="1">
        <f t="shared" si="440"/>
        <v>0.99985627050972559</v>
      </c>
      <c r="AP1106" s="1">
        <f t="shared" si="441"/>
        <v>2.0334740881101196</v>
      </c>
      <c r="AQ1106" s="1">
        <f t="shared" si="442"/>
        <v>20.334740881101194</v>
      </c>
      <c r="AR1106" s="25"/>
      <c r="AS1106" s="2">
        <v>13.02</v>
      </c>
      <c r="AT1106" s="1">
        <v>9.5499258602143264E-14</v>
      </c>
      <c r="AU1106" s="1">
        <v>0.10575998335314121</v>
      </c>
      <c r="AV1106" s="1">
        <v>1.5403082500620544E-6</v>
      </c>
      <c r="AW1106" s="1">
        <v>0.99999845969174994</v>
      </c>
      <c r="AX1106" s="1">
        <v>3.5419898021857796</v>
      </c>
      <c r="AY1106" s="2">
        <v>35.419898021857797</v>
      </c>
      <c r="BA1106" s="2">
        <v>11.05</v>
      </c>
      <c r="BB1106" s="1">
        <f t="shared" si="447"/>
        <v>8.9125093813374152E-12</v>
      </c>
      <c r="BC1106" s="1">
        <f t="shared" si="443"/>
        <v>1.1332386388449881E-3</v>
      </c>
      <c r="BD1106" s="1">
        <f t="shared" si="444"/>
        <v>1.1332372123958423E-6</v>
      </c>
      <c r="BE1106" s="1">
        <f t="shared" si="445"/>
        <v>0.99999874126322841</v>
      </c>
      <c r="BF1106" s="1">
        <f t="shared" si="446"/>
        <v>1.9774615503738948</v>
      </c>
      <c r="BG1106" s="1">
        <f>(dpSAWB_Cb*dpSAWB_Vb) /(dpSAWB_Ca * BF1106)</f>
        <v>25.28494169231563</v>
      </c>
      <c r="BI1106" s="1">
        <v>11.75</v>
      </c>
      <c r="BJ1106" s="1">
        <v>1.7782794100389204E-12</v>
      </c>
      <c r="BK1106" s="1">
        <v>5.6796473844225332E-3</v>
      </c>
      <c r="BL1106" s="1">
        <v>5.6795972218918425E-6</v>
      </c>
      <c r="BM1106" s="1">
        <v>0.99999116802024945</v>
      </c>
      <c r="BN1106" s="1">
        <v>1.8895321598798593</v>
      </c>
      <c r="BO1106" s="1">
        <v>26.461576606972969</v>
      </c>
    </row>
    <row r="1107" spans="1:67" ht="15" customHeight="1" x14ac:dyDescent="0.3">
      <c r="A1107" s="2">
        <v>11.06</v>
      </c>
      <c r="B1107" s="1">
        <f t="shared" si="448"/>
        <v>8.7096358995607668E-12</v>
      </c>
      <c r="C1107" s="1">
        <f t="shared" si="449"/>
        <v>1.1596351577118568E-3</v>
      </c>
      <c r="D1107" s="1">
        <f t="shared" si="450"/>
        <v>-1.1593679854433915E-3</v>
      </c>
      <c r="E1107" s="1">
        <f t="shared" si="451"/>
        <v>3.5265613309072318E-3</v>
      </c>
      <c r="F1107" s="1">
        <f t="shared" si="452"/>
        <v>0.99998378216204897</v>
      </c>
      <c r="G1107" s="1">
        <f t="shared" si="453"/>
        <v>1.0703780193517569</v>
      </c>
      <c r="H1107" s="1">
        <f t="shared" si="461"/>
        <v>10.703780193517568</v>
      </c>
      <c r="S1107" s="2">
        <v>11.06</v>
      </c>
      <c r="T1107" s="1">
        <f t="shared" si="454"/>
        <v>8.7096358995607668E-12</v>
      </c>
      <c r="U1107" s="1">
        <f t="shared" si="455"/>
        <v>1.1596351577118568E-3</v>
      </c>
      <c r="V1107" s="1">
        <f t="shared" si="456"/>
        <v>0.10173894733358708</v>
      </c>
      <c r="W1107" s="1">
        <f t="shared" si="457"/>
        <v>-5.7964911119569578E-4</v>
      </c>
      <c r="X1107" s="1">
        <f t="shared" si="458"/>
        <v>3.3498487398453554E-6</v>
      </c>
      <c r="Y1107" s="1">
        <f t="shared" si="459"/>
        <v>-1.1526170876871234E-2</v>
      </c>
      <c r="Z1107" s="1">
        <f t="shared" si="460"/>
        <v>-0.57630854384356167</v>
      </c>
      <c r="AB1107"/>
      <c r="AC1107"/>
      <c r="AD1107"/>
      <c r="AE1107"/>
      <c r="AF1107"/>
      <c r="AG1107"/>
      <c r="AH1107"/>
      <c r="AI1107"/>
      <c r="AJ1107" s="25"/>
      <c r="AK1107" s="2">
        <v>11.06</v>
      </c>
      <c r="AL1107" s="1">
        <f t="shared" si="462"/>
        <v>8.7096358995607668E-12</v>
      </c>
      <c r="AM1107" s="1">
        <f t="shared" si="438"/>
        <v>1.1596351577118568E-3</v>
      </c>
      <c r="AN1107" s="1">
        <f t="shared" si="439"/>
        <v>1.404582670837833E-4</v>
      </c>
      <c r="AO1107" s="1">
        <f t="shared" si="440"/>
        <v>0.99985954173282221</v>
      </c>
      <c r="AP1107" s="1">
        <f t="shared" si="441"/>
        <v>2.0342514048728622</v>
      </c>
      <c r="AQ1107" s="1">
        <f t="shared" si="442"/>
        <v>20.342514048728621</v>
      </c>
      <c r="AR1107" s="25"/>
      <c r="AS1107" s="2">
        <v>13.03</v>
      </c>
      <c r="AT1107" s="1">
        <v>9.3325430079699117E-14</v>
      </c>
      <c r="AU1107" s="1">
        <v>0.10822344982899823</v>
      </c>
      <c r="AV1107" s="1">
        <v>1.5052466064824548E-6</v>
      </c>
      <c r="AW1107" s="1">
        <v>0.99999849475339353</v>
      </c>
      <c r="AX1107" s="1">
        <v>3.5592393615072284</v>
      </c>
      <c r="AY1107" s="2">
        <v>35.592393615072282</v>
      </c>
      <c r="BA1107" s="2">
        <v>11.06</v>
      </c>
      <c r="BB1107" s="1">
        <f t="shared" si="447"/>
        <v>8.7096358995607668E-12</v>
      </c>
      <c r="BC1107" s="1">
        <f t="shared" si="443"/>
        <v>1.1596351577118568E-3</v>
      </c>
      <c r="BD1107" s="1">
        <f t="shared" si="444"/>
        <v>1.1596336605674056E-6</v>
      </c>
      <c r="BE1107" s="1">
        <f t="shared" si="445"/>
        <v>0.99999870895217247</v>
      </c>
      <c r="BF1107" s="1">
        <f t="shared" si="446"/>
        <v>1.976939582909008</v>
      </c>
      <c r="BG1107" s="1">
        <f>(dpSAWB_Cb*dpSAWB_Vb) /(dpSAWB_Ca * BF1107)</f>
        <v>25.291617625676999</v>
      </c>
      <c r="BI1107" s="1">
        <v>11.76</v>
      </c>
      <c r="BJ1107" s="1">
        <v>1.737800828749373E-12</v>
      </c>
      <c r="BK1107" s="1">
        <v>5.8119433671052923E-3</v>
      </c>
      <c r="BL1107" s="1">
        <v>5.8118904037998501E-6</v>
      </c>
      <c r="BM1107" s="1">
        <v>0.99999088716078322</v>
      </c>
      <c r="BN1107" s="1">
        <v>1.8870315500699544</v>
      </c>
      <c r="BO1107" s="1">
        <v>26.496642304759792</v>
      </c>
    </row>
    <row r="1108" spans="1:67" ht="15" customHeight="1" x14ac:dyDescent="0.3">
      <c r="A1108" s="2">
        <v>11.07</v>
      </c>
      <c r="B1108" s="1">
        <f t="shared" si="448"/>
        <v>8.5113803820237273E-12</v>
      </c>
      <c r="C1108" s="1">
        <f t="shared" si="449"/>
        <v>1.1866465304889299E-3</v>
      </c>
      <c r="D1108" s="1">
        <f t="shared" si="450"/>
        <v>-1.1863855110727517E-3</v>
      </c>
      <c r="E1108" s="1">
        <f t="shared" si="451"/>
        <v>3.5310642518454585E-3</v>
      </c>
      <c r="F1108" s="1">
        <f t="shared" si="452"/>
        <v>0.99998415131926011</v>
      </c>
      <c r="G1108" s="1">
        <f t="shared" si="453"/>
        <v>1.0720377764061466</v>
      </c>
      <c r="H1108" s="1">
        <f t="shared" si="461"/>
        <v>10.720377764061466</v>
      </c>
      <c r="S1108" s="2">
        <v>11.07</v>
      </c>
      <c r="T1108" s="1">
        <f t="shared" si="454"/>
        <v>8.5113803820237273E-12</v>
      </c>
      <c r="U1108" s="1">
        <f t="shared" si="455"/>
        <v>1.1866465304889299E-3</v>
      </c>
      <c r="V1108" s="1">
        <f t="shared" si="456"/>
        <v>0.10177947583075443</v>
      </c>
      <c r="W1108" s="1">
        <f t="shared" si="457"/>
        <v>-5.931586102514764E-4</v>
      </c>
      <c r="X1108" s="1">
        <f t="shared" si="458"/>
        <v>3.2735971227666913E-6</v>
      </c>
      <c r="Y1108" s="1">
        <f t="shared" si="459"/>
        <v>-1.1793219706912106E-2</v>
      </c>
      <c r="Z1108" s="1">
        <f t="shared" si="460"/>
        <v>-0.58966098534560529</v>
      </c>
      <c r="AB1108"/>
      <c r="AC1108"/>
      <c r="AD1108"/>
      <c r="AE1108"/>
      <c r="AF1108"/>
      <c r="AG1108"/>
      <c r="AH1108"/>
      <c r="AI1108"/>
      <c r="AJ1108" s="25"/>
      <c r="AK1108" s="2">
        <v>11.07</v>
      </c>
      <c r="AL1108" s="1">
        <f t="shared" si="462"/>
        <v>8.5113803820237273E-12</v>
      </c>
      <c r="AM1108" s="1">
        <f t="shared" si="438"/>
        <v>1.1866465304889299E-3</v>
      </c>
      <c r="AN1108" s="1">
        <f t="shared" si="439"/>
        <v>1.3726148544046095E-4</v>
      </c>
      <c r="AO1108" s="1">
        <f t="shared" si="440"/>
        <v>0.99986273851446972</v>
      </c>
      <c r="AP1108" s="1">
        <f t="shared" si="441"/>
        <v>2.0350462589606662</v>
      </c>
      <c r="AQ1108" s="1">
        <f t="shared" si="442"/>
        <v>20.350462589606661</v>
      </c>
      <c r="AR1108" s="25"/>
      <c r="AS1108" s="2">
        <v>13.04</v>
      </c>
      <c r="AT1108" s="1">
        <v>9.1201083935590996E-14</v>
      </c>
      <c r="AU1108" s="1">
        <v>0.11074429781046165</v>
      </c>
      <c r="AV1108" s="1">
        <v>1.4709830609732484E-6</v>
      </c>
      <c r="AW1108" s="1">
        <v>0.99999852901693909</v>
      </c>
      <c r="AX1108" s="1">
        <v>3.5764732416710565</v>
      </c>
      <c r="AY1108" s="2">
        <v>35.764732416710565</v>
      </c>
      <c r="BA1108" s="2">
        <v>11.07</v>
      </c>
      <c r="BB1108" s="1">
        <f t="shared" si="447"/>
        <v>8.5113803820237273E-12</v>
      </c>
      <c r="BC1108" s="1">
        <f t="shared" si="443"/>
        <v>1.1866465304889299E-3</v>
      </c>
      <c r="BD1108" s="1">
        <f t="shared" si="444"/>
        <v>1.1866449590693186E-6</v>
      </c>
      <c r="BE1108" s="1">
        <f t="shared" si="445"/>
        <v>0.99999867574751955</v>
      </c>
      <c r="BF1108" s="1">
        <f t="shared" si="446"/>
        <v>1.9764055987712283</v>
      </c>
      <c r="BG1108" s="1">
        <f>(dpSAWB_Cb*dpSAWB_Vb) /(dpSAWB_Ca * BF1108)</f>
        <v>25.298450900506463</v>
      </c>
      <c r="BI1108" s="1">
        <v>11.77</v>
      </c>
      <c r="BJ1108" s="1">
        <v>1.6982436524617421E-12</v>
      </c>
      <c r="BK1108" s="1">
        <v>5.9473209190914556E-3</v>
      </c>
      <c r="BL1108" s="1">
        <v>5.9472649917836905E-6</v>
      </c>
      <c r="BM1108" s="1">
        <v>0.99999059621827613</v>
      </c>
      <c r="BN1108" s="1">
        <v>1.8844760124905577</v>
      </c>
      <c r="BO1108" s="1">
        <v>26.532574396592654</v>
      </c>
    </row>
    <row r="1109" spans="1:67" ht="15" customHeight="1" x14ac:dyDescent="0.3">
      <c r="A1109" s="2">
        <v>11.08</v>
      </c>
      <c r="B1109" s="1">
        <f t="shared" si="448"/>
        <v>8.3176377110266746E-12</v>
      </c>
      <c r="C1109" s="1">
        <f t="shared" si="449"/>
        <v>1.2142870789635921E-3</v>
      </c>
      <c r="D1109" s="1">
        <f t="shared" si="450"/>
        <v>-1.2140320723473443E-3</v>
      </c>
      <c r="E1109" s="1">
        <f t="shared" si="451"/>
        <v>3.5356720120578908E-3</v>
      </c>
      <c r="F1109" s="1">
        <f t="shared" si="452"/>
        <v>0.99998451207369055</v>
      </c>
      <c r="G1109" s="1">
        <f t="shared" si="453"/>
        <v>1.0737371165854117</v>
      </c>
      <c r="H1109" s="1">
        <f t="shared" si="461"/>
        <v>10.737371165854116</v>
      </c>
      <c r="S1109" s="2">
        <v>11.08</v>
      </c>
      <c r="T1109" s="1">
        <f t="shared" si="454"/>
        <v>8.3176377110266746E-12</v>
      </c>
      <c r="U1109" s="1">
        <f t="shared" si="455"/>
        <v>1.2142870789635921E-3</v>
      </c>
      <c r="V1109" s="1">
        <f t="shared" si="456"/>
        <v>0.10182094783110997</v>
      </c>
      <c r="W1109" s="1">
        <f t="shared" si="457"/>
        <v>-6.0698261036999223E-4</v>
      </c>
      <c r="X1109" s="1">
        <f t="shared" si="458"/>
        <v>3.1990811931647312E-6</v>
      </c>
      <c r="Y1109" s="1">
        <f t="shared" si="459"/>
        <v>-1.2066411189782127E-2</v>
      </c>
      <c r="Z1109" s="1">
        <f t="shared" si="460"/>
        <v>-0.60332055948910635</v>
      </c>
      <c r="AB1109"/>
      <c r="AC1109"/>
      <c r="AD1109"/>
      <c r="AE1109"/>
      <c r="AF1109"/>
      <c r="AG1109"/>
      <c r="AH1109"/>
      <c r="AI1109"/>
      <c r="AJ1109" s="25"/>
      <c r="AK1109" s="2">
        <v>11.08</v>
      </c>
      <c r="AL1109" s="1">
        <f t="shared" si="462"/>
        <v>8.3176377110266746E-12</v>
      </c>
      <c r="AM1109" s="1">
        <f t="shared" si="438"/>
        <v>1.2142870789635921E-3</v>
      </c>
      <c r="AN1109" s="1">
        <f t="shared" si="439"/>
        <v>1.3413745168224821E-4</v>
      </c>
      <c r="AO1109" s="1">
        <f t="shared" si="440"/>
        <v>0.99986586254823195</v>
      </c>
      <c r="AP1109" s="1">
        <f t="shared" si="441"/>
        <v>2.0358590429453818</v>
      </c>
      <c r="AQ1109" s="1">
        <f t="shared" si="442"/>
        <v>20.358590429453816</v>
      </c>
      <c r="AR1109" s="25"/>
      <c r="AS1109" s="2">
        <v>13.05</v>
      </c>
      <c r="AT1109" s="1">
        <v>8.9125093813374273E-14</v>
      </c>
      <c r="AU1109" s="1">
        <v>0.11332386388449865</v>
      </c>
      <c r="AV1109" s="1">
        <v>1.4374994467113104E-6</v>
      </c>
      <c r="AW1109" s="1">
        <v>0.9999985625005533</v>
      </c>
      <c r="AX1109" s="1">
        <v>3.5936869026875442</v>
      </c>
      <c r="AY1109" s="2">
        <v>35.936869026875442</v>
      </c>
      <c r="BA1109" s="2">
        <v>11.08</v>
      </c>
      <c r="BB1109" s="1">
        <f t="shared" si="447"/>
        <v>8.3176377110266746E-12</v>
      </c>
      <c r="BC1109" s="1">
        <f t="shared" si="443"/>
        <v>1.2142870789635921E-3</v>
      </c>
      <c r="BD1109" s="1">
        <f t="shared" si="444"/>
        <v>1.2142854295025092E-6</v>
      </c>
      <c r="BE1109" s="1">
        <f t="shared" si="445"/>
        <v>0.9999986416218114</v>
      </c>
      <c r="BF1109" s="1">
        <f t="shared" si="446"/>
        <v>1.975859324665808</v>
      </c>
      <c r="BG1109" s="1">
        <f>(dpSAWB_Cb*dpSAWB_Vb) /(dpSAWB_Ca * BF1109)</f>
        <v>25.305445269215646</v>
      </c>
      <c r="BI1109" s="1">
        <v>11.78</v>
      </c>
      <c r="BJ1109" s="1">
        <v>1.6595869074375588E-12</v>
      </c>
      <c r="BK1109" s="1">
        <v>6.08585181935102E-3</v>
      </c>
      <c r="BL1109" s="1">
        <v>6.0857927548871035E-6</v>
      </c>
      <c r="BM1109" s="1">
        <v>0.99999029479098911</v>
      </c>
      <c r="BN1109" s="1">
        <v>1.881864417275203</v>
      </c>
      <c r="BO1109" s="1">
        <v>26.569395510648004</v>
      </c>
    </row>
    <row r="1110" spans="1:67" ht="15" customHeight="1" x14ac:dyDescent="0.3">
      <c r="A1110" s="2">
        <v>11.09</v>
      </c>
      <c r="B1110" s="1">
        <f t="shared" si="448"/>
        <v>8.1283051616409864E-12</v>
      </c>
      <c r="C1110" s="1">
        <f t="shared" si="449"/>
        <v>1.2425714585205061E-3</v>
      </c>
      <c r="D1110" s="1">
        <f t="shared" si="450"/>
        <v>-1.2423223278396392E-3</v>
      </c>
      <c r="E1110" s="1">
        <f t="shared" si="451"/>
        <v>3.54038705463994E-3</v>
      </c>
      <c r="F1110" s="1">
        <f t="shared" si="452"/>
        <v>0.99998486461659886</v>
      </c>
      <c r="G1110" s="1">
        <f t="shared" si="453"/>
        <v>1.0754770073855138</v>
      </c>
      <c r="H1110" s="1">
        <f t="shared" si="461"/>
        <v>10.754770073855138</v>
      </c>
      <c r="S1110" s="2">
        <v>11.09</v>
      </c>
      <c r="T1110" s="1">
        <f t="shared" si="454"/>
        <v>8.1283051616409864E-12</v>
      </c>
      <c r="U1110" s="1">
        <f t="shared" si="455"/>
        <v>1.2425714585205061E-3</v>
      </c>
      <c r="V1110" s="1">
        <f t="shared" si="456"/>
        <v>0.10186338532365709</v>
      </c>
      <c r="W1110" s="1">
        <f t="shared" si="457"/>
        <v>-6.2112844121902831E-4</v>
      </c>
      <c r="X1110" s="1">
        <f t="shared" si="458"/>
        <v>3.1262614424746024E-6</v>
      </c>
      <c r="Y1110" s="1">
        <f t="shared" si="459"/>
        <v>-1.2345885021193733E-2</v>
      </c>
      <c r="Z1110" s="1">
        <f t="shared" si="460"/>
        <v>-0.61729425105968661</v>
      </c>
      <c r="AB1110"/>
      <c r="AC1110"/>
      <c r="AD1110"/>
      <c r="AE1110"/>
      <c r="AF1110"/>
      <c r="AG1110"/>
      <c r="AH1110"/>
      <c r="AI1110"/>
      <c r="AJ1110" s="25"/>
      <c r="AK1110" s="2">
        <v>11.09</v>
      </c>
      <c r="AL1110" s="1">
        <f t="shared" si="462"/>
        <v>8.1283051616409864E-12</v>
      </c>
      <c r="AM1110" s="1">
        <f t="shared" si="438"/>
        <v>1.2425714585205061E-3</v>
      </c>
      <c r="AN1110" s="1">
        <f t="shared" si="439"/>
        <v>1.310845107537895E-4</v>
      </c>
      <c r="AO1110" s="1">
        <f t="shared" si="440"/>
        <v>0.99986891548916423</v>
      </c>
      <c r="AP1110" s="1">
        <f t="shared" si="441"/>
        <v>2.0366901575776843</v>
      </c>
      <c r="AQ1110" s="1">
        <f t="shared" si="442"/>
        <v>20.366901575776843</v>
      </c>
      <c r="AR1110" s="25"/>
      <c r="AS1110" s="2">
        <v>13.06</v>
      </c>
      <c r="AT1110" s="1">
        <v>8.7096358995607795E-14</v>
      </c>
      <c r="AU1110" s="1">
        <v>0.11596351577118551</v>
      </c>
      <c r="AV1110" s="1">
        <v>1.404778010396095E-6</v>
      </c>
      <c r="AW1110" s="1">
        <v>0.99999859522198964</v>
      </c>
      <c r="AX1110" s="1">
        <v>3.6108758259160139</v>
      </c>
      <c r="AY1110" s="2">
        <v>36.10875825916014</v>
      </c>
      <c r="BA1110" s="2">
        <v>11.09</v>
      </c>
      <c r="BB1110" s="1">
        <f t="shared" si="447"/>
        <v>8.1283051616409864E-12</v>
      </c>
      <c r="BC1110" s="1">
        <f t="shared" si="443"/>
        <v>1.2425714585205061E-3</v>
      </c>
      <c r="BD1110" s="1">
        <f t="shared" si="444"/>
        <v>1.2425697270551278E-6</v>
      </c>
      <c r="BE1110" s="1">
        <f t="shared" si="445"/>
        <v>0.99999860654663653</v>
      </c>
      <c r="BF1110" s="1">
        <f t="shared" si="446"/>
        <v>1.9753004812394077</v>
      </c>
      <c r="BG1110" s="1">
        <f>(dpSAWB_Cb*dpSAWB_Vb) /(dpSAWB_Ca * BF1110)</f>
        <v>25.312604575799707</v>
      </c>
      <c r="BI1110" s="1">
        <v>11.79</v>
      </c>
      <c r="BJ1110" s="1">
        <v>1.6218100973589284E-12</v>
      </c>
      <c r="BK1110" s="1">
        <v>6.2276095188009755E-3</v>
      </c>
      <c r="BL1110" s="1">
        <v>6.2275471334732753E-6</v>
      </c>
      <c r="BM1110" s="1">
        <v>0.99998998245996129</v>
      </c>
      <c r="BN1110" s="1">
        <v>1.8791956148178595</v>
      </c>
      <c r="BO1110" s="1">
        <v>26.607128925663353</v>
      </c>
    </row>
    <row r="1111" spans="1:67" ht="15" customHeight="1" x14ac:dyDescent="0.3">
      <c r="A1111" s="2">
        <v>11.1</v>
      </c>
      <c r="B1111" s="1">
        <f t="shared" si="448"/>
        <v>7.9432823472428101E-12</v>
      </c>
      <c r="C1111" s="1">
        <f t="shared" si="449"/>
        <v>1.2715146659121096E-3</v>
      </c>
      <c r="D1111" s="1">
        <f t="shared" si="450"/>
        <v>-1.2712712774173491E-3</v>
      </c>
      <c r="E1111" s="1">
        <f t="shared" si="451"/>
        <v>3.5452118795695577E-3</v>
      </c>
      <c r="F1111" s="1">
        <f t="shared" si="452"/>
        <v>0.99998520913489131</v>
      </c>
      <c r="G1111" s="1">
        <f t="shared" si="453"/>
        <v>1.0772584410150456</v>
      </c>
      <c r="H1111" s="1">
        <f t="shared" si="461"/>
        <v>10.772584410150456</v>
      </c>
      <c r="S1111" s="2">
        <v>11.1</v>
      </c>
      <c r="T1111" s="1">
        <f t="shared" si="454"/>
        <v>7.9432823472428101E-12</v>
      </c>
      <c r="U1111" s="1">
        <f t="shared" si="455"/>
        <v>1.2715146659121096E-3</v>
      </c>
      <c r="V1111" s="1">
        <f t="shared" si="456"/>
        <v>0.10190681080931586</v>
      </c>
      <c r="W1111" s="1">
        <f t="shared" si="457"/>
        <v>-6.3560360310529259E-4</v>
      </c>
      <c r="X1111" s="1">
        <f t="shared" si="458"/>
        <v>3.0550992614333759E-6</v>
      </c>
      <c r="Y1111" s="1">
        <f t="shared" si="459"/>
        <v>-1.2631783987942015E-2</v>
      </c>
      <c r="Z1111" s="1">
        <f t="shared" si="460"/>
        <v>-0.63158919939710079</v>
      </c>
      <c r="AB1111"/>
      <c r="AC1111"/>
      <c r="AD1111"/>
      <c r="AE1111"/>
      <c r="AF1111"/>
      <c r="AG1111"/>
      <c r="AH1111"/>
      <c r="AI1111"/>
      <c r="AJ1111" s="25"/>
      <c r="AK1111" s="2">
        <v>11.1</v>
      </c>
      <c r="AL1111" s="1">
        <f t="shared" si="462"/>
        <v>7.9432823472428101E-12</v>
      </c>
      <c r="AM1111" s="1">
        <f t="shared" si="438"/>
        <v>1.2715146659121096E-3</v>
      </c>
      <c r="AN1111" s="1">
        <f t="shared" si="439"/>
        <v>1.2810104523340197E-4</v>
      </c>
      <c r="AO1111" s="1">
        <f t="shared" si="440"/>
        <v>0.99987189895468831</v>
      </c>
      <c r="AP1111" s="1">
        <f t="shared" si="441"/>
        <v>2.0375400119392637</v>
      </c>
      <c r="AQ1111" s="1">
        <f t="shared" si="442"/>
        <v>20.375400119392637</v>
      </c>
      <c r="AR1111" s="25"/>
      <c r="AS1111" s="2">
        <v>13.07</v>
      </c>
      <c r="AT1111" s="1">
        <v>8.511380382023738E-14</v>
      </c>
      <c r="AU1111" s="1">
        <v>0.11866465304889284</v>
      </c>
      <c r="AV1111" s="1">
        <v>1.3728014028369048E-6</v>
      </c>
      <c r="AW1111" s="1">
        <v>0.99999862719859711</v>
      </c>
      <c r="AX1111" s="1">
        <v>3.6280355187851154</v>
      </c>
      <c r="AY1111" s="2">
        <v>36.280355187851157</v>
      </c>
      <c r="BA1111" s="2">
        <v>11.1</v>
      </c>
      <c r="BB1111" s="1">
        <f t="shared" si="447"/>
        <v>7.9432823472428101E-12</v>
      </c>
      <c r="BC1111" s="1">
        <f t="shared" si="443"/>
        <v>1.2715146659121096E-3</v>
      </c>
      <c r="BD1111" s="1">
        <f t="shared" si="444"/>
        <v>1.271512848272478E-6</v>
      </c>
      <c r="BE1111" s="1">
        <f t="shared" si="445"/>
        <v>0.99999857049259422</v>
      </c>
      <c r="BF1111" s="1">
        <f t="shared" si="446"/>
        <v>1.974728782953159</v>
      </c>
      <c r="BG1111" s="1">
        <f>(dpSAWB_Cb*dpSAWB_Vb) /(dpSAWB_Ca * BF1111)</f>
        <v>25.319932758171586</v>
      </c>
      <c r="BI1111" s="1">
        <v>11.8</v>
      </c>
      <c r="BJ1111" s="1">
        <v>1.5848931924611065E-12</v>
      </c>
      <c r="BK1111" s="1">
        <v>6.3726691792499795E-3</v>
      </c>
      <c r="BL1111" s="1">
        <v>6.3726032781285093E-6</v>
      </c>
      <c r="BM1111" s="1">
        <v>0.99998965878823853</v>
      </c>
      <c r="BN1111" s="1">
        <v>1.8764684355913328</v>
      </c>
      <c r="BO1111" s="1">
        <v>26.645798592526528</v>
      </c>
    </row>
    <row r="1112" spans="1:67" ht="15" customHeight="1" x14ac:dyDescent="0.3">
      <c r="A1112" s="2">
        <v>11.11</v>
      </c>
      <c r="B1112" s="1">
        <f t="shared" si="448"/>
        <v>7.762471166286914E-12</v>
      </c>
      <c r="C1112" s="1">
        <f t="shared" si="449"/>
        <v>1.3011320472100657E-3</v>
      </c>
      <c r="D1112" s="1">
        <f t="shared" si="450"/>
        <v>-1.3008942701964721E-3</v>
      </c>
      <c r="E1112" s="1">
        <f t="shared" si="451"/>
        <v>3.5501490450327447E-3</v>
      </c>
      <c r="F1112" s="1">
        <f t="shared" si="452"/>
        <v>0.99998554581121912</v>
      </c>
      <c r="G1112" s="1">
        <f t="shared" si="453"/>
        <v>1.0790824350784558</v>
      </c>
      <c r="H1112" s="1">
        <f t="shared" si="461"/>
        <v>10.790824350784558</v>
      </c>
      <c r="S1112" s="2">
        <v>11.11</v>
      </c>
      <c r="T1112" s="1">
        <f t="shared" si="454"/>
        <v>7.762471166286914E-12</v>
      </c>
      <c r="U1112" s="1">
        <f t="shared" si="455"/>
        <v>1.3011320472100657E-3</v>
      </c>
      <c r="V1112" s="1">
        <f t="shared" si="456"/>
        <v>0.10195124731285349</v>
      </c>
      <c r="W1112" s="1">
        <f t="shared" si="457"/>
        <v>-6.5041577095116391E-4</v>
      </c>
      <c r="X1112" s="1">
        <f t="shared" si="458"/>
        <v>2.9855569196105421E-6</v>
      </c>
      <c r="Y1112" s="1">
        <f t="shared" si="459"/>
        <v>-1.292425403251799E-2</v>
      </c>
      <c r="Z1112" s="1">
        <f t="shared" si="460"/>
        <v>-0.6462127016258995</v>
      </c>
      <c r="AB1112"/>
      <c r="AC1112"/>
      <c r="AD1112"/>
      <c r="AE1112"/>
      <c r="AF1112"/>
      <c r="AG1112"/>
      <c r="AH1112"/>
      <c r="AI1112"/>
      <c r="AJ1112" s="25"/>
      <c r="AK1112" s="2">
        <v>11.11</v>
      </c>
      <c r="AL1112" s="1">
        <f t="shared" si="462"/>
        <v>7.762471166286914E-12</v>
      </c>
      <c r="AM1112" s="1">
        <f t="shared" si="438"/>
        <v>1.3011320472100657E-3</v>
      </c>
      <c r="AN1112" s="1">
        <f t="shared" si="439"/>
        <v>1.2518547447823E-4</v>
      </c>
      <c r="AO1112" s="1">
        <f t="shared" si="440"/>
        <v>0.99987481452544702</v>
      </c>
      <c r="AP1112" s="1">
        <f t="shared" si="441"/>
        <v>2.0384090235967438</v>
      </c>
      <c r="AQ1112" s="1">
        <f t="shared" si="442"/>
        <v>20.384090235967438</v>
      </c>
      <c r="AR1112" s="25"/>
      <c r="AS1112" s="2">
        <v>13.08</v>
      </c>
      <c r="AT1112" s="1">
        <v>8.3176377110266858E-14</v>
      </c>
      <c r="AU1112" s="1">
        <v>0.12142870789635905</v>
      </c>
      <c r="AV1112" s="1">
        <v>1.341552669754453E-6</v>
      </c>
      <c r="AW1112" s="1">
        <v>0.99999865844733016</v>
      </c>
      <c r="AX1112" s="1">
        <v>3.6451615194548475</v>
      </c>
      <c r="AY1112" s="2">
        <v>36.451615194548474</v>
      </c>
      <c r="BA1112" s="2">
        <v>11.11</v>
      </c>
      <c r="BB1112" s="1">
        <f t="shared" si="447"/>
        <v>7.762471166286914E-12</v>
      </c>
      <c r="BC1112" s="1">
        <f t="shared" si="443"/>
        <v>1.3011320472100657E-3</v>
      </c>
      <c r="BD1112" s="1">
        <f t="shared" si="444"/>
        <v>1.3011301390078705E-6</v>
      </c>
      <c r="BE1112" s="1">
        <f t="shared" si="445"/>
        <v>0.9999985334292556</v>
      </c>
      <c r="BF1112" s="1">
        <f t="shared" si="446"/>
        <v>1.974143937953412</v>
      </c>
      <c r="BG1112" s="1">
        <f>(dpSAWB_Cb*dpSAWB_Vb) /(dpSAWB_Ca * BF1112)</f>
        <v>25.327433850560471</v>
      </c>
      <c r="BI1112" s="1">
        <v>11.81</v>
      </c>
      <c r="BJ1112" s="1">
        <v>1.5488166189124747E-12</v>
      </c>
      <c r="BK1112" s="1">
        <v>6.5211077132500484E-3</v>
      </c>
      <c r="BL1112" s="1">
        <v>6.5210380894701756E-6</v>
      </c>
      <c r="BM1112" s="1">
        <v>0.99998932332006563</v>
      </c>
      <c r="BN1112" s="1">
        <v>1.8736816899724449</v>
      </c>
      <c r="BO1112" s="1">
        <v>26.685429156718349</v>
      </c>
    </row>
    <row r="1113" spans="1:67" ht="15" customHeight="1" x14ac:dyDescent="0.3">
      <c r="A1113" s="2">
        <v>11.12</v>
      </c>
      <c r="B1113" s="1">
        <f t="shared" si="448"/>
        <v>7.585775750291834E-12</v>
      </c>
      <c r="C1113" s="1">
        <f t="shared" si="449"/>
        <v>1.3314393059419716E-3</v>
      </c>
      <c r="D1113" s="1">
        <f t="shared" si="450"/>
        <v>-1.3312070126796905E-3</v>
      </c>
      <c r="E1113" s="1">
        <f t="shared" si="451"/>
        <v>3.5552011687799484E-3</v>
      </c>
      <c r="F1113" s="1">
        <f t="shared" si="452"/>
        <v>0.9999858748240773</v>
      </c>
      <c r="G1113" s="1">
        <f t="shared" si="453"/>
        <v>1.080950033280579</v>
      </c>
      <c r="H1113" s="1">
        <f t="shared" si="461"/>
        <v>10.80950033280579</v>
      </c>
      <c r="S1113" s="2">
        <v>11.12</v>
      </c>
      <c r="T1113" s="1">
        <f t="shared" si="454"/>
        <v>7.585775750291834E-12</v>
      </c>
      <c r="U1113" s="1">
        <f t="shared" si="455"/>
        <v>1.3314393059419716E-3</v>
      </c>
      <c r="V1113" s="1">
        <f t="shared" si="456"/>
        <v>0.10199671839509214</v>
      </c>
      <c r="W1113" s="1">
        <f t="shared" si="457"/>
        <v>-6.6557279836404633E-4</v>
      </c>
      <c r="X1113" s="1">
        <f t="shared" si="458"/>
        <v>2.9175975454042788E-6</v>
      </c>
      <c r="Y1113" s="1">
        <f t="shared" si="459"/>
        <v>-1.3223444318887596E-2</v>
      </c>
      <c r="Z1113" s="1">
        <f t="shared" si="460"/>
        <v>-0.66117221594437969</v>
      </c>
      <c r="AB1113"/>
      <c r="AC1113"/>
      <c r="AD1113"/>
      <c r="AE1113"/>
      <c r="AF1113"/>
      <c r="AG1113"/>
      <c r="AH1113"/>
      <c r="AI1113"/>
      <c r="AJ1113" s="25"/>
      <c r="AK1113" s="2">
        <v>11.12</v>
      </c>
      <c r="AL1113" s="1">
        <f t="shared" si="462"/>
        <v>7.585775750291834E-12</v>
      </c>
      <c r="AM1113" s="1">
        <f t="shared" si="438"/>
        <v>1.3314393059419716E-3</v>
      </c>
      <c r="AN1113" s="1">
        <f t="shared" si="439"/>
        <v>1.2233625378877292E-4</v>
      </c>
      <c r="AO1113" s="1">
        <f t="shared" si="440"/>
        <v>0.99987766374613984</v>
      </c>
      <c r="AP1113" s="1">
        <f t="shared" si="441"/>
        <v>2.0392976187573013</v>
      </c>
      <c r="AQ1113" s="1">
        <f t="shared" si="442"/>
        <v>20.392976187573012</v>
      </c>
      <c r="AR1113" s="25"/>
      <c r="AS1113" s="2">
        <v>13.09</v>
      </c>
      <c r="AT1113" s="1">
        <v>8.1283051616409697E-14</v>
      </c>
      <c r="AU1113" s="1">
        <v>0.12425714585205087</v>
      </c>
      <c r="AV1113" s="1">
        <v>1.3110152427917751E-6</v>
      </c>
      <c r="AW1113" s="1">
        <v>0.99999868898475719</v>
      </c>
      <c r="AX1113" s="1">
        <v>3.6622494014101474</v>
      </c>
      <c r="AY1113" s="2">
        <v>36.62249401410147</v>
      </c>
      <c r="BA1113" s="2">
        <v>11.12</v>
      </c>
      <c r="BB1113" s="1">
        <f t="shared" si="447"/>
        <v>7.585775750291834E-12</v>
      </c>
      <c r="BC1113" s="1">
        <f t="shared" si="443"/>
        <v>1.3314393059419716E-3</v>
      </c>
      <c r="BD1113" s="1">
        <f t="shared" si="444"/>
        <v>1.3314373025586979E-6</v>
      </c>
      <c r="BE1113" s="1">
        <f t="shared" si="445"/>
        <v>0.9999984953251233</v>
      </c>
      <c r="BF1113" s="1">
        <f t="shared" si="446"/>
        <v>1.9735456479401505</v>
      </c>
      <c r="BG1113" s="1">
        <f>(dpSAWB_Cb*dpSAWB_Vb) /(dpSAWB_Ca * BF1113)</f>
        <v>25.335111985976365</v>
      </c>
      <c r="BI1113" s="1">
        <v>11.82</v>
      </c>
      <c r="BJ1113" s="1">
        <v>1.5135612484362015E-12</v>
      </c>
      <c r="BK1113" s="1">
        <v>6.6730038248767488E-3</v>
      </c>
      <c r="BL1113" s="1">
        <v>6.6729302588802091E-6</v>
      </c>
      <c r="BM1113" s="1">
        <v>0.99998897558004307</v>
      </c>
      <c r="BN1113" s="1">
        <v>1.8708341680745144</v>
      </c>
      <c r="BO1113" s="1">
        <v>26.726045981649253</v>
      </c>
    </row>
    <row r="1114" spans="1:67" ht="15" customHeight="1" x14ac:dyDescent="0.3">
      <c r="A1114" s="2">
        <v>11.13</v>
      </c>
      <c r="B1114" s="1">
        <f t="shared" si="448"/>
        <v>7.4131024130091464E-12</v>
      </c>
      <c r="C1114" s="1">
        <f t="shared" si="449"/>
        <v>1.3624525114175753E-3</v>
      </c>
      <c r="D1114" s="1">
        <f t="shared" si="450"/>
        <v>-1.3622255770840855E-3</v>
      </c>
      <c r="E1114" s="1">
        <f t="shared" si="451"/>
        <v>3.5603709295140141E-3</v>
      </c>
      <c r="F1114" s="1">
        <f t="shared" si="452"/>
        <v>0.99998619634789732</v>
      </c>
      <c r="G1114" s="1">
        <f t="shared" si="453"/>
        <v>1.0828623061532261</v>
      </c>
      <c r="H1114" s="1">
        <f t="shared" si="461"/>
        <v>10.828623061532261</v>
      </c>
      <c r="S1114" s="2">
        <v>11.13</v>
      </c>
      <c r="T1114" s="1">
        <f t="shared" si="454"/>
        <v>7.4131024130091464E-12</v>
      </c>
      <c r="U1114" s="1">
        <f t="shared" si="455"/>
        <v>1.3624525114175753E-3</v>
      </c>
      <c r="V1114" s="1">
        <f t="shared" si="456"/>
        <v>0.10204324816540138</v>
      </c>
      <c r="W1114" s="1">
        <f t="shared" si="457"/>
        <v>-6.8108272180045541E-4</v>
      </c>
      <c r="X1114" s="1">
        <f t="shared" si="458"/>
        <v>2.8511851064930586E-6</v>
      </c>
      <c r="Y1114" s="1">
        <f t="shared" si="459"/>
        <v>-1.3529507299447838E-2</v>
      </c>
      <c r="Z1114" s="1">
        <f t="shared" si="460"/>
        <v>-0.6764753649723918</v>
      </c>
      <c r="AB1114"/>
      <c r="AC1114"/>
      <c r="AD1114"/>
      <c r="AE1114"/>
      <c r="AF1114"/>
      <c r="AG1114"/>
      <c r="AH1114"/>
      <c r="AI1114"/>
      <c r="AJ1114" s="25"/>
      <c r="AK1114" s="2">
        <v>11.13</v>
      </c>
      <c r="AL1114" s="1">
        <f t="shared" si="462"/>
        <v>7.4131024130091464E-12</v>
      </c>
      <c r="AM1114" s="1">
        <f t="shared" si="438"/>
        <v>1.3624525114175753E-3</v>
      </c>
      <c r="AN1114" s="1">
        <f t="shared" si="439"/>
        <v>1.195518735923554E-4</v>
      </c>
      <c r="AO1114" s="1">
        <f t="shared" si="440"/>
        <v>0.99988044812633947</v>
      </c>
      <c r="AP1114" s="1">
        <f t="shared" si="441"/>
        <v>2.0402062324259527</v>
      </c>
      <c r="AQ1114" s="1">
        <f t="shared" si="442"/>
        <v>20.402062324259525</v>
      </c>
      <c r="AR1114" s="25"/>
      <c r="AS1114" s="2">
        <v>13.1</v>
      </c>
      <c r="AT1114" s="1">
        <v>7.9432823472427931E-14</v>
      </c>
      <c r="AU1114" s="1">
        <v>0.12715146659121124</v>
      </c>
      <c r="AV1114" s="1">
        <v>1.2811729307297532E-6</v>
      </c>
      <c r="AW1114" s="1">
        <v>0.99999871882706926</v>
      </c>
      <c r="AX1114" s="1">
        <v>3.6792947779761094</v>
      </c>
      <c r="AY1114" s="2">
        <v>36.792947779761093</v>
      </c>
      <c r="BA1114" s="2">
        <v>11.13</v>
      </c>
      <c r="BB1114" s="1">
        <f t="shared" si="447"/>
        <v>7.4131024130091464E-12</v>
      </c>
      <c r="BC1114" s="1">
        <f t="shared" si="443"/>
        <v>1.3624525114175753E-3</v>
      </c>
      <c r="BD1114" s="1">
        <f t="shared" si="444"/>
        <v>1.3624504079919813E-6</v>
      </c>
      <c r="BE1114" s="1">
        <f t="shared" si="445"/>
        <v>0.99999845614758953</v>
      </c>
      <c r="BF1114" s="1">
        <f t="shared" si="446"/>
        <v>1.9729336080330464</v>
      </c>
      <c r="BG1114" s="1">
        <f>(dpSAWB_Cb*dpSAWB_Vb) /(dpSAWB_Ca * BF1114)</f>
        <v>25.342971398742833</v>
      </c>
      <c r="BI1114" s="1">
        <v>11.83</v>
      </c>
      <c r="BJ1114" s="1">
        <v>1.4791083881682012E-12</v>
      </c>
      <c r="BK1114" s="1">
        <v>6.8284380514590437E-3</v>
      </c>
      <c r="BL1114" s="1">
        <v>6.8283603101851359E-6</v>
      </c>
      <c r="BM1114" s="1">
        <v>0.99998861507224313</v>
      </c>
      <c r="BN1114" s="1">
        <v>1.8679246395877178</v>
      </c>
      <c r="BO1114" s="1">
        <v>26.767675172931938</v>
      </c>
    </row>
    <row r="1115" spans="1:67" ht="15" customHeight="1" x14ac:dyDescent="0.3">
      <c r="A1115" s="2">
        <v>11.14</v>
      </c>
      <c r="B1115" s="1">
        <f t="shared" si="448"/>
        <v>7.2443596007498734E-12</v>
      </c>
      <c r="C1115" s="1">
        <f t="shared" si="449"/>
        <v>1.3941881072489189E-3</v>
      </c>
      <c r="D1115" s="1">
        <f t="shared" si="450"/>
        <v>-1.3939664098628882E-3</v>
      </c>
      <c r="E1115" s="1">
        <f t="shared" si="451"/>
        <v>3.5656610683104809E-3</v>
      </c>
      <c r="F1115" s="1">
        <f t="shared" si="452"/>
        <v>0.99998651055314169</v>
      </c>
      <c r="G1115" s="1">
        <f t="shared" si="453"/>
        <v>1.0848203518046577</v>
      </c>
      <c r="H1115" s="1">
        <f t="shared" si="461"/>
        <v>10.848203518046576</v>
      </c>
      <c r="S1115" s="2">
        <v>11.14</v>
      </c>
      <c r="T1115" s="1">
        <f t="shared" si="454"/>
        <v>7.2443596007498734E-12</v>
      </c>
      <c r="U1115" s="1">
        <f t="shared" si="455"/>
        <v>1.3941881072489189E-3</v>
      </c>
      <c r="V1115" s="1">
        <f t="shared" si="456"/>
        <v>0.10209086129448114</v>
      </c>
      <c r="W1115" s="1">
        <f t="shared" si="457"/>
        <v>-6.9695376482704495E-4</v>
      </c>
      <c r="X1115" s="1">
        <f t="shared" si="458"/>
        <v>2.7862843907322297E-6</v>
      </c>
      <c r="Y1115" s="1">
        <f t="shared" si="459"/>
        <v>-1.384259878317168E-2</v>
      </c>
      <c r="Z1115" s="1">
        <f t="shared" si="460"/>
        <v>-0.69212993915858401</v>
      </c>
      <c r="AB1115"/>
      <c r="AC1115"/>
      <c r="AD1115"/>
      <c r="AE1115"/>
      <c r="AF1115"/>
      <c r="AG1115"/>
      <c r="AH1115"/>
      <c r="AI1115"/>
      <c r="AJ1115" s="25"/>
      <c r="AK1115" s="2">
        <v>11.14</v>
      </c>
      <c r="AL1115" s="1">
        <f t="shared" si="462"/>
        <v>7.2443596007498734E-12</v>
      </c>
      <c r="AM1115" s="1">
        <f t="shared" si="438"/>
        <v>1.3941881072489189E-3</v>
      </c>
      <c r="AN1115" s="1">
        <f t="shared" si="439"/>
        <v>1.1683085864511151E-4</v>
      </c>
      <c r="AO1115" s="1">
        <f t="shared" si="440"/>
        <v>0.99988316914128983</v>
      </c>
      <c r="AP1115" s="1">
        <f t="shared" si="441"/>
        <v>2.0411353085644559</v>
      </c>
      <c r="AQ1115" s="1">
        <f t="shared" si="442"/>
        <v>20.411353085644556</v>
      </c>
      <c r="AR1115" s="25"/>
      <c r="AS1115" s="2">
        <v>13.11</v>
      </c>
      <c r="AT1115" s="1">
        <v>7.7624711662868969E-14</v>
      </c>
      <c r="AU1115" s="1">
        <v>0.13011320472100688</v>
      </c>
      <c r="AV1115" s="1">
        <v>1.2520099109025909E-6</v>
      </c>
      <c r="AW1115" s="1">
        <v>0.99999874799008903</v>
      </c>
      <c r="AX1115" s="1">
        <v>3.6962933067451842</v>
      </c>
      <c r="AY1115" s="2">
        <v>36.962933067451843</v>
      </c>
      <c r="BA1115" s="2">
        <v>11.14</v>
      </c>
      <c r="BB1115" s="1">
        <f t="shared" si="447"/>
        <v>7.2443596007498734E-12</v>
      </c>
      <c r="BC1115" s="1">
        <f t="shared" si="443"/>
        <v>1.3941881072489189E-3</v>
      </c>
      <c r="BD1115" s="1">
        <f t="shared" si="444"/>
        <v>1.3941858986638045E-6</v>
      </c>
      <c r="BE1115" s="1">
        <f t="shared" si="445"/>
        <v>0.9999984158628934</v>
      </c>
      <c r="BF1115" s="1">
        <f t="shared" si="446"/>
        <v>1.9723075066351379</v>
      </c>
      <c r="BG1115" s="1">
        <f>(dpSAWB_Cb*dpSAWB_Vb) /(dpSAWB_Ca * BF1115)</f>
        <v>25.351016427099985</v>
      </c>
      <c r="BI1115" s="1">
        <v>11.84</v>
      </c>
      <c r="BJ1115" s="1">
        <v>1.4454397707459267E-12</v>
      </c>
      <c r="BK1115" s="1">
        <v>6.9874928062812619E-3</v>
      </c>
      <c r="BL1115" s="1">
        <v>6.9874106423048654E-6</v>
      </c>
      <c r="BM1115" s="1">
        <v>0.99998824127928654</v>
      </c>
      <c r="BN1115" s="1">
        <v>1.8649518536279062</v>
      </c>
      <c r="BO1115" s="1">
        <v>26.810343603634905</v>
      </c>
    </row>
    <row r="1116" spans="1:67" ht="15" customHeight="1" x14ac:dyDescent="0.3">
      <c r="A1116" s="2">
        <v>11.15</v>
      </c>
      <c r="B1116" s="1">
        <f t="shared" si="448"/>
        <v>7.0794578438413538E-12</v>
      </c>
      <c r="C1116" s="1">
        <f t="shared" si="449"/>
        <v>1.4266629200689869E-3</v>
      </c>
      <c r="D1116" s="1">
        <f t="shared" si="450"/>
        <v>-1.4264463404255873E-3</v>
      </c>
      <c r="E1116" s="1">
        <f t="shared" si="451"/>
        <v>3.5710743900709309E-3</v>
      </c>
      <c r="F1116" s="1">
        <f t="shared" si="452"/>
        <v>0.9999868176063923</v>
      </c>
      <c r="G1116" s="1">
        <f t="shared" si="453"/>
        <v>1.0868252966927729</v>
      </c>
      <c r="H1116" s="1">
        <f t="shared" si="461"/>
        <v>10.868252966927729</v>
      </c>
      <c r="S1116" s="2">
        <v>11.15</v>
      </c>
      <c r="T1116" s="1">
        <f t="shared" si="454"/>
        <v>7.0794578438413538E-12</v>
      </c>
      <c r="U1116" s="1">
        <f t="shared" si="455"/>
        <v>1.4266629200689869E-3</v>
      </c>
      <c r="V1116" s="1">
        <f t="shared" si="456"/>
        <v>0.1021395830274426</v>
      </c>
      <c r="W1116" s="1">
        <f t="shared" si="457"/>
        <v>-7.1319434248086453E-4</v>
      </c>
      <c r="X1116" s="1">
        <f t="shared" si="458"/>
        <v>2.7228609874852993E-6</v>
      </c>
      <c r="Y1116" s="1">
        <f t="shared" si="459"/>
        <v>-1.4162878004953493E-2</v>
      </c>
      <c r="Z1116" s="1">
        <f t="shared" si="460"/>
        <v>-0.70814390024767471</v>
      </c>
      <c r="AB1116"/>
      <c r="AC1116"/>
      <c r="AD1116"/>
      <c r="AE1116"/>
      <c r="AF1116"/>
      <c r="AG1116"/>
      <c r="AH1116"/>
      <c r="AI1116"/>
      <c r="AJ1116" s="25"/>
      <c r="AK1116" s="2">
        <v>11.15</v>
      </c>
      <c r="AL1116" s="1">
        <f t="shared" si="462"/>
        <v>7.0794578438413538E-12</v>
      </c>
      <c r="AM1116" s="1">
        <f t="shared" si="438"/>
        <v>1.4266629200689869E-3</v>
      </c>
      <c r="AN1116" s="1">
        <f t="shared" si="439"/>
        <v>1.1417176725205962E-4</v>
      </c>
      <c r="AO1116" s="1">
        <f t="shared" si="440"/>
        <v>0.99988582823268579</v>
      </c>
      <c r="AP1116" s="1">
        <f t="shared" si="441"/>
        <v>2.0420853002517974</v>
      </c>
      <c r="AQ1116" s="1">
        <f t="shared" si="442"/>
        <v>20.420853002517973</v>
      </c>
      <c r="AR1116" s="25"/>
      <c r="AS1116" s="2">
        <v>13.12</v>
      </c>
      <c r="AT1116" s="1">
        <v>7.5857757502918174E-14</v>
      </c>
      <c r="AU1116" s="1">
        <v>0.13314393059419746</v>
      </c>
      <c r="AV1116" s="1">
        <v>1.2235107208086875E-6</v>
      </c>
      <c r="AW1116" s="1">
        <v>0.99999877648927915</v>
      </c>
      <c r="AX1116" s="1">
        <v>3.7132406939070615</v>
      </c>
      <c r="AY1116" s="2">
        <v>37.132406939070613</v>
      </c>
      <c r="BA1116" s="2">
        <v>11.15</v>
      </c>
      <c r="BB1116" s="1">
        <f t="shared" si="447"/>
        <v>7.0794578438413538E-12</v>
      </c>
      <c r="BC1116" s="1">
        <f t="shared" si="443"/>
        <v>1.4266629200689869E-3</v>
      </c>
      <c r="BD1116" s="1">
        <f t="shared" si="444"/>
        <v>1.4266606009372102E-6</v>
      </c>
      <c r="BE1116" s="1">
        <f t="shared" si="445"/>
        <v>0.99999837443607476</v>
      </c>
      <c r="BF1116" s="1">
        <f t="shared" si="446"/>
        <v>1.9716670252940978</v>
      </c>
      <c r="BG1116" s="1">
        <f>(dpSAWB_Cb*dpSAWB_Vb) /(dpSAWB_Ca * BF1116)</f>
        <v>25.359251515880018</v>
      </c>
      <c r="BI1116" s="1">
        <v>11.85</v>
      </c>
      <c r="BJ1116" s="1">
        <v>1.4125375446227535E-12</v>
      </c>
      <c r="BK1116" s="1">
        <v>7.1502524222797964E-3</v>
      </c>
      <c r="BL1116" s="1">
        <v>7.1501655728926336E-6</v>
      </c>
      <c r="BM1116" s="1">
        <v>0.99998785366137677</v>
      </c>
      <c r="BN1116" s="1">
        <v>1.861914538594488</v>
      </c>
      <c r="BO1116" s="1">
        <v>26.854078940563905</v>
      </c>
    </row>
    <row r="1117" spans="1:67" ht="15" customHeight="1" x14ac:dyDescent="0.3">
      <c r="A1117" s="2">
        <v>11.16</v>
      </c>
      <c r="B1117" s="1">
        <f t="shared" si="448"/>
        <v>6.9183097091893405E-12</v>
      </c>
      <c r="C1117" s="1">
        <f t="shared" si="449"/>
        <v>1.4598941684533919E-3</v>
      </c>
      <c r="D1117" s="1">
        <f t="shared" si="450"/>
        <v>-1.459682590061106E-3</v>
      </c>
      <c r="E1117" s="1">
        <f t="shared" si="451"/>
        <v>3.5766137650101839E-3</v>
      </c>
      <c r="F1117" s="1">
        <f t="shared" si="452"/>
        <v>0.99998711767043957</v>
      </c>
      <c r="G1117" s="1">
        <f t="shared" si="453"/>
        <v>1.0888782964228942</v>
      </c>
      <c r="H1117" s="1">
        <f t="shared" si="461"/>
        <v>10.888782964228941</v>
      </c>
      <c r="S1117" s="2">
        <v>11.16</v>
      </c>
      <c r="T1117" s="1">
        <f t="shared" si="454"/>
        <v>6.9183097091893405E-12</v>
      </c>
      <c r="U1117" s="1">
        <f t="shared" si="455"/>
        <v>1.4598941684533919E-3</v>
      </c>
      <c r="V1117" s="1">
        <f t="shared" si="456"/>
        <v>0.10218943919719334</v>
      </c>
      <c r="W1117" s="1">
        <f t="shared" si="457"/>
        <v>-7.2981306573111364E-4</v>
      </c>
      <c r="X1117" s="1">
        <f t="shared" si="458"/>
        <v>2.6608812693802385E-6</v>
      </c>
      <c r="Y1117" s="1">
        <f t="shared" si="459"/>
        <v>-1.4490507696164889E-2</v>
      </c>
      <c r="Z1117" s="1">
        <f t="shared" si="460"/>
        <v>-0.72452538480824447</v>
      </c>
      <c r="AB1117"/>
      <c r="AC1117"/>
      <c r="AD1117"/>
      <c r="AE1117"/>
      <c r="AF1117"/>
      <c r="AG1117"/>
      <c r="AH1117"/>
      <c r="AI1117"/>
      <c r="AJ1117" s="25"/>
      <c r="AK1117" s="2">
        <v>11.16</v>
      </c>
      <c r="AL1117" s="1">
        <f t="shared" si="462"/>
        <v>6.9183097091893405E-12</v>
      </c>
      <c r="AM1117" s="1">
        <f t="shared" si="438"/>
        <v>1.4598941684533919E-3</v>
      </c>
      <c r="AN1117" s="1">
        <f t="shared" si="439"/>
        <v>1.1157319050486734E-4</v>
      </c>
      <c r="AO1117" s="1">
        <f t="shared" si="440"/>
        <v>0.99988842680943579</v>
      </c>
      <c r="AP1117" s="1">
        <f t="shared" si="441"/>
        <v>2.0430566698461923</v>
      </c>
      <c r="AQ1117" s="1">
        <f t="shared" si="442"/>
        <v>20.43056669846192</v>
      </c>
      <c r="AR1117" s="25"/>
      <c r="AS1117" s="2">
        <v>13.13</v>
      </c>
      <c r="AT1117" s="1">
        <v>7.4131024130091305E-14</v>
      </c>
      <c r="AU1117" s="1">
        <v>0.13624525114175781</v>
      </c>
      <c r="AV1117" s="1">
        <v>1.1956602499124592E-6</v>
      </c>
      <c r="AW1117" s="1">
        <v>0.99999880433975008</v>
      </c>
      <c r="AX1117" s="1">
        <v>3.7301326984722945</v>
      </c>
      <c r="AY1117" s="2">
        <v>37.301326984722941</v>
      </c>
      <c r="BA1117" s="2">
        <v>11.16</v>
      </c>
      <c r="BB1117" s="1">
        <f t="shared" si="447"/>
        <v>6.9183097091893405E-12</v>
      </c>
      <c r="BC1117" s="1">
        <f t="shared" si="443"/>
        <v>1.4598941684533919E-3</v>
      </c>
      <c r="BD1117" s="1">
        <f t="shared" si="444"/>
        <v>1.4598917331030894E-6</v>
      </c>
      <c r="BE1117" s="1">
        <f t="shared" si="445"/>
        <v>0.99999833183092657</v>
      </c>
      <c r="BF1117" s="1">
        <f t="shared" si="446"/>
        <v>1.971011838561076</v>
      </c>
      <c r="BG1117" s="1">
        <f>(dpSAWB_Cb*dpSAWB_Vb) /(dpSAWB_Ca * BF1117)</f>
        <v>25.367681219257495</v>
      </c>
      <c r="BI1117" s="1">
        <v>11.86</v>
      </c>
      <c r="BJ1117" s="1">
        <v>1.3803842646028842E-12</v>
      </c>
      <c r="BK1117" s="1">
        <v>7.3168031967574022E-3</v>
      </c>
      <c r="BL1117" s="1">
        <v>7.3167113829887024E-6</v>
      </c>
      <c r="BM1117" s="1">
        <v>0.99998745165528824</v>
      </c>
      <c r="BN1117" s="1">
        <v>1.8588114020380144</v>
      </c>
      <c r="BO1117" s="1">
        <v>26.898909671621141</v>
      </c>
    </row>
    <row r="1118" spans="1:67" ht="15" customHeight="1" x14ac:dyDescent="0.3">
      <c r="A1118" s="2">
        <v>11.17</v>
      </c>
      <c r="B1118" s="1">
        <f t="shared" si="448"/>
        <v>6.7608297539197943E-12</v>
      </c>
      <c r="C1118" s="1">
        <f t="shared" si="449"/>
        <v>1.4938994720498945E-3</v>
      </c>
      <c r="D1118" s="1">
        <f t="shared" si="450"/>
        <v>-1.4936927810687631E-3</v>
      </c>
      <c r="E1118" s="1">
        <f t="shared" si="451"/>
        <v>3.582282130178127E-3</v>
      </c>
      <c r="F1118" s="1">
        <f t="shared" si="452"/>
        <v>0.99998741090436927</v>
      </c>
      <c r="G1118" s="1">
        <f t="shared" si="453"/>
        <v>1.0909805365710654</v>
      </c>
      <c r="H1118" s="1">
        <f t="shared" si="461"/>
        <v>10.909805365710653</v>
      </c>
      <c r="S1118" s="2">
        <v>11.17</v>
      </c>
      <c r="T1118" s="1">
        <f t="shared" si="454"/>
        <v>6.7608297539197943E-12</v>
      </c>
      <c r="U1118" s="1">
        <f t="shared" si="455"/>
        <v>1.4938994720498945E-3</v>
      </c>
      <c r="V1118" s="1">
        <f t="shared" si="456"/>
        <v>0.10224045623813438</v>
      </c>
      <c r="W1118" s="1">
        <f t="shared" si="457"/>
        <v>-7.4681874604479506E-4</v>
      </c>
      <c r="X1118" s="1">
        <f t="shared" si="458"/>
        <v>2.6003123744809704E-6</v>
      </c>
      <c r="Y1118" s="1">
        <f t="shared" si="459"/>
        <v>-1.4825654156431896E-2</v>
      </c>
      <c r="Z1118" s="1">
        <f t="shared" si="460"/>
        <v>-0.74128270782159478</v>
      </c>
      <c r="AB1118"/>
      <c r="AC1118"/>
      <c r="AD1118"/>
      <c r="AE1118"/>
      <c r="AF1118"/>
      <c r="AG1118"/>
      <c r="AH1118"/>
      <c r="AI1118"/>
      <c r="AJ1118" s="25"/>
      <c r="AK1118" s="2">
        <v>11.17</v>
      </c>
      <c r="AL1118" s="1">
        <f t="shared" si="462"/>
        <v>6.7608297539197943E-12</v>
      </c>
      <c r="AM1118" s="1">
        <f t="shared" si="438"/>
        <v>1.4938994720498945E-3</v>
      </c>
      <c r="AN1118" s="1">
        <f t="shared" si="439"/>
        <v>1.0903375153690065E-4</v>
      </c>
      <c r="AO1118" s="1">
        <f t="shared" si="440"/>
        <v>0.99989096624840645</v>
      </c>
      <c r="AP1118" s="1">
        <f t="shared" si="441"/>
        <v>2.044049889148571</v>
      </c>
      <c r="AQ1118" s="1">
        <f t="shared" si="442"/>
        <v>20.44049889148571</v>
      </c>
      <c r="AR1118" s="25"/>
      <c r="AS1118" s="2">
        <v>13.14</v>
      </c>
      <c r="AT1118" s="1">
        <v>7.2443596007498585E-14</v>
      </c>
      <c r="AU1118" s="1">
        <v>0.13941881072489218</v>
      </c>
      <c r="AV1118" s="1">
        <v>1.1684437316327893E-6</v>
      </c>
      <c r="AW1118" s="1">
        <v>0.99999883155626834</v>
      </c>
      <c r="AX1118" s="1">
        <v>3.7469651363811027</v>
      </c>
      <c r="AY1118" s="2">
        <v>37.469651363811032</v>
      </c>
      <c r="BA1118" s="2">
        <v>11.17</v>
      </c>
      <c r="BB1118" s="1">
        <f t="shared" si="447"/>
        <v>6.7608297539197943E-12</v>
      </c>
      <c r="BC1118" s="1">
        <f t="shared" si="443"/>
        <v>1.4938994720498945E-3</v>
      </c>
      <c r="BD1118" s="1">
        <f t="shared" si="444"/>
        <v>1.4938969145088566E-6</v>
      </c>
      <c r="BE1118" s="1">
        <f t="shared" si="445"/>
        <v>0.99999828800994606</v>
      </c>
      <c r="BF1118" s="1">
        <f t="shared" si="446"/>
        <v>1.9703416138471013</v>
      </c>
      <c r="BG1118" s="1">
        <f>(dpSAWB_Cb*dpSAWB_Vb) /(dpSAWB_Ca * BF1118)</f>
        <v>25.376310203576711</v>
      </c>
      <c r="BI1118" s="1">
        <v>11.87</v>
      </c>
      <c r="BJ1118" s="1">
        <v>1.3489628825916532E-12</v>
      </c>
      <c r="BK1118" s="1">
        <v>7.4872334371392686E-3</v>
      </c>
      <c r="BL1118" s="1">
        <v>7.4871363627117527E-6</v>
      </c>
      <c r="BM1118" s="1">
        <v>0.99998703467331007</v>
      </c>
      <c r="BN1118" s="1">
        <v>1.8556411305381162</v>
      </c>
      <c r="BO1118" s="1">
        <v>26.944865134294869</v>
      </c>
    </row>
    <row r="1119" spans="1:67" ht="15" customHeight="1" x14ac:dyDescent="0.3">
      <c r="A1119" s="2">
        <v>11.18</v>
      </c>
      <c r="B1119" s="1">
        <f t="shared" si="448"/>
        <v>6.6069344800759387E-12</v>
      </c>
      <c r="C1119" s="1">
        <f t="shared" si="449"/>
        <v>1.528696860920575E-3</v>
      </c>
      <c r="D1119" s="1">
        <f t="shared" si="450"/>
        <v>-1.5284949461018538E-3</v>
      </c>
      <c r="E1119" s="1">
        <f t="shared" si="451"/>
        <v>3.5880824910169752E-3</v>
      </c>
      <c r="F1119" s="1">
        <f t="shared" si="452"/>
        <v>0.99998769746364624</v>
      </c>
      <c r="G1119" s="1">
        <f t="shared" si="453"/>
        <v>1.0931332335338169</v>
      </c>
      <c r="H1119" s="1">
        <f t="shared" si="461"/>
        <v>10.931332335338167</v>
      </c>
      <c r="S1119" s="2">
        <v>11.18</v>
      </c>
      <c r="T1119" s="1">
        <f t="shared" si="454"/>
        <v>6.6069344800759387E-12</v>
      </c>
      <c r="U1119" s="1">
        <f t="shared" si="455"/>
        <v>1.528696860920575E-3</v>
      </c>
      <c r="V1119" s="1">
        <f t="shared" si="456"/>
        <v>0.10229266120017602</v>
      </c>
      <c r="W1119" s="1">
        <f t="shared" si="457"/>
        <v>-7.6422040005866916E-4</v>
      </c>
      <c r="X1119" s="1">
        <f t="shared" si="458"/>
        <v>2.5411221888646653E-6</v>
      </c>
      <c r="Y1119" s="1">
        <f t="shared" si="459"/>
        <v>-1.5168487326642863E-2</v>
      </c>
      <c r="Z1119" s="1">
        <f t="shared" si="460"/>
        <v>-0.75842436633214305</v>
      </c>
      <c r="AB1119"/>
      <c r="AC1119"/>
      <c r="AD1119"/>
      <c r="AE1119"/>
      <c r="AF1119"/>
      <c r="AG1119"/>
      <c r="AH1119"/>
      <c r="AI1119"/>
      <c r="AJ1119" s="25"/>
      <c r="AK1119" s="2">
        <v>11.18</v>
      </c>
      <c r="AL1119" s="1">
        <f t="shared" si="462"/>
        <v>6.6069344800759387E-12</v>
      </c>
      <c r="AM1119" s="1">
        <f t="shared" si="438"/>
        <v>1.528696860920575E-3</v>
      </c>
      <c r="AN1119" s="1">
        <f t="shared" si="439"/>
        <v>1.0655210479516912E-4</v>
      </c>
      <c r="AO1119" s="1">
        <f t="shared" si="440"/>
        <v>0.99989344789515067</v>
      </c>
      <c r="AP1119" s="1">
        <f t="shared" si="441"/>
        <v>2.0450654395674555</v>
      </c>
      <c r="AQ1119" s="1">
        <f t="shared" si="442"/>
        <v>20.450654395674555</v>
      </c>
      <c r="AR1119" s="25"/>
      <c r="AS1119" s="2">
        <v>13.15</v>
      </c>
      <c r="AT1119" s="1">
        <v>7.0794578438413629E-14</v>
      </c>
      <c r="AU1119" s="1">
        <v>0.14266629200689851</v>
      </c>
      <c r="AV1119" s="1">
        <v>1.141846735513796E-6</v>
      </c>
      <c r="AW1119" s="1">
        <v>0.9999988581532645</v>
      </c>
      <c r="AX1119" s="1">
        <v>3.7637338844892696</v>
      </c>
      <c r="AY1119" s="2">
        <v>37.637338844892696</v>
      </c>
      <c r="BA1119" s="2">
        <v>11.18</v>
      </c>
      <c r="BB1119" s="1">
        <f t="shared" si="447"/>
        <v>6.6069344800759387E-12</v>
      </c>
      <c r="BC1119" s="1">
        <f t="shared" si="443"/>
        <v>1.528696860920575E-3</v>
      </c>
      <c r="BD1119" s="1">
        <f t="shared" si="444"/>
        <v>1.5286941748997287E-6</v>
      </c>
      <c r="BE1119" s="1">
        <f t="shared" si="445"/>
        <v>0.99999824293428297</v>
      </c>
      <c r="BF1119" s="1">
        <f t="shared" si="446"/>
        <v>1.9696560112770085</v>
      </c>
      <c r="BG1119" s="1">
        <f>(dpSAWB_Cb*dpSAWB_Vb) /(dpSAWB_Ca * BF1119)</f>
        <v>25.385143250258686</v>
      </c>
      <c r="BI1119" s="1">
        <v>11.88</v>
      </c>
      <c r="BJ1119" s="1">
        <v>1.3182567385564021E-12</v>
      </c>
      <c r="BK1119" s="1">
        <v>7.6616335077947847E-3</v>
      </c>
      <c r="BL1119" s="1">
        <v>7.6615308580116054E-6</v>
      </c>
      <c r="BM1119" s="1">
        <v>0.99998660210214008</v>
      </c>
      <c r="BN1119" s="1">
        <v>1.8524023895924782</v>
      </c>
      <c r="BO1119" s="1">
        <v>26.991975545334842</v>
      </c>
    </row>
    <row r="1120" spans="1:67" ht="15" customHeight="1" x14ac:dyDescent="0.3">
      <c r="A1120" s="2">
        <v>11.19</v>
      </c>
      <c r="B1120" s="1">
        <f t="shared" si="448"/>
        <v>6.4565422903465579E-12</v>
      </c>
      <c r="C1120" s="1">
        <f t="shared" si="449"/>
        <v>1.5643047851016053E-3</v>
      </c>
      <c r="D1120" s="1">
        <f t="shared" si="450"/>
        <v>-1.5641075377287586E-3</v>
      </c>
      <c r="E1120" s="1">
        <f t="shared" si="451"/>
        <v>3.5940179229547926E-3</v>
      </c>
      <c r="F1120" s="1">
        <f t="shared" si="452"/>
        <v>0.99998797750019608</v>
      </c>
      <c r="G1120" s="1">
        <f t="shared" si="453"/>
        <v>1.0953376354053936</v>
      </c>
      <c r="H1120" s="1">
        <f t="shared" si="461"/>
        <v>10.953376354053935</v>
      </c>
      <c r="S1120" s="2">
        <v>11.19</v>
      </c>
      <c r="T1120" s="1">
        <f t="shared" si="454"/>
        <v>6.4565422903465579E-12</v>
      </c>
      <c r="U1120" s="1">
        <f t="shared" si="455"/>
        <v>1.5643047851016053E-3</v>
      </c>
      <c r="V1120" s="1">
        <f t="shared" si="456"/>
        <v>0.10234608176307999</v>
      </c>
      <c r="W1120" s="1">
        <f t="shared" si="457"/>
        <v>-7.8202725435999381E-4</v>
      </c>
      <c r="X1120" s="1">
        <f t="shared" si="458"/>
        <v>2.4832793295955949E-6</v>
      </c>
      <c r="Y1120" s="1">
        <f t="shared" si="459"/>
        <v>-1.551918086319626E-2</v>
      </c>
      <c r="Z1120" s="1">
        <f t="shared" si="460"/>
        <v>-0.77595904315981301</v>
      </c>
      <c r="AB1120"/>
      <c r="AC1120"/>
      <c r="AD1120"/>
      <c r="AE1120"/>
      <c r="AF1120"/>
      <c r="AG1120"/>
      <c r="AH1120"/>
      <c r="AI1120"/>
      <c r="AJ1120" s="25"/>
      <c r="AK1120" s="2">
        <v>11.19</v>
      </c>
      <c r="AL1120" s="1">
        <f t="shared" si="462"/>
        <v>6.4565422903465579E-12</v>
      </c>
      <c r="AM1120" s="1">
        <f t="shared" si="438"/>
        <v>1.5643047851016053E-3</v>
      </c>
      <c r="AN1120" s="1">
        <f t="shared" si="439"/>
        <v>1.0412693532878565E-4</v>
      </c>
      <c r="AO1120" s="1">
        <f t="shared" si="440"/>
        <v>0.99989587306461958</v>
      </c>
      <c r="AP1120" s="1">
        <f t="shared" si="441"/>
        <v>2.0461038122852049</v>
      </c>
      <c r="AQ1120" s="1">
        <f t="shared" si="442"/>
        <v>20.461038122852049</v>
      </c>
      <c r="AR1120" s="25"/>
      <c r="AS1120" s="2">
        <v>13.16</v>
      </c>
      <c r="AT1120" s="1">
        <v>6.9183097091893504E-14</v>
      </c>
      <c r="AU1120" s="1">
        <v>0.14598941684533898</v>
      </c>
      <c r="AV1120" s="1">
        <v>1.1158551595738333E-6</v>
      </c>
      <c r="AW1120" s="1">
        <v>0.99999888414484039</v>
      </c>
      <c r="AX1120" s="1">
        <v>3.7804348844234239</v>
      </c>
      <c r="AY1120" s="2">
        <v>37.804348844234234</v>
      </c>
      <c r="BA1120" s="2">
        <v>11.19</v>
      </c>
      <c r="BB1120" s="1">
        <f t="shared" si="447"/>
        <v>6.4565422903465579E-12</v>
      </c>
      <c r="BC1120" s="1">
        <f t="shared" si="443"/>
        <v>1.5643047851016053E-3</v>
      </c>
      <c r="BD1120" s="1">
        <f t="shared" si="444"/>
        <v>1.5643019639775493E-6</v>
      </c>
      <c r="BE1120" s="1">
        <f t="shared" si="445"/>
        <v>0.99999819656368583</v>
      </c>
      <c r="BF1120" s="1">
        <f t="shared" si="446"/>
        <v>1.968954683540892</v>
      </c>
      <c r="BG1120" s="1">
        <f>(dpSAWB_Cb*dpSAWB_Vb) /(dpSAWB_Ca * BF1120)</f>
        <v>25.394185258790177</v>
      </c>
      <c r="BI1120" s="1">
        <v>11.89</v>
      </c>
      <c r="BJ1120" s="1">
        <v>1.2882495516931293E-12</v>
      </c>
      <c r="BK1120" s="1">
        <v>7.8400958779498136E-3</v>
      </c>
      <c r="BL1120" s="1">
        <v>7.8399873185077652E-6</v>
      </c>
      <c r="BM1120" s="1">
        <v>0.99998615330172758</v>
      </c>
      <c r="BN1120" s="1">
        <v>1.849093823517556</v>
      </c>
      <c r="BO1120" s="1">
        <v>27.040272031672426</v>
      </c>
    </row>
    <row r="1121" spans="1:67" ht="15" customHeight="1" x14ac:dyDescent="0.3">
      <c r="A1121" s="2">
        <v>11.2</v>
      </c>
      <c r="B1121" s="1">
        <f t="shared" si="448"/>
        <v>6.3095734448019345E-12</v>
      </c>
      <c r="C1121" s="1">
        <f t="shared" si="449"/>
        <v>1.600742124385724E-3</v>
      </c>
      <c r="D1121" s="1">
        <f t="shared" si="450"/>
        <v>-1.6005494382168187E-3</v>
      </c>
      <c r="E1121" s="1">
        <f t="shared" si="451"/>
        <v>3.600091573036136E-3</v>
      </c>
      <c r="F1121" s="1">
        <f t="shared" si="452"/>
        <v>0.99998825116248735</v>
      </c>
      <c r="G1121" s="1">
        <f t="shared" si="453"/>
        <v>1.0975950228834985</v>
      </c>
      <c r="H1121" s="1">
        <f t="shared" si="461"/>
        <v>10.975950228834984</v>
      </c>
      <c r="S1121" s="2">
        <v>11.2</v>
      </c>
      <c r="T1121" s="1">
        <f t="shared" si="454"/>
        <v>6.3095734448019345E-12</v>
      </c>
      <c r="U1121" s="1">
        <f t="shared" si="455"/>
        <v>1.600742124385724E-3</v>
      </c>
      <c r="V1121" s="1">
        <f t="shared" si="456"/>
        <v>0.10240074625113578</v>
      </c>
      <c r="W1121" s="1">
        <f t="shared" si="457"/>
        <v>-8.0024875037859166E-4</v>
      </c>
      <c r="X1121" s="1">
        <f t="shared" si="458"/>
        <v>2.426753128086477E-6</v>
      </c>
      <c r="Y1121" s="1">
        <f t="shared" si="459"/>
        <v>-1.5877912213497113E-2</v>
      </c>
      <c r="Z1121" s="1">
        <f t="shared" si="460"/>
        <v>-0.7938956106748557</v>
      </c>
      <c r="AB1121"/>
      <c r="AC1121"/>
      <c r="AD1121"/>
      <c r="AE1121"/>
      <c r="AF1121"/>
      <c r="AG1121"/>
      <c r="AH1121"/>
      <c r="AI1121"/>
      <c r="AJ1121" s="25"/>
      <c r="AK1121" s="2">
        <v>11.2</v>
      </c>
      <c r="AL1121" s="1">
        <f t="shared" si="462"/>
        <v>6.3095734448019345E-12</v>
      </c>
      <c r="AM1121" s="1">
        <f t="shared" si="438"/>
        <v>1.600742124385724E-3</v>
      </c>
      <c r="AN1121" s="1">
        <f t="shared" si="439"/>
        <v>1.0175695809356472E-4</v>
      </c>
      <c r="AO1121" s="1">
        <f t="shared" si="440"/>
        <v>0.99989824304185704</v>
      </c>
      <c r="AP1121" s="1">
        <f t="shared" si="441"/>
        <v>2.0471655084255205</v>
      </c>
      <c r="AQ1121" s="1">
        <f t="shared" si="442"/>
        <v>20.471655084255204</v>
      </c>
      <c r="AR1121" s="25"/>
      <c r="AS1121" s="2">
        <v>13.17</v>
      </c>
      <c r="AT1121" s="1">
        <v>6.760829753919804E-14</v>
      </c>
      <c r="AU1121" s="1">
        <v>0.14938994720498924</v>
      </c>
      <c r="AV1121" s="1">
        <v>1.0904552228286595E-6</v>
      </c>
      <c r="AW1121" s="1">
        <v>0.9999989095447771</v>
      </c>
      <c r="AX1121" s="1">
        <v>3.7970641462985086</v>
      </c>
      <c r="AY1121" s="2">
        <v>37.970641462985085</v>
      </c>
      <c r="BA1121" s="2">
        <v>11.2</v>
      </c>
      <c r="BB1121" s="1">
        <f t="shared" si="447"/>
        <v>6.3095734448019345E-12</v>
      </c>
      <c r="BC1121" s="1">
        <f t="shared" si="443"/>
        <v>1.600742124385724E-3</v>
      </c>
      <c r="BD1121" s="1">
        <f t="shared" si="444"/>
        <v>1.6007391611822585E-6</v>
      </c>
      <c r="BE1121" s="1">
        <f t="shared" si="445"/>
        <v>0.99999814885644578</v>
      </c>
      <c r="BF1121" s="1">
        <f t="shared" si="446"/>
        <v>1.9682372757430446</v>
      </c>
      <c r="BG1121" s="1">
        <f>(dpSAWB_Cb*dpSAWB_Vb) /(dpSAWB_Ca * BF1121)</f>
        <v>25.403441249797542</v>
      </c>
      <c r="BI1121" s="1">
        <v>11.9</v>
      </c>
      <c r="BJ1121" s="1">
        <v>1.2589254117941629E-12</v>
      </c>
      <c r="BK1121" s="1">
        <v>8.0227151707152698E-3</v>
      </c>
      <c r="BL1121" s="1">
        <v>8.0226003464392555E-6</v>
      </c>
      <c r="BM1121" s="1">
        <v>0.99998568760406281</v>
      </c>
      <c r="BN1121" s="1">
        <v>1.8457140553617608</v>
      </c>
      <c r="BO1121" s="1">
        <v>27.089786662647466</v>
      </c>
    </row>
    <row r="1122" spans="1:67" ht="15" customHeight="1" x14ac:dyDescent="0.3">
      <c r="A1122" s="2">
        <v>11.21</v>
      </c>
      <c r="B1122" s="1">
        <f t="shared" si="448"/>
        <v>6.1659500186148026E-12</v>
      </c>
      <c r="C1122" s="1">
        <f t="shared" si="449"/>
        <v>1.6380281983325242E-3</v>
      </c>
      <c r="D1122" s="1">
        <f t="shared" si="450"/>
        <v>-1.6378399695438988E-3</v>
      </c>
      <c r="E1122" s="1">
        <f t="shared" si="451"/>
        <v>3.60630666159065E-3</v>
      </c>
      <c r="F1122" s="1">
        <f t="shared" si="452"/>
        <v>0.99998851859560922</v>
      </c>
      <c r="G1122" s="1">
        <f t="shared" si="453"/>
        <v>1.0999067102046216</v>
      </c>
      <c r="H1122" s="1">
        <f t="shared" si="461"/>
        <v>10.999067102046215</v>
      </c>
      <c r="S1122" s="2">
        <v>11.21</v>
      </c>
      <c r="T1122" s="1">
        <f t="shared" si="454"/>
        <v>6.1659500186148026E-12</v>
      </c>
      <c r="U1122" s="1">
        <f t="shared" si="455"/>
        <v>1.6380281983325242E-3</v>
      </c>
      <c r="V1122" s="1">
        <f t="shared" si="456"/>
        <v>0.10245668364817843</v>
      </c>
      <c r="W1122" s="1">
        <f t="shared" si="457"/>
        <v>-8.1889454939280905E-4</v>
      </c>
      <c r="X1122" s="1">
        <f t="shared" si="458"/>
        <v>2.371513613838612E-6</v>
      </c>
      <c r="Y1122" s="1">
        <f t="shared" si="459"/>
        <v>-1.6244862692709236E-2</v>
      </c>
      <c r="Z1122" s="1">
        <f t="shared" si="460"/>
        <v>-0.81224313463546194</v>
      </c>
      <c r="AB1122"/>
      <c r="AC1122"/>
      <c r="AD1122"/>
      <c r="AE1122"/>
      <c r="AF1122"/>
      <c r="AG1122"/>
      <c r="AH1122"/>
      <c r="AI1122"/>
      <c r="AJ1122" s="25"/>
      <c r="AK1122" s="2">
        <v>11.21</v>
      </c>
      <c r="AL1122" s="1">
        <f t="shared" si="462"/>
        <v>6.1659500186148026E-12</v>
      </c>
      <c r="AM1122" s="1">
        <f t="shared" si="438"/>
        <v>1.6380281983325242E-3</v>
      </c>
      <c r="AN1122" s="1">
        <f t="shared" si="439"/>
        <v>9.9440917272400082E-5</v>
      </c>
      <c r="AO1122" s="1">
        <f t="shared" si="440"/>
        <v>0.9999005590826805</v>
      </c>
      <c r="AP1122" s="1">
        <f t="shared" si="441"/>
        <v>2.048251039222158</v>
      </c>
      <c r="AQ1122" s="1">
        <f t="shared" si="442"/>
        <v>20.482510392221577</v>
      </c>
      <c r="AR1122" s="25"/>
      <c r="AS1122" s="2">
        <v>13.18</v>
      </c>
      <c r="AT1122" s="1">
        <v>6.6069344800759472E-14</v>
      </c>
      <c r="AU1122" s="1">
        <v>0.15286968609205731</v>
      </c>
      <c r="AV1122" s="1">
        <v>1.0656334579847598E-6</v>
      </c>
      <c r="AW1122" s="1">
        <v>0.99999893436654197</v>
      </c>
      <c r="AX1122" s="1">
        <v>3.8136177522907628</v>
      </c>
      <c r="AY1122" s="2">
        <v>38.136177522907623</v>
      </c>
      <c r="BA1122" s="2">
        <v>11.21</v>
      </c>
      <c r="BB1122" s="1">
        <f t="shared" si="447"/>
        <v>6.1659500186148026E-12</v>
      </c>
      <c r="BC1122" s="1">
        <f t="shared" si="443"/>
        <v>1.6380281983325242E-3</v>
      </c>
      <c r="BD1122" s="1">
        <f t="shared" si="444"/>
        <v>1.6380250857011174E-6</v>
      </c>
      <c r="BE1122" s="1">
        <f t="shared" si="445"/>
        <v>0.99999809976933862</v>
      </c>
      <c r="BF1122" s="1">
        <f t="shared" si="446"/>
        <v>1.9675034252483914</v>
      </c>
      <c r="BG1122" s="1">
        <f>(dpSAWB_Cb*dpSAWB_Vb) /(dpSAWB_Ca * BF1122)</f>
        <v>25.412916368207924</v>
      </c>
      <c r="BI1122" s="1">
        <v>11.91</v>
      </c>
      <c r="BJ1122" s="1">
        <v>1.2302687708123772E-12</v>
      </c>
      <c r="BK1122" s="1">
        <v>8.2095882132574311E-3</v>
      </c>
      <c r="BL1122" s="1">
        <v>8.2094667467508958E-6</v>
      </c>
      <c r="BM1122" s="1">
        <v>0.99998520431191196</v>
      </c>
      <c r="BN1122" s="1">
        <v>1.8422616868318777</v>
      </c>
      <c r="BO1122" s="1">
        <v>27.140552483607575</v>
      </c>
    </row>
    <row r="1123" spans="1:67" ht="15" customHeight="1" x14ac:dyDescent="0.3">
      <c r="A1123" s="2">
        <v>11.22</v>
      </c>
      <c r="B1123" s="1">
        <f t="shared" si="448"/>
        <v>6.0255958607435596E-12</v>
      </c>
      <c r="C1123" s="1">
        <f t="shared" si="449"/>
        <v>1.6761827765119411E-3</v>
      </c>
      <c r="D1123" s="1">
        <f t="shared" si="450"/>
        <v>-1.6759989036431474E-3</v>
      </c>
      <c r="E1123" s="1">
        <f t="shared" si="451"/>
        <v>3.6126664839405244E-3</v>
      </c>
      <c r="F1123" s="1">
        <f t="shared" si="452"/>
        <v>0.99998877994134816</v>
      </c>
      <c r="G1123" s="1">
        <f t="shared" si="453"/>
        <v>1.1022740461101057</v>
      </c>
      <c r="H1123" s="1">
        <f t="shared" si="461"/>
        <v>11.022740461101057</v>
      </c>
      <c r="S1123" s="2">
        <v>11.22</v>
      </c>
      <c r="T1123" s="1">
        <f t="shared" si="454"/>
        <v>6.0255958607435596E-12</v>
      </c>
      <c r="U1123" s="1">
        <f t="shared" si="455"/>
        <v>1.6761827765119411E-3</v>
      </c>
      <c r="V1123" s="1">
        <f t="shared" si="456"/>
        <v>0.10251392361295616</v>
      </c>
      <c r="W1123" s="1">
        <f t="shared" si="457"/>
        <v>-8.3797453765205201E-4</v>
      </c>
      <c r="X1123" s="1">
        <f t="shared" si="458"/>
        <v>2.3175314985520596E-6</v>
      </c>
      <c r="Y1123" s="1">
        <f t="shared" si="459"/>
        <v>-1.6620217561771025E-2</v>
      </c>
      <c r="Z1123" s="1">
        <f t="shared" si="460"/>
        <v>-0.83101087808855123</v>
      </c>
      <c r="AB1123"/>
      <c r="AC1123"/>
      <c r="AD1123"/>
      <c r="AE1123"/>
      <c r="AF1123"/>
      <c r="AG1123"/>
      <c r="AH1123"/>
      <c r="AI1123"/>
      <c r="AJ1123" s="25"/>
      <c r="AK1123" s="2">
        <v>11.22</v>
      </c>
      <c r="AL1123" s="1">
        <f t="shared" si="462"/>
        <v>6.0255958607435596E-12</v>
      </c>
      <c r="AM1123" s="1">
        <f t="shared" si="438"/>
        <v>1.6761827765119411E-3</v>
      </c>
      <c r="AN1123" s="1">
        <f t="shared" si="439"/>
        <v>9.717758561105926E-5</v>
      </c>
      <c r="AO1123" s="1">
        <f t="shared" si="440"/>
        <v>0.99990282241434392</v>
      </c>
      <c r="AP1123" s="1">
        <f t="shared" si="441"/>
        <v>2.0493609261887609</v>
      </c>
      <c r="AQ1123" s="1">
        <f t="shared" si="442"/>
        <v>20.493609261887606</v>
      </c>
      <c r="AR1123" s="25"/>
      <c r="AS1123" s="2">
        <v>13.19</v>
      </c>
      <c r="AT1123" s="1">
        <v>6.4565422903465431E-14</v>
      </c>
      <c r="AU1123" s="1">
        <v>0.1564304785101609</v>
      </c>
      <c r="AV1123" s="1">
        <v>1.0413767042990021E-6</v>
      </c>
      <c r="AW1123" s="1">
        <v>0.9999989586232958</v>
      </c>
      <c r="AX1123" s="1">
        <v>3.8300918600600022</v>
      </c>
      <c r="AY1123" s="2">
        <v>38.300918600600021</v>
      </c>
      <c r="BA1123" s="2">
        <v>11.22</v>
      </c>
      <c r="BB1123" s="1">
        <f t="shared" si="447"/>
        <v>6.0255958607435596E-12</v>
      </c>
      <c r="BC1123" s="1">
        <f t="shared" si="443"/>
        <v>1.6761827765119411E-3</v>
      </c>
      <c r="BD1123" s="1">
        <f t="shared" si="444"/>
        <v>1.6761795067110676E-6</v>
      </c>
      <c r="BE1123" s="1">
        <f t="shared" si="445"/>
        <v>0.99999804925756353</v>
      </c>
      <c r="BF1123" s="1">
        <f t="shared" si="446"/>
        <v>1.9667527615263853</v>
      </c>
      <c r="BG1123" s="1">
        <f>(dpSAWB_Cb*dpSAWB_Vb) /(dpSAWB_Ca * BF1123)</f>
        <v>25.422615886500797</v>
      </c>
      <c r="BI1123" s="1">
        <v>11.92</v>
      </c>
      <c r="BJ1123" s="1">
        <v>1.2022644346174088E-12</v>
      </c>
      <c r="BK1123" s="1">
        <v>8.4008140881370059E-3</v>
      </c>
      <c r="BL1123" s="1">
        <v>8.4006855783425747E-6</v>
      </c>
      <c r="BM1123" s="1">
        <v>0.99998470269749096</v>
      </c>
      <c r="BN1123" s="1">
        <v>1.8387352982334924</v>
      </c>
      <c r="BO1123" s="1">
        <v>27.192603550949361</v>
      </c>
    </row>
    <row r="1124" spans="1:67" ht="15" customHeight="1" x14ac:dyDescent="0.3">
      <c r="A1124" s="2">
        <v>11.23</v>
      </c>
      <c r="B1124" s="1">
        <f t="shared" si="448"/>
        <v>5.8884365535558725E-12</v>
      </c>
      <c r="C1124" s="1">
        <f t="shared" si="449"/>
        <v>1.7152260889863667E-3</v>
      </c>
      <c r="D1124" s="1">
        <f t="shared" si="450"/>
        <v>-1.7150464728864002E-3</v>
      </c>
      <c r="E1124" s="1">
        <f t="shared" si="451"/>
        <v>3.6191744121477337E-3</v>
      </c>
      <c r="F1124" s="1">
        <f t="shared" si="452"/>
        <v>0.99998903533826367</v>
      </c>
      <c r="G1124" s="1">
        <f t="shared" si="453"/>
        <v>1.1046984148441363</v>
      </c>
      <c r="H1124" s="1">
        <f t="shared" si="461"/>
        <v>11.046984148441362</v>
      </c>
      <c r="S1124" s="2">
        <v>11.23</v>
      </c>
      <c r="T1124" s="1">
        <f t="shared" si="454"/>
        <v>5.8884365535558725E-12</v>
      </c>
      <c r="U1124" s="1">
        <f t="shared" si="455"/>
        <v>1.7152260889863667E-3</v>
      </c>
      <c r="V1124" s="1">
        <f t="shared" si="456"/>
        <v>0.10257249649485586</v>
      </c>
      <c r="W1124" s="1">
        <f t="shared" si="457"/>
        <v>-8.5749883161862189E-4</v>
      </c>
      <c r="X1124" s="1">
        <f t="shared" si="458"/>
        <v>2.2647781605974482E-6</v>
      </c>
      <c r="Y1124" s="1">
        <f t="shared" si="459"/>
        <v>-1.7004166106681155E-2</v>
      </c>
      <c r="Z1124" s="1">
        <f t="shared" si="460"/>
        <v>-0.85020830533405778</v>
      </c>
      <c r="AB1124"/>
      <c r="AC1124"/>
      <c r="AD1124"/>
      <c r="AE1124"/>
      <c r="AF1124"/>
      <c r="AG1124"/>
      <c r="AH1124"/>
      <c r="AI1124"/>
      <c r="AJ1124" s="25"/>
      <c r="AK1124" s="2">
        <v>11.23</v>
      </c>
      <c r="AL1124" s="1">
        <f t="shared" si="462"/>
        <v>5.8884365535558725E-12</v>
      </c>
      <c r="AM1124" s="1">
        <f t="shared" si="438"/>
        <v>1.7152260889863667E-3</v>
      </c>
      <c r="AN1124" s="1">
        <f t="shared" si="439"/>
        <v>9.4965763769046865E-5</v>
      </c>
      <c r="AO1124" s="1">
        <f t="shared" si="440"/>
        <v>0.99990503423618793</v>
      </c>
      <c r="AP1124" s="1">
        <f t="shared" si="441"/>
        <v>2.050495701289718</v>
      </c>
      <c r="AQ1124" s="1">
        <f t="shared" si="442"/>
        <v>20.504957012897179</v>
      </c>
      <c r="AR1124" s="25"/>
      <c r="AS1124" s="2">
        <v>13.2</v>
      </c>
      <c r="AT1124" s="1">
        <v>6.3095734448019215E-14</v>
      </c>
      <c r="AU1124" s="1">
        <v>0.16007421243857273</v>
      </c>
      <c r="AV1124" s="1">
        <v>1.0176721006008164E-6</v>
      </c>
      <c r="AW1124" s="1">
        <v>0.99999898232789941</v>
      </c>
      <c r="AX1124" s="1">
        <v>3.8464827060155367</v>
      </c>
      <c r="AY1124" s="2">
        <v>38.464827060155365</v>
      </c>
      <c r="BA1124" s="2">
        <v>11.23</v>
      </c>
      <c r="BB1124" s="1">
        <f t="shared" si="447"/>
        <v>5.8884365535558725E-12</v>
      </c>
      <c r="BC1124" s="1">
        <f t="shared" si="443"/>
        <v>1.7152260889863667E-3</v>
      </c>
      <c r="BD1124" s="1">
        <f t="shared" si="444"/>
        <v>1.7152226538596472E-6</v>
      </c>
      <c r="BE1124" s="1">
        <f t="shared" si="445"/>
        <v>0.99999799727467908</v>
      </c>
      <c r="BF1124" s="1">
        <f t="shared" si="446"/>
        <v>1.9659849059923582</v>
      </c>
      <c r="BG1124" s="1">
        <f>(dpSAWB_Cb*dpSAWB_Vb) /(dpSAWB_Ca * BF1124)</f>
        <v>25.432545208052755</v>
      </c>
      <c r="BI1124" s="1">
        <v>11.93</v>
      </c>
      <c r="BJ1124" s="1">
        <v>1.1748975549395258E-12</v>
      </c>
      <c r="BK1124" s="1">
        <v>8.5964941858440291E-3</v>
      </c>
      <c r="BL1124" s="1">
        <v>8.5963582065082873E-6</v>
      </c>
      <c r="BM1124" s="1">
        <v>0.99998418200108063</v>
      </c>
      <c r="BN1124" s="1">
        <v>1.8351334484262367</v>
      </c>
      <c r="BO1124" s="1">
        <v>27.245974968675281</v>
      </c>
    </row>
    <row r="1125" spans="1:67" ht="15" customHeight="1" x14ac:dyDescent="0.3">
      <c r="A1125" s="2">
        <v>11.24</v>
      </c>
      <c r="B1125" s="1">
        <f t="shared" si="448"/>
        <v>5.7543993733715538E-12</v>
      </c>
      <c r="C1125" s="1">
        <f t="shared" si="449"/>
        <v>1.7551788370368739E-3</v>
      </c>
      <c r="D1125" s="1">
        <f t="shared" si="450"/>
        <v>-1.7550033808115915E-3</v>
      </c>
      <c r="E1125" s="1">
        <f t="shared" si="451"/>
        <v>3.6258338968019319E-3</v>
      </c>
      <c r="F1125" s="1">
        <f t="shared" si="452"/>
        <v>0.99998928492176165</v>
      </c>
      <c r="G1125" s="1">
        <f t="shared" si="453"/>
        <v>1.1071812371848859</v>
      </c>
      <c r="H1125" s="1">
        <f t="shared" si="461"/>
        <v>11.071812371848859</v>
      </c>
      <c r="S1125" s="2">
        <v>11.24</v>
      </c>
      <c r="T1125" s="1">
        <f t="shared" si="454"/>
        <v>5.7543993733715538E-12</v>
      </c>
      <c r="U1125" s="1">
        <f t="shared" si="455"/>
        <v>1.7551788370368739E-3</v>
      </c>
      <c r="V1125" s="1">
        <f t="shared" si="456"/>
        <v>0.10263243334999476</v>
      </c>
      <c r="W1125" s="1">
        <f t="shared" si="457"/>
        <v>-8.7747778333158513E-4</v>
      </c>
      <c r="X1125" s="1">
        <f t="shared" si="458"/>
        <v>2.2132256298412985E-6</v>
      </c>
      <c r="Y1125" s="1">
        <f t="shared" si="459"/>
        <v>-1.739690171905893E-2</v>
      </c>
      <c r="Z1125" s="1">
        <f t="shared" si="460"/>
        <v>-0.86984508595294641</v>
      </c>
      <c r="AB1125"/>
      <c r="AC1125"/>
      <c r="AD1125"/>
      <c r="AE1125"/>
      <c r="AF1125"/>
      <c r="AG1125"/>
      <c r="AH1125"/>
      <c r="AI1125"/>
      <c r="AJ1125" s="25"/>
      <c r="AK1125" s="2">
        <v>11.24</v>
      </c>
      <c r="AL1125" s="1">
        <f t="shared" si="462"/>
        <v>5.7543993733715538E-12</v>
      </c>
      <c r="AM1125" s="1">
        <f t="shared" si="438"/>
        <v>1.7551788370368739E-3</v>
      </c>
      <c r="AN1125" s="1">
        <f t="shared" si="439"/>
        <v>9.2804279685200822E-5</v>
      </c>
      <c r="AO1125" s="1">
        <f t="shared" si="440"/>
        <v>0.99990719572027376</v>
      </c>
      <c r="AP1125" s="1">
        <f t="shared" si="441"/>
        <v>2.0516559071119707</v>
      </c>
      <c r="AQ1125" s="1">
        <f t="shared" si="442"/>
        <v>20.516559071119705</v>
      </c>
      <c r="AR1125" s="25"/>
      <c r="AS1125" s="2">
        <v>13.21</v>
      </c>
      <c r="AT1125" s="1">
        <v>6.1659500186147887E-14</v>
      </c>
      <c r="AU1125" s="1">
        <v>0.16380281983325279</v>
      </c>
      <c r="AV1125" s="1">
        <v>9.9450707847320175E-7</v>
      </c>
      <c r="AW1125" s="1">
        <v>0.99999900549292153</v>
      </c>
      <c r="AX1125" s="1">
        <v>3.8627866084206186</v>
      </c>
      <c r="AY1125" s="2">
        <v>38.627866084206183</v>
      </c>
      <c r="BA1125" s="2">
        <v>11.24</v>
      </c>
      <c r="BB1125" s="1">
        <f t="shared" si="447"/>
        <v>5.7543993733715538E-12</v>
      </c>
      <c r="BC1125" s="1">
        <f t="shared" si="443"/>
        <v>1.7551788370368739E-3</v>
      </c>
      <c r="BD1125" s="1">
        <f t="shared" si="444"/>
        <v>1.7551752279899479E-6</v>
      </c>
      <c r="BE1125" s="1">
        <f t="shared" si="445"/>
        <v>0.9999979437725377</v>
      </c>
      <c r="BF1125" s="1">
        <f t="shared" si="446"/>
        <v>1.9651994718463179</v>
      </c>
      <c r="BG1125" s="1">
        <f>(dpSAWB_Cb*dpSAWB_Vb) /(dpSAWB_Ca * BF1125)</f>
        <v>25.442709870578515</v>
      </c>
      <c r="BI1125" s="1">
        <v>11.94</v>
      </c>
      <c r="BJ1125" s="1">
        <v>1.1481536214968792E-12</v>
      </c>
      <c r="BK1125" s="1">
        <v>8.7967322585564417E-3</v>
      </c>
      <c r="BL1125" s="1">
        <v>8.7965883565922974E-6</v>
      </c>
      <c r="BM1125" s="1">
        <v>0.99998364142957707</v>
      </c>
      <c r="BN1125" s="1">
        <v>1.8314546747946896</v>
      </c>
      <c r="BO1125" s="1">
        <v>27.300702926543959</v>
      </c>
    </row>
    <row r="1126" spans="1:67" ht="15" customHeight="1" x14ac:dyDescent="0.3">
      <c r="A1126" s="2">
        <v>11.25</v>
      </c>
      <c r="B1126" s="1">
        <f t="shared" si="448"/>
        <v>5.6234132519034759E-12</v>
      </c>
      <c r="C1126" s="1">
        <f t="shared" si="449"/>
        <v>1.7960622041393167E-3</v>
      </c>
      <c r="D1126" s="1">
        <f t="shared" si="450"/>
        <v>-1.7958908131000878E-3</v>
      </c>
      <c r="E1126" s="1">
        <f t="shared" si="451"/>
        <v>3.6326484688500148E-3</v>
      </c>
      <c r="F1126" s="1">
        <f t="shared" si="452"/>
        <v>0.99998952882416625</v>
      </c>
      <c r="G1126" s="1">
        <f t="shared" si="453"/>
        <v>1.1097239715101241</v>
      </c>
      <c r="H1126" s="1">
        <f t="shared" si="461"/>
        <v>11.097239715101241</v>
      </c>
      <c r="S1126" s="2">
        <v>11.25</v>
      </c>
      <c r="T1126" s="1">
        <f t="shared" si="454"/>
        <v>5.6234132519034759E-12</v>
      </c>
      <c r="U1126" s="1">
        <f t="shared" si="455"/>
        <v>1.7960622041393167E-3</v>
      </c>
      <c r="V1126" s="1">
        <f t="shared" si="456"/>
        <v>0.10269376595768669</v>
      </c>
      <c r="W1126" s="1">
        <f t="shared" si="457"/>
        <v>-8.9792198589556602E-4</v>
      </c>
      <c r="X1126" s="1">
        <f t="shared" si="458"/>
        <v>2.1628465728166908E-6</v>
      </c>
      <c r="Y1126" s="1">
        <f t="shared" si="459"/>
        <v>-1.7798621977984559E-2</v>
      </c>
      <c r="Z1126" s="1">
        <f t="shared" si="460"/>
        <v>-0.88993109889922783</v>
      </c>
      <c r="AB1126"/>
      <c r="AC1126"/>
      <c r="AD1126"/>
      <c r="AE1126"/>
      <c r="AF1126"/>
      <c r="AG1126"/>
      <c r="AH1126"/>
      <c r="AI1126"/>
      <c r="AJ1126" s="25"/>
      <c r="AK1126" s="2">
        <v>11.25</v>
      </c>
      <c r="AL1126" s="1">
        <f t="shared" si="462"/>
        <v>5.6234132519034759E-12</v>
      </c>
      <c r="AM1126" s="1">
        <f t="shared" si="438"/>
        <v>1.7960622041393167E-3</v>
      </c>
      <c r="AN1126" s="1">
        <f t="shared" si="439"/>
        <v>9.0691987957682788E-5</v>
      </c>
      <c r="AO1126" s="1">
        <f t="shared" si="440"/>
        <v>0.99990930801200306</v>
      </c>
      <c r="AP1126" s="1">
        <f t="shared" si="441"/>
        <v>2.0528420970376446</v>
      </c>
      <c r="AQ1126" s="1">
        <f t="shared" si="442"/>
        <v>20.528420970376445</v>
      </c>
      <c r="AR1126" s="25"/>
      <c r="AS1126" s="2">
        <v>13.22</v>
      </c>
      <c r="AT1126" s="1">
        <v>6.0255958607435464E-14</v>
      </c>
      <c r="AU1126" s="1">
        <v>0.16761827765119447</v>
      </c>
      <c r="AV1126" s="1">
        <v>9.7186935558896453E-7</v>
      </c>
      <c r="AW1126" s="1">
        <v>0.99999902813064445</v>
      </c>
      <c r="AX1126" s="1">
        <v>3.8789999703308227</v>
      </c>
      <c r="AY1126" s="2">
        <v>38.789999703308226</v>
      </c>
      <c r="BA1126" s="2">
        <v>11.25</v>
      </c>
      <c r="BB1126" s="1">
        <f t="shared" si="447"/>
        <v>5.6234132519034759E-12</v>
      </c>
      <c r="BC1126" s="1">
        <f t="shared" si="443"/>
        <v>1.7960622041393167E-3</v>
      </c>
      <c r="BD1126" s="1">
        <f t="shared" si="444"/>
        <v>1.7960584121153694E-6</v>
      </c>
      <c r="BE1126" s="1">
        <f t="shared" si="445"/>
        <v>0.99999788870121642</v>
      </c>
      <c r="BF1126" s="1">
        <f t="shared" si="446"/>
        <v>1.9643960639091824</v>
      </c>
      <c r="BG1126" s="1">
        <f>(dpSAWB_Cb*dpSAWB_Vb) /(dpSAWB_Ca * BF1126)</f>
        <v>25.453115549671345</v>
      </c>
      <c r="BI1126" s="1">
        <v>11.95</v>
      </c>
      <c r="BJ1126" s="1">
        <v>1.122018454301964E-12</v>
      </c>
      <c r="BK1126" s="1">
        <v>9.0016344751508246E-3</v>
      </c>
      <c r="BL1126" s="1">
        <v>9.0014821688905237E-6</v>
      </c>
      <c r="BM1126" s="1">
        <v>0.99998308015497406</v>
      </c>
      <c r="BN1126" s="1">
        <v>1.8276974932357923</v>
      </c>
      <c r="BO1126" s="1">
        <v>27.356824739896638</v>
      </c>
    </row>
    <row r="1127" spans="1:67" ht="15" customHeight="1" x14ac:dyDescent="0.3">
      <c r="A1127" s="2">
        <v>11.26</v>
      </c>
      <c r="B1127" s="1">
        <f t="shared" si="448"/>
        <v>5.4954087385762314E-12</v>
      </c>
      <c r="C1127" s="1">
        <f t="shared" si="449"/>
        <v>1.837897867196088E-3</v>
      </c>
      <c r="D1127" s="1">
        <f t="shared" si="450"/>
        <v>-1.8377304488095742E-3</v>
      </c>
      <c r="E1127" s="1">
        <f t="shared" si="451"/>
        <v>3.6396217414682627E-3</v>
      </c>
      <c r="F1127" s="1">
        <f t="shared" si="452"/>
        <v>0.99998976717478905</v>
      </c>
      <c r="G1127" s="1">
        <f t="shared" si="453"/>
        <v>1.1123281148986406</v>
      </c>
      <c r="H1127" s="1">
        <f t="shared" si="461"/>
        <v>11.123281148986406</v>
      </c>
      <c r="S1127" s="2">
        <v>11.26</v>
      </c>
      <c r="T1127" s="1">
        <f t="shared" si="454"/>
        <v>5.4954087385762314E-12</v>
      </c>
      <c r="U1127" s="1">
        <f t="shared" si="455"/>
        <v>1.837897867196088E-3</v>
      </c>
      <c r="V1127" s="1">
        <f t="shared" si="456"/>
        <v>0.10275652683729203</v>
      </c>
      <c r="W1127" s="1">
        <f t="shared" si="457"/>
        <v>-9.1884227909734778E-4</v>
      </c>
      <c r="X1127" s="1">
        <f t="shared" si="458"/>
        <v>2.1136142782314834E-6</v>
      </c>
      <c r="Y1127" s="1">
        <f t="shared" si="459"/>
        <v>-1.8209528733122645E-2</v>
      </c>
      <c r="Z1127" s="1">
        <f t="shared" si="460"/>
        <v>-0.9104764366561322</v>
      </c>
      <c r="AB1127"/>
      <c r="AC1127"/>
      <c r="AD1127"/>
      <c r="AE1127"/>
      <c r="AF1127"/>
      <c r="AG1127"/>
      <c r="AH1127"/>
      <c r="AI1127"/>
      <c r="AJ1127" s="25"/>
      <c r="AK1127" s="2">
        <v>11.26</v>
      </c>
      <c r="AL1127" s="1">
        <f t="shared" si="462"/>
        <v>5.4954087385762314E-12</v>
      </c>
      <c r="AM1127" s="1">
        <f t="shared" si="438"/>
        <v>1.837897867196088E-3</v>
      </c>
      <c r="AN1127" s="1">
        <f t="shared" si="439"/>
        <v>8.8627769238039901E-5</v>
      </c>
      <c r="AO1127" s="1">
        <f t="shared" si="440"/>
        <v>0.99991137223072446</v>
      </c>
      <c r="AP1127" s="1">
        <f t="shared" si="441"/>
        <v>2.0540548354174248</v>
      </c>
      <c r="AQ1127" s="1">
        <f t="shared" si="442"/>
        <v>20.540548354174248</v>
      </c>
      <c r="AR1127" s="25"/>
      <c r="AS1127" s="2">
        <v>13.23</v>
      </c>
      <c r="AT1127" s="1">
        <v>5.8884365535558603E-14</v>
      </c>
      <c r="AU1127" s="1">
        <v>0.17152260889863702</v>
      </c>
      <c r="AV1127" s="1">
        <v>9.4974692919860103E-7</v>
      </c>
      <c r="AW1127" s="1">
        <v>0.99999905025307079</v>
      </c>
      <c r="AX1127" s="1">
        <v>3.8951192823624052</v>
      </c>
      <c r="AY1127" s="2">
        <v>38.951192823624048</v>
      </c>
      <c r="BA1127" s="2">
        <v>11.26</v>
      </c>
      <c r="BB1127" s="1">
        <f t="shared" si="447"/>
        <v>5.4954087385762314E-12</v>
      </c>
      <c r="BC1127" s="1">
        <f t="shared" si="443"/>
        <v>1.837897867196088E-3</v>
      </c>
      <c r="BD1127" s="1">
        <f t="shared" si="444"/>
        <v>1.837893882649949E-6</v>
      </c>
      <c r="BE1127" s="1">
        <f t="shared" si="445"/>
        <v>0.99999783200894354</v>
      </c>
      <c r="BF1127" s="1">
        <f t="shared" si="446"/>
        <v>1.9635742784564354</v>
      </c>
      <c r="BG1127" s="1">
        <f>(dpSAWB_Cb*dpSAWB_Vb) /(dpSAWB_Ca * BF1127)</f>
        <v>25.463768062446288</v>
      </c>
      <c r="BI1127" s="1">
        <v>11.96</v>
      </c>
      <c r="BJ1127" s="1">
        <v>1.0964781961431817E-12</v>
      </c>
      <c r="BK1127" s="1">
        <v>9.2113094774947148E-3</v>
      </c>
      <c r="BL1127" s="1">
        <v>9.2111482548260118E-6</v>
      </c>
      <c r="BM1127" s="1">
        <v>0.99998249731277644</v>
      </c>
      <c r="BN1127" s="1">
        <v>1.8238603981636634</v>
      </c>
      <c r="BO1127" s="1">
        <v>27.414378891247392</v>
      </c>
    </row>
    <row r="1128" spans="1:67" ht="15" customHeight="1" x14ac:dyDescent="0.3">
      <c r="A1128" s="2">
        <v>11.27</v>
      </c>
      <c r="B1128" s="1">
        <f t="shared" si="448"/>
        <v>5.3703179637025143E-12</v>
      </c>
      <c r="C1128" s="1">
        <f t="shared" si="449"/>
        <v>1.8807080080295005E-3</v>
      </c>
      <c r="D1128" s="1">
        <f t="shared" si="450"/>
        <v>-1.8805444718686089E-3</v>
      </c>
      <c r="E1128" s="1">
        <f t="shared" si="451"/>
        <v>3.6467574119781014E-3</v>
      </c>
      <c r="F1128" s="1">
        <f t="shared" si="452"/>
        <v>0.99999000009999905</v>
      </c>
      <c r="G1128" s="1">
        <f t="shared" si="453"/>
        <v>1.1149952042689095</v>
      </c>
      <c r="H1128" s="1">
        <f t="shared" si="461"/>
        <v>11.149952042689094</v>
      </c>
      <c r="S1128" s="2">
        <v>11.27</v>
      </c>
      <c r="T1128" s="1">
        <f t="shared" si="454"/>
        <v>5.3703179637025143E-12</v>
      </c>
      <c r="U1128" s="1">
        <f t="shared" si="455"/>
        <v>1.8807080080295005E-3</v>
      </c>
      <c r="V1128" s="1">
        <f t="shared" si="456"/>
        <v>0.10282074926545981</v>
      </c>
      <c r="W1128" s="1">
        <f t="shared" si="457"/>
        <v>-9.4024975515327399E-4</v>
      </c>
      <c r="X1128" s="1">
        <f t="shared" si="458"/>
        <v>2.065502642806372E-6</v>
      </c>
      <c r="Y1128" s="1">
        <f t="shared" si="459"/>
        <v>-1.8629828189131694E-2</v>
      </c>
      <c r="Z1128" s="1">
        <f t="shared" si="460"/>
        <v>-0.93149140945658471</v>
      </c>
      <c r="AB1128"/>
      <c r="AC1128"/>
      <c r="AD1128"/>
      <c r="AE1128"/>
      <c r="AF1128"/>
      <c r="AG1128"/>
      <c r="AH1128"/>
      <c r="AI1128"/>
      <c r="AJ1128" s="25"/>
      <c r="AK1128" s="2">
        <v>11.27</v>
      </c>
      <c r="AL1128" s="1">
        <f t="shared" si="462"/>
        <v>5.3703179637025143E-12</v>
      </c>
      <c r="AM1128" s="1">
        <f t="shared" si="438"/>
        <v>1.8807080080295005E-3</v>
      </c>
      <c r="AN1128" s="1">
        <f t="shared" si="439"/>
        <v>8.6610529639018663E-5</v>
      </c>
      <c r="AO1128" s="1">
        <f t="shared" si="440"/>
        <v>0.99991338947032526</v>
      </c>
      <c r="AP1128" s="1">
        <f t="shared" si="441"/>
        <v>2.0552946977445372</v>
      </c>
      <c r="AQ1128" s="1">
        <f t="shared" si="442"/>
        <v>20.552946977445369</v>
      </c>
      <c r="AR1128" s="25"/>
      <c r="AS1128" s="2">
        <v>13.24</v>
      </c>
      <c r="AT1128" s="1">
        <v>5.7543993733715408E-14</v>
      </c>
      <c r="AU1128" s="1">
        <v>0.17551788370368779</v>
      </c>
      <c r="AV1128" s="1">
        <v>9.2812806976644488E-7</v>
      </c>
      <c r="AW1128" s="1">
        <v>0.99999907187193027</v>
      </c>
      <c r="AX1128" s="1">
        <v>3.9111411252871271</v>
      </c>
      <c r="AY1128" s="2">
        <v>39.111411252871271</v>
      </c>
      <c r="BA1128" s="2">
        <v>11.27</v>
      </c>
      <c r="BB1128" s="1">
        <f t="shared" si="447"/>
        <v>5.3703179637025143E-12</v>
      </c>
      <c r="BC1128" s="1">
        <f t="shared" si="443"/>
        <v>1.8807080080295005E-3</v>
      </c>
      <c r="BD1128" s="1">
        <f t="shared" si="444"/>
        <v>1.8807038209002282E-6</v>
      </c>
      <c r="BE1128" s="1">
        <f t="shared" si="445"/>
        <v>0.99999777364202502</v>
      </c>
      <c r="BF1128" s="1">
        <f t="shared" si="446"/>
        <v>1.9627337030492114</v>
      </c>
      <c r="BG1128" s="1">
        <f>(dpSAWB_Cb*dpSAWB_Vb) /(dpSAWB_Ca * BF1128)</f>
        <v>25.474673371289409</v>
      </c>
      <c r="BI1128" s="1">
        <v>11.97</v>
      </c>
      <c r="BJ1128" s="1">
        <v>1.0715193052376033E-12</v>
      </c>
      <c r="BK1128" s="1">
        <v>9.4258684380496369E-3</v>
      </c>
      <c r="BL1128" s="1">
        <v>9.4256977544271624E-6</v>
      </c>
      <c r="BM1128" s="1">
        <v>0.99998189200033971</v>
      </c>
      <c r="BN1128" s="1">
        <v>1.8199418625327399</v>
      </c>
      <c r="BO1128" s="1">
        <v>27.473405073729666</v>
      </c>
    </row>
    <row r="1129" spans="1:67" ht="15" customHeight="1" x14ac:dyDescent="0.3">
      <c r="A1129" s="2">
        <v>11.28</v>
      </c>
      <c r="B1129" s="1">
        <f t="shared" si="448"/>
        <v>5.2480746024977136E-12</v>
      </c>
      <c r="C1129" s="1">
        <f t="shared" si="449"/>
        <v>1.9245153251428841E-3</v>
      </c>
      <c r="D1129" s="1">
        <f t="shared" si="450"/>
        <v>-1.9243555828388293E-3</v>
      </c>
      <c r="E1129" s="1">
        <f t="shared" si="451"/>
        <v>3.6540592638064713E-3</v>
      </c>
      <c r="F1129" s="1">
        <f t="shared" si="452"/>
        <v>0.99999022772328872</v>
      </c>
      <c r="G1129" s="1">
        <f t="shared" si="453"/>
        <v>1.1177268175564763</v>
      </c>
      <c r="H1129" s="1">
        <f t="shared" si="461"/>
        <v>11.177268175564762</v>
      </c>
      <c r="S1129" s="2">
        <v>11.28</v>
      </c>
      <c r="T1129" s="1">
        <f t="shared" si="454"/>
        <v>5.2480746024977136E-12</v>
      </c>
      <c r="U1129" s="1">
        <f t="shared" si="455"/>
        <v>1.9245153251428841E-3</v>
      </c>
      <c r="V1129" s="1">
        <f t="shared" si="456"/>
        <v>0.10288646729377147</v>
      </c>
      <c r="W1129" s="1">
        <f t="shared" si="457"/>
        <v>-9.6215576459048708E-4</v>
      </c>
      <c r="X1129" s="1">
        <f t="shared" si="458"/>
        <v>2.0184861574352982E-6</v>
      </c>
      <c r="Y1129" s="1">
        <f t="shared" si="459"/>
        <v>-1.9059730991360921E-2</v>
      </c>
      <c r="Z1129" s="1">
        <f t="shared" si="460"/>
        <v>-0.95298654956804596</v>
      </c>
      <c r="AB1129"/>
      <c r="AC1129"/>
      <c r="AD1129"/>
      <c r="AE1129"/>
      <c r="AF1129"/>
      <c r="AG1129"/>
      <c r="AH1129"/>
      <c r="AI1129"/>
      <c r="AJ1129" s="25"/>
      <c r="AK1129" s="2">
        <v>11.28</v>
      </c>
      <c r="AL1129" s="1">
        <f t="shared" si="462"/>
        <v>5.2480746024977136E-12</v>
      </c>
      <c r="AM1129" s="1">
        <f t="shared" si="438"/>
        <v>1.9245153251428841E-3</v>
      </c>
      <c r="AN1129" s="1">
        <f t="shared" si="439"/>
        <v>8.4639200155819694E-5</v>
      </c>
      <c r="AO1129" s="1">
        <f t="shared" si="440"/>
        <v>0.99991536079980992</v>
      </c>
      <c r="AP1129" s="1">
        <f t="shared" si="441"/>
        <v>2.0565622708292306</v>
      </c>
      <c r="AQ1129" s="1">
        <f t="shared" si="442"/>
        <v>20.565622708292306</v>
      </c>
      <c r="AR1129" s="25"/>
      <c r="AS1129" s="2">
        <v>13.25</v>
      </c>
      <c r="AT1129" s="1">
        <v>5.6234132519034836E-14</v>
      </c>
      <c r="AU1129" s="1">
        <v>0.17960622041393143</v>
      </c>
      <c r="AV1129" s="1">
        <v>9.0700131475165657E-7</v>
      </c>
      <c r="AW1129" s="1">
        <v>0.99999909299868517</v>
      </c>
      <c r="AX1129" s="1">
        <v>3.9270621724507087</v>
      </c>
      <c r="AY1129" s="2">
        <v>39.270621724507087</v>
      </c>
      <c r="BA1129" s="2">
        <v>11.28</v>
      </c>
      <c r="BB1129" s="1">
        <f t="shared" si="447"/>
        <v>5.2480746024977136E-12</v>
      </c>
      <c r="BC1129" s="1">
        <f t="shared" si="443"/>
        <v>1.9245153251428841E-3</v>
      </c>
      <c r="BD1129" s="1">
        <f t="shared" si="444"/>
        <v>1.924510924824743E-6</v>
      </c>
      <c r="BE1129" s="1">
        <f t="shared" si="445"/>
        <v>0.9999977135447643</v>
      </c>
      <c r="BF1129" s="1">
        <f t="shared" si="446"/>
        <v>1.9618739163627943</v>
      </c>
      <c r="BG1129" s="1">
        <f>(dpSAWB_Cb*dpSAWB_Vb) /(dpSAWB_Ca * BF1129)</f>
        <v>25.485837587716766</v>
      </c>
      <c r="BI1129" s="1">
        <v>11.98</v>
      </c>
      <c r="BJ1129" s="1">
        <v>1.0471285480508967E-12</v>
      </c>
      <c r="BK1129" s="1">
        <v>9.6454251188165287E-3</v>
      </c>
      <c r="BL1129" s="1">
        <v>9.6452443951398492E-6</v>
      </c>
      <c r="BM1129" s="1">
        <v>0.9999812632751327</v>
      </c>
      <c r="BN1129" s="1">
        <v>1.8159403378801666</v>
      </c>
      <c r="BO1129" s="1">
        <v>27.533944236498083</v>
      </c>
    </row>
    <row r="1130" spans="1:67" ht="15" customHeight="1" x14ac:dyDescent="0.3">
      <c r="A1130" s="2">
        <v>11.29</v>
      </c>
      <c r="B1130" s="1">
        <f t="shared" si="448"/>
        <v>5.128613839913655E-12</v>
      </c>
      <c r="C1130" s="1">
        <f t="shared" si="449"/>
        <v>1.9693430457556234E-3</v>
      </c>
      <c r="D1130" s="1">
        <f t="shared" si="450"/>
        <v>-1.9691870109510741E-3</v>
      </c>
      <c r="E1130" s="1">
        <f t="shared" si="451"/>
        <v>3.6615311684918459E-3</v>
      </c>
      <c r="F1130" s="1">
        <f t="shared" si="452"/>
        <v>0.99999045016534005</v>
      </c>
      <c r="G1130" s="1">
        <f t="shared" si="453"/>
        <v>1.1205245749316219</v>
      </c>
      <c r="H1130" s="1">
        <f t="shared" si="461"/>
        <v>11.205245749316219</v>
      </c>
      <c r="S1130" s="2">
        <v>11.29</v>
      </c>
      <c r="T1130" s="1">
        <f t="shared" si="454"/>
        <v>5.128613839913655E-12</v>
      </c>
      <c r="U1130" s="1">
        <f t="shared" si="455"/>
        <v>1.9693430457556234E-3</v>
      </c>
      <c r="V1130" s="1">
        <f t="shared" si="456"/>
        <v>0.10295371576679538</v>
      </c>
      <c r="W1130" s="1">
        <f t="shared" si="457"/>
        <v>-9.8457192226512435E-4</v>
      </c>
      <c r="X1130" s="1">
        <f t="shared" si="458"/>
        <v>1.9725398936608677E-6</v>
      </c>
      <c r="Y1130" s="1">
        <f t="shared" si="459"/>
        <v>-1.9499452312834838E-2</v>
      </c>
      <c r="Z1130" s="1">
        <f t="shared" si="460"/>
        <v>-0.97497261564174187</v>
      </c>
      <c r="AB1130"/>
      <c r="AC1130"/>
      <c r="AD1130"/>
      <c r="AE1130"/>
      <c r="AF1130"/>
      <c r="AG1130"/>
      <c r="AH1130"/>
      <c r="AI1130"/>
      <c r="AJ1130" s="25"/>
      <c r="AK1130" s="2">
        <v>11.29</v>
      </c>
      <c r="AL1130" s="1">
        <f t="shared" si="462"/>
        <v>5.128613839913655E-12</v>
      </c>
      <c r="AM1130" s="1">
        <f t="shared" si="438"/>
        <v>1.9693430457556234E-3</v>
      </c>
      <c r="AN1130" s="1">
        <f t="shared" si="439"/>
        <v>8.2712736100490095E-5</v>
      </c>
      <c r="AO1130" s="1">
        <f t="shared" si="440"/>
        <v>0.99991728726386697</v>
      </c>
      <c r="AP1130" s="1">
        <f t="shared" si="441"/>
        <v>2.0578581529736231</v>
      </c>
      <c r="AQ1130" s="1">
        <f t="shared" si="442"/>
        <v>20.57858152973623</v>
      </c>
      <c r="AR1130" s="25"/>
      <c r="AS1130" s="2">
        <v>13.26</v>
      </c>
      <c r="AT1130" s="1">
        <v>5.495408738576239E-14</v>
      </c>
      <c r="AU1130" s="1">
        <v>0.18378978671960852</v>
      </c>
      <c r="AV1130" s="1">
        <v>8.8635546253075562E-7</v>
      </c>
      <c r="AW1130" s="1">
        <v>0.99999911364453742</v>
      </c>
      <c r="AX1130" s="1">
        <v>3.9428791920126005</v>
      </c>
      <c r="AY1130" s="2">
        <v>39.42879192012601</v>
      </c>
      <c r="BA1130" s="2">
        <v>11.29</v>
      </c>
      <c r="BB1130" s="1">
        <f t="shared" si="447"/>
        <v>5.128613839913655E-12</v>
      </c>
      <c r="BC1130" s="1">
        <f t="shared" si="443"/>
        <v>1.9693430457556234E-3</v>
      </c>
      <c r="BD1130" s="1">
        <f t="shared" si="444"/>
        <v>1.9693384210673576E-6</v>
      </c>
      <c r="BE1130" s="1">
        <f t="shared" si="445"/>
        <v>0.99999765165938181</v>
      </c>
      <c r="BF1130" s="1">
        <f t="shared" si="446"/>
        <v>1.9609944880125376</v>
      </c>
      <c r="BG1130" s="1">
        <f>(dpSAWB_Cb*dpSAWB_Vb) /(dpSAWB_Ca * BF1130)</f>
        <v>25.497266976346708</v>
      </c>
      <c r="BI1130" s="1">
        <v>11.99</v>
      </c>
      <c r="BJ1130" s="1">
        <v>1.0232929922807514E-12</v>
      </c>
      <c r="BK1130" s="1">
        <v>9.8700959316537131E-3</v>
      </c>
      <c r="BL1130" s="1">
        <v>9.8699045520029245E-6</v>
      </c>
      <c r="BM1130" s="1">
        <v>0.99998061015291928</v>
      </c>
      <c r="BN1130" s="1">
        <v>1.811854254388414</v>
      </c>
      <c r="BO1130" s="1">
        <v>27.596038632189732</v>
      </c>
    </row>
    <row r="1131" spans="1:67" ht="15" customHeight="1" x14ac:dyDescent="0.3">
      <c r="A1131" s="2">
        <v>11.3</v>
      </c>
      <c r="B1131" s="1">
        <f t="shared" si="448"/>
        <v>5.0118723362726945E-12</v>
      </c>
      <c r="C1131" s="1">
        <f t="shared" si="449"/>
        <v>2.0152149381185798E-3</v>
      </c>
      <c r="D1131" s="1">
        <f t="shared" si="450"/>
        <v>-2.0150625264218646E-3</v>
      </c>
      <c r="E1131" s="1">
        <f t="shared" si="451"/>
        <v>3.669177087736977E-3</v>
      </c>
      <c r="F1131" s="1">
        <f t="shared" si="452"/>
        <v>0.99999066754408772</v>
      </c>
      <c r="G1131" s="1">
        <f t="shared" si="453"/>
        <v>1.123390140058939</v>
      </c>
      <c r="H1131" s="1">
        <f t="shared" si="461"/>
        <v>11.233901400589389</v>
      </c>
      <c r="S1131" s="2">
        <v>11.3</v>
      </c>
      <c r="T1131" s="1">
        <f t="shared" si="454"/>
        <v>5.0118723362726945E-12</v>
      </c>
      <c r="U1131" s="1">
        <f t="shared" si="455"/>
        <v>2.0152149381185798E-3</v>
      </c>
      <c r="V1131" s="1">
        <f t="shared" si="456"/>
        <v>0.10302253034056207</v>
      </c>
      <c r="W1131" s="1">
        <f t="shared" si="457"/>
        <v>-1.0075101135206899E-3</v>
      </c>
      <c r="X1131" s="1">
        <f t="shared" si="458"/>
        <v>1.9276394904575607E-6</v>
      </c>
      <c r="Y1131" s="1">
        <f t="shared" si="459"/>
        <v>-1.9949211942525177E-2</v>
      </c>
      <c r="Z1131" s="1">
        <f t="shared" si="460"/>
        <v>-0.99746059712625901</v>
      </c>
      <c r="AB1131"/>
      <c r="AC1131"/>
      <c r="AD1131"/>
      <c r="AE1131"/>
      <c r="AF1131"/>
      <c r="AG1131"/>
      <c r="AH1131"/>
      <c r="AI1131"/>
      <c r="AJ1131" s="25"/>
      <c r="AK1131" s="2">
        <v>11.3</v>
      </c>
      <c r="AL1131" s="1">
        <f t="shared" si="462"/>
        <v>5.0118723362726945E-12</v>
      </c>
      <c r="AM1131" s="1">
        <f t="shared" si="438"/>
        <v>2.0152149381185798E-3</v>
      </c>
      <c r="AN1131" s="1">
        <f t="shared" si="439"/>
        <v>8.0830116549152704E-5</v>
      </c>
      <c r="AO1131" s="1">
        <f t="shared" si="440"/>
        <v>0.99991916988341967</v>
      </c>
      <c r="AP1131" s="1">
        <f t="shared" si="441"/>
        <v>2.0591829541467703</v>
      </c>
      <c r="AQ1131" s="1">
        <f t="shared" si="442"/>
        <v>20.591829541467703</v>
      </c>
      <c r="AR1131" s="25"/>
      <c r="AS1131" s="2">
        <v>13.27</v>
      </c>
      <c r="AT1131" s="1">
        <v>5.3703179637025215E-14</v>
      </c>
      <c r="AU1131" s="1">
        <v>0.1880708008029498</v>
      </c>
      <c r="AV1131" s="1">
        <v>8.6617956645852186E-7</v>
      </c>
      <c r="AW1131" s="1">
        <v>0.99999913382043348</v>
      </c>
      <c r="AX1131" s="1">
        <v>3.9585890490052726</v>
      </c>
      <c r="AY1131" s="2">
        <v>39.585890490052726</v>
      </c>
      <c r="BA1131" s="2">
        <v>11.3</v>
      </c>
      <c r="BB1131" s="1">
        <f t="shared" si="447"/>
        <v>5.0118723362726945E-12</v>
      </c>
      <c r="BC1131" s="1">
        <f t="shared" si="443"/>
        <v>2.0152149381185798E-3</v>
      </c>
      <c r="BD1131" s="1">
        <f t="shared" si="444"/>
        <v>2.0152100772708771E-6</v>
      </c>
      <c r="BE1131" s="1">
        <f t="shared" si="445"/>
        <v>0.99999758792592763</v>
      </c>
      <c r="BF1131" s="1">
        <f t="shared" si="446"/>
        <v>1.9600949783771995</v>
      </c>
      <c r="BG1131" s="1">
        <f>(dpSAWB_Cb*dpSAWB_Vb) /(dpSAWB_Ca * BF1131)</f>
        <v>25.508967958989398</v>
      </c>
      <c r="BI1131" s="1">
        <v>12</v>
      </c>
      <c r="BJ1131" s="1">
        <v>9.9999999999999998E-13</v>
      </c>
      <c r="BK1131" s="1">
        <v>1.01E-2</v>
      </c>
      <c r="BL1131" s="1">
        <v>1.009979730921916E-5</v>
      </c>
      <c r="BM1131" s="1">
        <v>0.99997993160585752</v>
      </c>
      <c r="BN1131" s="1">
        <v>1.807682020969122</v>
      </c>
      <c r="BO1131" s="1">
        <v>27.659731866556012</v>
      </c>
    </row>
    <row r="1132" spans="1:67" ht="15" customHeight="1" x14ac:dyDescent="0.3">
      <c r="A1132" s="2">
        <v>11.31</v>
      </c>
      <c r="B1132" s="1">
        <f t="shared" si="448"/>
        <v>4.8977881936844518E-12</v>
      </c>
      <c r="C1132" s="1">
        <f t="shared" si="449"/>
        <v>2.0621553241162286E-3</v>
      </c>
      <c r="D1132" s="1">
        <f t="shared" si="450"/>
        <v>-2.0620064530566177E-3</v>
      </c>
      <c r="E1132" s="1">
        <f t="shared" si="451"/>
        <v>3.6770010755094364E-3</v>
      </c>
      <c r="F1132" s="1">
        <f t="shared" si="452"/>
        <v>0.99999087997478209</v>
      </c>
      <c r="G1132" s="1">
        <f t="shared" si="453"/>
        <v>1.1263252214005137</v>
      </c>
      <c r="H1132" s="1">
        <f t="shared" si="461"/>
        <v>11.263252214005137</v>
      </c>
      <c r="S1132" s="2">
        <v>11.31</v>
      </c>
      <c r="T1132" s="1">
        <f t="shared" si="454"/>
        <v>4.8977881936844518E-12</v>
      </c>
      <c r="U1132" s="1">
        <f t="shared" si="455"/>
        <v>2.0621553241162286E-3</v>
      </c>
      <c r="V1132" s="1">
        <f t="shared" si="456"/>
        <v>0.10309294750146931</v>
      </c>
      <c r="W1132" s="1">
        <f t="shared" si="457"/>
        <v>-1.0309825004897687E-3</v>
      </c>
      <c r="X1132" s="1">
        <f t="shared" si="458"/>
        <v>1.883761141315913E-6</v>
      </c>
      <c r="Y1132" s="1">
        <f t="shared" si="459"/>
        <v>-2.0409234374906146E-2</v>
      </c>
      <c r="Z1132" s="1">
        <f t="shared" si="460"/>
        <v>-1.0204617187453073</v>
      </c>
      <c r="AB1132"/>
      <c r="AC1132"/>
      <c r="AD1132"/>
      <c r="AE1132"/>
      <c r="AF1132"/>
      <c r="AG1132"/>
      <c r="AH1132"/>
      <c r="AI1132"/>
      <c r="AJ1132" s="25"/>
      <c r="AK1132" s="2">
        <v>11.31</v>
      </c>
      <c r="AL1132" s="1">
        <f t="shared" si="462"/>
        <v>4.8977881936844518E-12</v>
      </c>
      <c r="AM1132" s="1">
        <f t="shared" si="438"/>
        <v>2.0621553241162286E-3</v>
      </c>
      <c r="AN1132" s="1">
        <f t="shared" si="439"/>
        <v>7.899034380179064E-5</v>
      </c>
      <c r="AO1132" s="1">
        <f t="shared" si="440"/>
        <v>0.99992100965616848</v>
      </c>
      <c r="AP1132" s="1">
        <f t="shared" si="441"/>
        <v>2.0605372961598212</v>
      </c>
      <c r="AQ1132" s="1">
        <f t="shared" si="442"/>
        <v>20.60537296159821</v>
      </c>
      <c r="AR1132" s="25"/>
      <c r="AS1132" s="2">
        <v>13.28</v>
      </c>
      <c r="AT1132" s="1">
        <v>5.2480746024977203E-14</v>
      </c>
      <c r="AU1132" s="1">
        <v>0.19245153251428815</v>
      </c>
      <c r="AV1132" s="1">
        <v>8.4646292906405174E-7</v>
      </c>
      <c r="AW1132" s="1">
        <v>0.99999915353707092</v>
      </c>
      <c r="AX1132" s="1">
        <v>3.9741887072118876</v>
      </c>
      <c r="AY1132" s="2">
        <v>39.741887072118871</v>
      </c>
      <c r="BA1132" s="2">
        <v>11.31</v>
      </c>
      <c r="BB1132" s="1">
        <f t="shared" si="447"/>
        <v>4.8977881936844518E-12</v>
      </c>
      <c r="BC1132" s="1">
        <f t="shared" si="443"/>
        <v>2.0621553241162286E-3</v>
      </c>
      <c r="BD1132" s="1">
        <f t="shared" si="444"/>
        <v>2.0621502146772629E-6</v>
      </c>
      <c r="BE1132" s="1">
        <f t="shared" si="445"/>
        <v>0.99999752228219363</v>
      </c>
      <c r="BF1132" s="1">
        <f t="shared" si="446"/>
        <v>1.9591749384197092</v>
      </c>
      <c r="BG1132" s="1">
        <f>(dpSAWB_Cb*dpSAWB_Vb) /(dpSAWB_Ca * BF1132)</f>
        <v>25.520947118857347</v>
      </c>
      <c r="BI1132" s="1">
        <v>12.01</v>
      </c>
      <c r="BJ1132" s="1">
        <v>9.7723722095580816E-13</v>
      </c>
      <c r="BK1132" s="1">
        <v>1.0335259222035643E-2</v>
      </c>
      <c r="BL1132" s="1">
        <v>1.0335044523153563E-5</v>
      </c>
      <c r="BM1132" s="1">
        <v>0.99997922656050831</v>
      </c>
      <c r="BN1132" s="1">
        <v>1.8034220253691726</v>
      </c>
      <c r="BO1132" s="1">
        <v>27.725068950383182</v>
      </c>
    </row>
    <row r="1133" spans="1:67" ht="15" customHeight="1" x14ac:dyDescent="0.3">
      <c r="A1133" s="2">
        <v>11.32</v>
      </c>
      <c r="B1133" s="1">
        <f t="shared" si="448"/>
        <v>4.7863009232263738E-12</v>
      </c>
      <c r="C1133" s="1">
        <f t="shared" si="449"/>
        <v>2.1101890921625841E-3</v>
      </c>
      <c r="D1133" s="1">
        <f t="shared" si="450"/>
        <v>-2.1100436811465448E-3</v>
      </c>
      <c r="E1133" s="1">
        <f t="shared" si="451"/>
        <v>3.6850072801910909E-3</v>
      </c>
      <c r="F1133" s="1">
        <f t="shared" si="452"/>
        <v>0.99999108757005073</v>
      </c>
      <c r="G1133" s="1">
        <f t="shared" si="453"/>
        <v>1.1293315735645182</v>
      </c>
      <c r="H1133" s="1">
        <f t="shared" si="461"/>
        <v>11.293315735645182</v>
      </c>
      <c r="S1133" s="2">
        <v>11.32</v>
      </c>
      <c r="T1133" s="1">
        <f t="shared" si="454"/>
        <v>4.7863009232263738E-12</v>
      </c>
      <c r="U1133" s="1">
        <f t="shared" si="455"/>
        <v>2.1101890921625841E-3</v>
      </c>
      <c r="V1133" s="1">
        <f t="shared" si="456"/>
        <v>0.10316500458562786</v>
      </c>
      <c r="W1133" s="1">
        <f t="shared" si="457"/>
        <v>-1.055001528542619E-3</v>
      </c>
      <c r="X1133" s="1">
        <f t="shared" si="458"/>
        <v>1.8408815816204461E-6</v>
      </c>
      <c r="Y1133" s="1">
        <f t="shared" si="459"/>
        <v>-2.0879748900793152E-2</v>
      </c>
      <c r="Z1133" s="1">
        <f t="shared" si="460"/>
        <v>-1.0439874450396576</v>
      </c>
      <c r="AB1133"/>
      <c r="AC1133"/>
      <c r="AD1133"/>
      <c r="AE1133"/>
      <c r="AF1133"/>
      <c r="AG1133"/>
      <c r="AH1133"/>
      <c r="AI1133"/>
      <c r="AJ1133" s="25"/>
      <c r="AK1133" s="2">
        <v>11.32</v>
      </c>
      <c r="AL1133" s="1">
        <f t="shared" si="462"/>
        <v>4.7863009232263738E-12</v>
      </c>
      <c r="AM1133" s="1">
        <f t="shared" si="438"/>
        <v>2.1101890921625841E-3</v>
      </c>
      <c r="AN1133" s="1">
        <f t="shared" si="439"/>
        <v>7.7192442854286095E-5</v>
      </c>
      <c r="AO1133" s="1">
        <f t="shared" si="440"/>
        <v>0.99992280755711727</v>
      </c>
      <c r="AP1133" s="1">
        <f t="shared" si="441"/>
        <v>2.0619218128410988</v>
      </c>
      <c r="AQ1133" s="1">
        <f t="shared" si="442"/>
        <v>20.619218128410985</v>
      </c>
      <c r="AR1133" s="25"/>
      <c r="AS1133" s="2">
        <v>13.29</v>
      </c>
      <c r="AT1133" s="1">
        <v>5.1286138399136433E-14</v>
      </c>
      <c r="AU1133" s="1">
        <v>0.19693430457556277</v>
      </c>
      <c r="AV1133" s="1">
        <v>8.2719509637893924E-7</v>
      </c>
      <c r="AW1133" s="1">
        <v>0.99999917280490358</v>
      </c>
      <c r="AX1133" s="1">
        <v>3.9896752308616521</v>
      </c>
      <c r="AY1133" s="2">
        <v>39.89675230861652</v>
      </c>
      <c r="BA1133" s="2">
        <v>11.32</v>
      </c>
      <c r="BB1133" s="1">
        <f t="shared" si="447"/>
        <v>4.7863009232263738E-12</v>
      </c>
      <c r="BC1133" s="1">
        <f t="shared" si="443"/>
        <v>2.1101890921625841E-3</v>
      </c>
      <c r="BD1133" s="1">
        <f t="shared" si="444"/>
        <v>2.1101837210215179E-6</v>
      </c>
      <c r="BE1133" s="1">
        <f t="shared" si="445"/>
        <v>0.99999745466361956</v>
      </c>
      <c r="BF1133" s="1">
        <f t="shared" si="446"/>
        <v>1.9582339095053551</v>
      </c>
      <c r="BG1133" s="1">
        <f>(dpSAWB_Cb*dpSAWB_Vb) /(dpSAWB_Ca * BF1133)</f>
        <v>25.533211204901395</v>
      </c>
      <c r="BI1133" s="1">
        <v>12.02</v>
      </c>
      <c r="BJ1133" s="1">
        <v>9.5499258602143367E-13</v>
      </c>
      <c r="BK1133" s="1">
        <v>1.0575998335314109E-2</v>
      </c>
      <c r="BL1133" s="1">
        <v>1.0575770886791409E-5</v>
      </c>
      <c r="BM1133" s="1">
        <v>0.99997849389575444</v>
      </c>
      <c r="BN1133" s="1">
        <v>1.7990726343000618</v>
      </c>
      <c r="BO1133" s="1">
        <v>27.792096353826619</v>
      </c>
    </row>
    <row r="1134" spans="1:67" ht="15" customHeight="1" x14ac:dyDescent="0.3">
      <c r="A1134" s="2">
        <v>11.33</v>
      </c>
      <c r="B1134" s="1">
        <f t="shared" si="448"/>
        <v>4.6773514128719737E-12</v>
      </c>
      <c r="C1134" s="1">
        <f t="shared" si="449"/>
        <v>2.1593417103972579E-3</v>
      </c>
      <c r="D1134" s="1">
        <f t="shared" si="450"/>
        <v>-2.1591996806657452E-3</v>
      </c>
      <c r="E1134" s="1">
        <f t="shared" si="451"/>
        <v>3.6931999467776241E-3</v>
      </c>
      <c r="F1134" s="1">
        <f t="shared" si="452"/>
        <v>0.9999912904399576</v>
      </c>
      <c r="G1134" s="1">
        <f t="shared" si="453"/>
        <v>1.1324109987010644</v>
      </c>
      <c r="H1134" s="1">
        <f t="shared" si="461"/>
        <v>11.324109987010644</v>
      </c>
      <c r="S1134" s="2">
        <v>11.33</v>
      </c>
      <c r="T1134" s="1">
        <f t="shared" si="454"/>
        <v>4.6773514128719737E-12</v>
      </c>
      <c r="U1134" s="1">
        <f t="shared" si="455"/>
        <v>2.1593417103972579E-3</v>
      </c>
      <c r="V1134" s="1">
        <f t="shared" si="456"/>
        <v>0.10323873979865746</v>
      </c>
      <c r="W1134" s="1">
        <f t="shared" si="457"/>
        <v>-1.079579932885822E-3</v>
      </c>
      <c r="X1134" s="1">
        <f t="shared" si="458"/>
        <v>1.7989780763151256E-6</v>
      </c>
      <c r="Y1134" s="1">
        <f t="shared" si="459"/>
        <v>-2.1360989699455313E-2</v>
      </c>
      <c r="Z1134" s="1">
        <f t="shared" si="460"/>
        <v>-1.0680494849727655</v>
      </c>
      <c r="AB1134"/>
      <c r="AC1134"/>
      <c r="AD1134"/>
      <c r="AE1134"/>
      <c r="AF1134"/>
      <c r="AG1134"/>
      <c r="AH1134"/>
      <c r="AI1134"/>
      <c r="AJ1134" s="25"/>
      <c r="AK1134" s="2">
        <v>11.33</v>
      </c>
      <c r="AL1134" s="1">
        <f t="shared" si="462"/>
        <v>4.6773514128719737E-12</v>
      </c>
      <c r="AM1134" s="1">
        <f t="shared" si="438"/>
        <v>2.1593417103972579E-3</v>
      </c>
      <c r="AN1134" s="1">
        <f t="shared" si="439"/>
        <v>7.5435460882456573E-5</v>
      </c>
      <c r="AO1134" s="1">
        <f t="shared" si="440"/>
        <v>0.99992456453909029</v>
      </c>
      <c r="AP1134" s="1">
        <f t="shared" si="441"/>
        <v>2.0633371502109412</v>
      </c>
      <c r="AQ1134" s="1">
        <f t="shared" si="442"/>
        <v>20.633371502109412</v>
      </c>
      <c r="AR1134" s="25"/>
      <c r="AS1134" s="2">
        <v>13.3</v>
      </c>
      <c r="AT1134" s="1">
        <v>5.0118723362727011E-14</v>
      </c>
      <c r="AU1134" s="1">
        <v>0.20152149381185769</v>
      </c>
      <c r="AV1134" s="1">
        <v>8.0836585239455617E-7</v>
      </c>
      <c r="AW1134" s="1">
        <v>0.99999919163414763</v>
      </c>
      <c r="AX1134" s="1">
        <v>4.0050457861427677</v>
      </c>
      <c r="AY1134" s="2">
        <v>40.050457861427674</v>
      </c>
      <c r="BA1134" s="2">
        <v>11.33</v>
      </c>
      <c r="BB1134" s="1">
        <f t="shared" si="447"/>
        <v>4.6773514128719737E-12</v>
      </c>
      <c r="BC1134" s="1">
        <f t="shared" si="443"/>
        <v>2.1593417103972579E-3</v>
      </c>
      <c r="BD1134" s="1">
        <f t="shared" si="444"/>
        <v>2.1593360637255852E-6</v>
      </c>
      <c r="BE1134" s="1">
        <f t="shared" si="445"/>
        <v>0.99999738500319557</v>
      </c>
      <c r="BF1134" s="1">
        <f t="shared" si="446"/>
        <v>1.9572714232174202</v>
      </c>
      <c r="BG1134" s="1">
        <f>(dpSAWB_Cb*dpSAWB_Vb) /(dpSAWB_Ca * BF1134)</f>
        <v>25.545767136276137</v>
      </c>
      <c r="BI1134" s="1">
        <v>12.03</v>
      </c>
      <c r="BJ1134" s="1">
        <v>9.3325430079698887E-13</v>
      </c>
      <c r="BK1134" s="1">
        <v>1.0822344982899849E-2</v>
      </c>
      <c r="BL1134" s="1">
        <v>1.082210399569031E-5</v>
      </c>
      <c r="BM1134" s="1">
        <v>0.99997773244061994</v>
      </c>
      <c r="BN1134" s="1">
        <v>1.7946321935916101</v>
      </c>
      <c r="BO1134" s="1">
        <v>27.860862063292561</v>
      </c>
    </row>
    <row r="1135" spans="1:67" ht="15" customHeight="1" x14ac:dyDescent="0.3">
      <c r="A1135" s="2">
        <v>11.34</v>
      </c>
      <c r="B1135" s="1">
        <f t="shared" si="448"/>
        <v>4.5708818961487419E-12</v>
      </c>
      <c r="C1135" s="1">
        <f t="shared" si="449"/>
        <v>2.209639240189052E-3</v>
      </c>
      <c r="D1135" s="1">
        <f t="shared" si="450"/>
        <v>-2.2095005147757312E-3</v>
      </c>
      <c r="E1135" s="1">
        <f t="shared" si="451"/>
        <v>3.7015834191292882E-3</v>
      </c>
      <c r="F1135" s="1">
        <f t="shared" si="452"/>
        <v>0.999991488692061</v>
      </c>
      <c r="G1135" s="1">
        <f t="shared" si="453"/>
        <v>1.1355653479472969</v>
      </c>
      <c r="H1135" s="1">
        <f t="shared" si="461"/>
        <v>11.355653479472968</v>
      </c>
      <c r="S1135" s="2">
        <v>11.34</v>
      </c>
      <c r="T1135" s="1">
        <f t="shared" si="454"/>
        <v>4.5708818961487419E-12</v>
      </c>
      <c r="U1135" s="1">
        <f t="shared" si="455"/>
        <v>2.209639240189052E-3</v>
      </c>
      <c r="V1135" s="1">
        <f t="shared" si="456"/>
        <v>0.10331419223594404</v>
      </c>
      <c r="W1135" s="1">
        <f t="shared" si="457"/>
        <v>-1.104730745314676E-3</v>
      </c>
      <c r="X1135" s="1">
        <f t="shared" si="458"/>
        <v>1.7580284078494304E-6</v>
      </c>
      <c r="Y1135" s="1">
        <f t="shared" si="459"/>
        <v>-2.1853195931998873E-2</v>
      </c>
      <c r="Z1135" s="1">
        <f t="shared" si="460"/>
        <v>-1.0926597965999436</v>
      </c>
      <c r="AB1135"/>
      <c r="AC1135"/>
      <c r="AD1135"/>
      <c r="AE1135"/>
      <c r="AF1135"/>
      <c r="AG1135"/>
      <c r="AH1135"/>
      <c r="AI1135"/>
      <c r="AJ1135" s="25"/>
      <c r="AK1135" s="2">
        <v>11.34</v>
      </c>
      <c r="AL1135" s="1">
        <f t="shared" si="462"/>
        <v>4.5708818961487419E-12</v>
      </c>
      <c r="AM1135" s="1">
        <f t="shared" si="438"/>
        <v>2.209639240189052E-3</v>
      </c>
      <c r="AN1135" s="1">
        <f t="shared" si="439"/>
        <v>7.3718466737800008E-5</v>
      </c>
      <c r="AO1135" s="1">
        <f t="shared" si="440"/>
        <v>0.99992628153323626</v>
      </c>
      <c r="AP1135" s="1">
        <f t="shared" si="441"/>
        <v>2.0647839666561318</v>
      </c>
      <c r="AQ1135" s="1">
        <f t="shared" si="442"/>
        <v>20.647839666561318</v>
      </c>
      <c r="AR1135" s="25"/>
      <c r="AS1135" s="2">
        <v>13.31</v>
      </c>
      <c r="AT1135" s="1">
        <v>4.8977881936844408E-14</v>
      </c>
      <c r="AU1135" s="1">
        <v>0.20621553241162335</v>
      </c>
      <c r="AV1135" s="1">
        <v>7.8996521364550705E-7</v>
      </c>
      <c r="AW1135" s="1">
        <v>0.99999921003478631</v>
      </c>
      <c r="AX1135" s="1">
        <v>4.0202976425333619</v>
      </c>
      <c r="AY1135" s="2">
        <v>40.202976425333617</v>
      </c>
      <c r="BA1135" s="2">
        <v>11.34</v>
      </c>
      <c r="BB1135" s="1">
        <f t="shared" si="447"/>
        <v>4.5708818961487419E-12</v>
      </c>
      <c r="BC1135" s="1">
        <f t="shared" si="443"/>
        <v>2.209639240189052E-3</v>
      </c>
      <c r="BD1135" s="1">
        <f t="shared" si="444"/>
        <v>2.209633303399638E-6</v>
      </c>
      <c r="BE1135" s="1">
        <f t="shared" si="445"/>
        <v>0.9999973132313611</v>
      </c>
      <c r="BF1135" s="1">
        <f t="shared" si="446"/>
        <v>1.9562870011702658</v>
      </c>
      <c r="BG1135" s="1">
        <f>(dpSAWB_Cb*dpSAWB_Vb) /(dpSAWB_Ca * BF1135)</f>
        <v>25.55862200693948</v>
      </c>
      <c r="BI1135" s="1">
        <v>12.04</v>
      </c>
      <c r="BJ1135" s="1">
        <v>9.1201083935590769E-13</v>
      </c>
      <c r="BK1135" s="1">
        <v>1.1074429781046193E-2</v>
      </c>
      <c r="BL1135" s="1">
        <v>1.1074174415459698E-5</v>
      </c>
      <c r="BM1135" s="1">
        <v>0.99997694097199197</v>
      </c>
      <c r="BN1135" s="1">
        <v>1.7900990283711444</v>
      </c>
      <c r="BO1135" s="1">
        <v>27.931415641008552</v>
      </c>
    </row>
    <row r="1136" spans="1:67" ht="15" customHeight="1" x14ac:dyDescent="0.3">
      <c r="A1136" s="2">
        <v>11.35</v>
      </c>
      <c r="B1136" s="1">
        <f t="shared" si="448"/>
        <v>4.4668359215096234E-12</v>
      </c>
      <c r="C1136" s="1">
        <f t="shared" si="449"/>
        <v>2.2611083499540266E-3</v>
      </c>
      <c r="D1136" s="1">
        <f t="shared" si="450"/>
        <v>-2.2609728536444962E-3</v>
      </c>
      <c r="E1136" s="1">
        <f t="shared" si="451"/>
        <v>3.7101621422740822E-3</v>
      </c>
      <c r="F1136" s="1">
        <f t="shared" si="452"/>
        <v>0.99999168243147163</v>
      </c>
      <c r="G1136" s="1">
        <f t="shared" si="453"/>
        <v>1.1387965229237789</v>
      </c>
      <c r="H1136" s="1">
        <f t="shared" si="461"/>
        <v>11.387965229237787</v>
      </c>
      <c r="S1136" s="2">
        <v>11.35</v>
      </c>
      <c r="T1136" s="1">
        <f t="shared" si="454"/>
        <v>4.4668359215096234E-12</v>
      </c>
      <c r="U1136" s="1">
        <f t="shared" si="455"/>
        <v>2.2611083499540266E-3</v>
      </c>
      <c r="V1136" s="1">
        <f t="shared" si="456"/>
        <v>0.10339140190336847</v>
      </c>
      <c r="W1136" s="1">
        <f t="shared" si="457"/>
        <v>-1.1304673011228231E-3</v>
      </c>
      <c r="X1136" s="1">
        <f t="shared" si="458"/>
        <v>1.7180108643988387E-6</v>
      </c>
      <c r="Y1136" s="1">
        <f t="shared" si="459"/>
        <v>-2.2356611836011397E-2</v>
      </c>
      <c r="Z1136" s="1">
        <f t="shared" si="460"/>
        <v>-1.1178305918005698</v>
      </c>
      <c r="AB1136"/>
      <c r="AC1136"/>
      <c r="AD1136"/>
      <c r="AE1136"/>
      <c r="AF1136"/>
      <c r="AG1136"/>
      <c r="AH1136"/>
      <c r="AI1136"/>
      <c r="AJ1136" s="25"/>
      <c r="AK1136" s="2">
        <v>11.35</v>
      </c>
      <c r="AL1136" s="1">
        <f t="shared" si="462"/>
        <v>4.4668359215096234E-12</v>
      </c>
      <c r="AM1136" s="1">
        <f t="shared" si="438"/>
        <v>2.2611083499540266E-3</v>
      </c>
      <c r="AN1136" s="1">
        <f t="shared" si="439"/>
        <v>7.2040550454692537E-5</v>
      </c>
      <c r="AO1136" s="1">
        <f t="shared" si="440"/>
        <v>0.99992795944952062</v>
      </c>
      <c r="AP1136" s="1">
        <f t="shared" si="441"/>
        <v>2.0662629331037388</v>
      </c>
      <c r="AQ1136" s="1">
        <f t="shared" si="442"/>
        <v>20.662629331037387</v>
      </c>
      <c r="AR1136" s="25"/>
      <c r="AS1136" s="2">
        <v>13.32</v>
      </c>
      <c r="AT1136" s="1">
        <v>4.7863009232263627E-14</v>
      </c>
      <c r="AU1136" s="1">
        <v>0.21101890921625888</v>
      </c>
      <c r="AV1136" s="1">
        <v>7.7198342391635294E-7</v>
      </c>
      <c r="AW1136" s="1">
        <v>0.99999922801657615</v>
      </c>
      <c r="AX1136" s="1">
        <v>4.0354281739513418</v>
      </c>
      <c r="AY1136" s="2">
        <v>40.354281739513418</v>
      </c>
      <c r="BA1136" s="2">
        <v>11.35</v>
      </c>
      <c r="BB1136" s="1">
        <f t="shared" si="447"/>
        <v>4.4668359215096234E-12</v>
      </c>
      <c r="BC1136" s="1">
        <f t="shared" si="443"/>
        <v>2.2611083499540266E-3</v>
      </c>
      <c r="BD1136" s="1">
        <f t="shared" si="444"/>
        <v>2.2611021076577079E-6</v>
      </c>
      <c r="BE1136" s="1">
        <f t="shared" si="445"/>
        <v>0.99999723927589812</v>
      </c>
      <c r="BF1136" s="1">
        <f t="shared" si="446"/>
        <v>1.9552801548198884</v>
      </c>
      <c r="BG1136" s="1">
        <f>(dpSAWB_Cb*dpSAWB_Vb) /(dpSAWB_Ca * BF1136)</f>
        <v>25.571783090390838</v>
      </c>
      <c r="BI1136" s="1">
        <v>12.05</v>
      </c>
      <c r="BJ1136" s="1">
        <v>8.9125093813374051E-13</v>
      </c>
      <c r="BK1136" s="1">
        <v>1.1332386388449894E-2</v>
      </c>
      <c r="BL1136" s="1">
        <v>1.133211575080328E-5</v>
      </c>
      <c r="BM1136" s="1">
        <v>0.99997611821223387</v>
      </c>
      <c r="BN1136" s="1">
        <v>1.7854714432692371</v>
      </c>
      <c r="BO1136" s="1">
        <v>28.003808287434104</v>
      </c>
    </row>
    <row r="1137" spans="1:67" ht="15" customHeight="1" x14ac:dyDescent="0.3">
      <c r="A1137" s="2">
        <v>11.36</v>
      </c>
      <c r="B1137" s="1">
        <f t="shared" si="448"/>
        <v>4.3651583224016522E-12</v>
      </c>
      <c r="C1137" s="1">
        <f t="shared" si="449"/>
        <v>2.3137763292954546E-3</v>
      </c>
      <c r="D1137" s="1">
        <f t="shared" si="450"/>
        <v>-2.3136439885873329E-3</v>
      </c>
      <c r="E1137" s="1">
        <f t="shared" si="451"/>
        <v>3.7189406647645555E-3</v>
      </c>
      <c r="F1137" s="1">
        <f t="shared" si="452"/>
        <v>0.9999918717609072</v>
      </c>
      <c r="G1137" s="1">
        <f t="shared" si="453"/>
        <v>1.1421064772843219</v>
      </c>
      <c r="H1137" s="1">
        <f t="shared" si="461"/>
        <v>11.421064772843218</v>
      </c>
      <c r="S1137" s="2">
        <v>11.36</v>
      </c>
      <c r="T1137" s="1">
        <f t="shared" si="454"/>
        <v>4.3651583224016522E-12</v>
      </c>
      <c r="U1137" s="1">
        <f t="shared" si="455"/>
        <v>2.3137763292954546E-3</v>
      </c>
      <c r="V1137" s="1">
        <f t="shared" si="456"/>
        <v>0.1034704097385184</v>
      </c>
      <c r="W1137" s="1">
        <f t="shared" si="457"/>
        <v>-1.1568032461727997E-3</v>
      </c>
      <c r="X1137" s="1">
        <f t="shared" si="458"/>
        <v>1.6789042283534182E-6</v>
      </c>
      <c r="Y1137" s="1">
        <f t="shared" si="459"/>
        <v>-2.2871486821457392E-2</v>
      </c>
      <c r="Z1137" s="1">
        <f t="shared" si="460"/>
        <v>-1.1435743410728696</v>
      </c>
      <c r="AB1137"/>
      <c r="AC1137"/>
      <c r="AD1137"/>
      <c r="AE1137"/>
      <c r="AF1137"/>
      <c r="AG1137"/>
      <c r="AH1137"/>
      <c r="AI1137"/>
      <c r="AJ1137" s="25"/>
      <c r="AK1137" s="2">
        <v>11.36</v>
      </c>
      <c r="AL1137" s="1">
        <f t="shared" si="462"/>
        <v>4.3651583224016522E-12</v>
      </c>
      <c r="AM1137" s="1">
        <f t="shared" si="438"/>
        <v>2.3137763292954546E-3</v>
      </c>
      <c r="AN1137" s="1">
        <f t="shared" si="439"/>
        <v>7.0400822768776385E-5</v>
      </c>
      <c r="AO1137" s="1">
        <f t="shared" si="440"/>
        <v>0.99992959917720758</v>
      </c>
      <c r="AP1137" s="1">
        <f t="shared" si="441"/>
        <v>2.0677747331941614</v>
      </c>
      <c r="AQ1137" s="1">
        <f t="shared" si="442"/>
        <v>20.677747331941614</v>
      </c>
      <c r="AR1137" s="25"/>
      <c r="AS1137" s="2">
        <v>13.33</v>
      </c>
      <c r="AT1137" s="1">
        <v>4.6773514128719624E-14</v>
      </c>
      <c r="AU1137" s="1">
        <v>0.21593417103972631</v>
      </c>
      <c r="AV1137" s="1">
        <v>7.5441094906884593E-7</v>
      </c>
      <c r="AW1137" s="1">
        <v>0.99999924558905096</v>
      </c>
      <c r="AX1137" s="1">
        <v>4.0504348597245707</v>
      </c>
      <c r="AY1137" s="2">
        <v>40.504348597245702</v>
      </c>
      <c r="BA1137" s="2">
        <v>11.36</v>
      </c>
      <c r="BB1137" s="1">
        <f t="shared" si="447"/>
        <v>4.3651583224016522E-12</v>
      </c>
      <c r="BC1137" s="1">
        <f t="shared" si="443"/>
        <v>2.3137763292954546E-3</v>
      </c>
      <c r="BD1137" s="1">
        <f t="shared" si="444"/>
        <v>2.3137697652550485E-6</v>
      </c>
      <c r="BE1137" s="1">
        <f t="shared" si="445"/>
        <v>0.99999716306182118</v>
      </c>
      <c r="BF1137" s="1">
        <f t="shared" si="446"/>
        <v>1.9542503852719637</v>
      </c>
      <c r="BG1137" s="1">
        <f>(dpSAWB_Cb*dpSAWB_Vb) /(dpSAWB_Ca * BF1137)</f>
        <v>25.585257844552878</v>
      </c>
      <c r="BI1137" s="1">
        <v>12.06</v>
      </c>
      <c r="BJ1137" s="1">
        <v>8.7096358995607888E-13</v>
      </c>
      <c r="BK1137" s="1">
        <v>1.1596351577118538E-2</v>
      </c>
      <c r="BL1137" s="1">
        <v>1.1596064716159796E-5</v>
      </c>
      <c r="BM1137" s="1">
        <v>0.99997526282668892</v>
      </c>
      <c r="BN1137" s="1">
        <v>1.7807477226531763</v>
      </c>
      <c r="BO1137" s="1">
        <v>28.078092906671735</v>
      </c>
    </row>
    <row r="1138" spans="1:67" ht="15" customHeight="1" x14ac:dyDescent="0.3">
      <c r="A1138" s="2">
        <v>11.37</v>
      </c>
      <c r="B1138" s="1">
        <f t="shared" si="448"/>
        <v>4.2657951880159207E-12</v>
      </c>
      <c r="C1138" s="1">
        <f t="shared" si="449"/>
        <v>2.3676711034731246E-3</v>
      </c>
      <c r="D1138" s="1">
        <f t="shared" si="450"/>
        <v>-2.3675418465371268E-3</v>
      </c>
      <c r="E1138" s="1">
        <f t="shared" si="451"/>
        <v>3.7279236410895215E-3</v>
      </c>
      <c r="F1138" s="1">
        <f t="shared" si="452"/>
        <v>0.9999920567807481</v>
      </c>
      <c r="G1138" s="1">
        <f t="shared" si="453"/>
        <v>1.1454972183215375</v>
      </c>
      <c r="H1138" s="1">
        <f t="shared" si="461"/>
        <v>11.454972183215375</v>
      </c>
      <c r="S1138" s="2">
        <v>11.37</v>
      </c>
      <c r="T1138" s="1">
        <f t="shared" si="454"/>
        <v>4.2657951880159207E-12</v>
      </c>
      <c r="U1138" s="1">
        <f t="shared" si="455"/>
        <v>2.3676711034731246E-3</v>
      </c>
      <c r="V1138" s="1">
        <f t="shared" si="456"/>
        <v>0.10355125763239374</v>
      </c>
      <c r="W1138" s="1">
        <f t="shared" si="457"/>
        <v>-1.183752544131253E-3</v>
      </c>
      <c r="X1138" s="1">
        <f t="shared" si="458"/>
        <v>1.6406877650684413E-6</v>
      </c>
      <c r="Y1138" s="1">
        <f t="shared" si="459"/>
        <v>-2.3398075567813321E-2</v>
      </c>
      <c r="Z1138" s="1">
        <f t="shared" si="460"/>
        <v>-1.1699037783906658</v>
      </c>
      <c r="AB1138"/>
      <c r="AC1138"/>
      <c r="AD1138"/>
      <c r="AE1138"/>
      <c r="AF1138"/>
      <c r="AG1138"/>
      <c r="AH1138"/>
      <c r="AI1138"/>
      <c r="AJ1138" s="25"/>
      <c r="AK1138" s="2">
        <v>11.37</v>
      </c>
      <c r="AL1138" s="1">
        <f t="shared" si="462"/>
        <v>4.2657951880159207E-12</v>
      </c>
      <c r="AM1138" s="1">
        <f t="shared" si="438"/>
        <v>2.3676711034731246E-3</v>
      </c>
      <c r="AN1138" s="1">
        <f t="shared" si="439"/>
        <v>6.8798414646285217E-5</v>
      </c>
      <c r="AO1138" s="1">
        <f t="shared" si="440"/>
        <v>0.99993120158533111</v>
      </c>
      <c r="AP1138" s="1">
        <f t="shared" si="441"/>
        <v>2.0693200634531954</v>
      </c>
      <c r="AQ1138" s="1">
        <f t="shared" si="442"/>
        <v>20.693200634531951</v>
      </c>
      <c r="AR1138" s="25"/>
      <c r="AS1138" s="2">
        <v>13.34</v>
      </c>
      <c r="AT1138" s="1">
        <v>4.5708818961487318E-14</v>
      </c>
      <c r="AU1138" s="1">
        <v>0.22096392401890569</v>
      </c>
      <c r="AV1138" s="1">
        <v>7.3723847198689472E-7</v>
      </c>
      <c r="AW1138" s="1">
        <v>0.99999926276152806</v>
      </c>
      <c r="AX1138" s="1">
        <v>4.0653152853832291</v>
      </c>
      <c r="AY1138" s="2">
        <v>40.653152853832289</v>
      </c>
      <c r="BA1138" s="2">
        <v>11.37</v>
      </c>
      <c r="BB1138" s="1">
        <f t="shared" si="447"/>
        <v>4.2657951880159207E-12</v>
      </c>
      <c r="BC1138" s="1">
        <f t="shared" si="443"/>
        <v>2.3676711034731246E-3</v>
      </c>
      <c r="BD1138" s="1">
        <f t="shared" si="444"/>
        <v>2.367664200554685E-6</v>
      </c>
      <c r="BE1138" s="1">
        <f t="shared" si="445"/>
        <v>0.99999708451126124</v>
      </c>
      <c r="BF1138" s="1">
        <f t="shared" si="446"/>
        <v>1.9531971830874038</v>
      </c>
      <c r="BG1138" s="1">
        <f>(dpSAWB_Cb*dpSAWB_Vb) /(dpSAWB_Ca * BF1138)</f>
        <v>25.599053916801875</v>
      </c>
      <c r="BI1138" s="1">
        <v>12.07</v>
      </c>
      <c r="BJ1138" s="1">
        <v>8.5113803820237492E-13</v>
      </c>
      <c r="BK1138" s="1">
        <v>1.186646530488927E-2</v>
      </c>
      <c r="BL1138" s="1">
        <v>1.1866161207979492E-5</v>
      </c>
      <c r="BM1138" s="1">
        <v>0.99997437342106821</v>
      </c>
      <c r="BN1138" s="1">
        <v>1.7759261308893006</v>
      </c>
      <c r="BO1138" s="1">
        <v>28.154324175050199</v>
      </c>
    </row>
    <row r="1139" spans="1:67" ht="15" customHeight="1" x14ac:dyDescent="0.3">
      <c r="A1139" s="2">
        <v>11.38</v>
      </c>
      <c r="B1139" s="1">
        <f t="shared" si="448"/>
        <v>4.1686938347033333E-12</v>
      </c>
      <c r="C1139" s="1">
        <f t="shared" si="449"/>
        <v>2.4228212482096971E-3</v>
      </c>
      <c r="D1139" s="1">
        <f t="shared" si="450"/>
        <v>-2.4226950048515153E-3</v>
      </c>
      <c r="E1139" s="1">
        <f t="shared" si="451"/>
        <v>3.7371158341419192E-3</v>
      </c>
      <c r="F1139" s="1">
        <f t="shared" si="452"/>
        <v>0.99999223758908917</v>
      </c>
      <c r="G1139" s="1">
        <f t="shared" si="453"/>
        <v>1.1489708086304682</v>
      </c>
      <c r="H1139" s="1">
        <f t="shared" si="461"/>
        <v>11.489708086304681</v>
      </c>
      <c r="S1139" s="2">
        <v>11.38</v>
      </c>
      <c r="T1139" s="1">
        <f t="shared" si="454"/>
        <v>4.1686938347033333E-12</v>
      </c>
      <c r="U1139" s="1">
        <f t="shared" si="455"/>
        <v>2.4228212482096971E-3</v>
      </c>
      <c r="V1139" s="1">
        <f t="shared" si="456"/>
        <v>0.10363398845161799</v>
      </c>
      <c r="W1139" s="1">
        <f t="shared" si="457"/>
        <v>-1.2113294838726667E-3</v>
      </c>
      <c r="X1139" s="1">
        <f t="shared" si="458"/>
        <v>1.6033412118710417E-6</v>
      </c>
      <c r="Y1139" s="1">
        <f t="shared" si="459"/>
        <v>-2.3936638122428452E-2</v>
      </c>
      <c r="Z1139" s="1">
        <f t="shared" si="460"/>
        <v>-1.1968319061214225</v>
      </c>
      <c r="AB1139"/>
      <c r="AC1139"/>
      <c r="AD1139"/>
      <c r="AE1139"/>
      <c r="AF1139"/>
      <c r="AG1139"/>
      <c r="AH1139"/>
      <c r="AI1139"/>
      <c r="AJ1139" s="25"/>
      <c r="AK1139" s="2">
        <v>11.38</v>
      </c>
      <c r="AL1139" s="1">
        <f t="shared" si="462"/>
        <v>4.1686938347033333E-12</v>
      </c>
      <c r="AM1139" s="1">
        <f t="shared" si="438"/>
        <v>2.4228212482096971E-3</v>
      </c>
      <c r="AN1139" s="1">
        <f t="shared" si="439"/>
        <v>6.7232476824058302E-5</v>
      </c>
      <c r="AO1139" s="1">
        <f t="shared" si="440"/>
        <v>0.9999327675231543</v>
      </c>
      <c r="AP1139" s="1">
        <f t="shared" si="441"/>
        <v>2.0708996334628766</v>
      </c>
      <c r="AQ1139" s="1">
        <f t="shared" si="442"/>
        <v>20.708996334628765</v>
      </c>
      <c r="AR1139" s="25"/>
      <c r="AS1139" s="2">
        <v>13.35</v>
      </c>
      <c r="AT1139" s="1">
        <v>4.4668359215096292E-14</v>
      </c>
      <c r="AU1139" s="1">
        <v>0.22611083499540238</v>
      </c>
      <c r="AV1139" s="1">
        <v>7.2045688763660055E-7</v>
      </c>
      <c r="AW1139" s="1">
        <v>0.9999992795431123</v>
      </c>
      <c r="AX1139" s="1">
        <v>4.0800671432767359</v>
      </c>
      <c r="AY1139" s="2">
        <v>40.800671432767359</v>
      </c>
      <c r="BA1139" s="2">
        <v>11.38</v>
      </c>
      <c r="BB1139" s="1">
        <f t="shared" si="447"/>
        <v>4.1686938347033333E-12</v>
      </c>
      <c r="BC1139" s="1">
        <f t="shared" si="443"/>
        <v>2.4228212482096971E-3</v>
      </c>
      <c r="BD1139" s="1">
        <f t="shared" si="444"/>
        <v>2.4228139883308433E-6</v>
      </c>
      <c r="BE1139" s="1">
        <f t="shared" si="445"/>
        <v>0.99999700354334475</v>
      </c>
      <c r="BF1139" s="1">
        <f t="shared" si="446"/>
        <v>1.9521200280854509</v>
      </c>
      <c r="BG1139" s="1">
        <f>(dpSAWB_Cb*dpSAWB_Vb) /(dpSAWB_Ca * BF1139)</f>
        <v>25.613179149151851</v>
      </c>
      <c r="BI1139" s="1">
        <v>12.08</v>
      </c>
      <c r="BJ1139" s="1">
        <v>8.3176377110266952E-13</v>
      </c>
      <c r="BK1139" s="1">
        <v>1.2142870789635891E-2</v>
      </c>
      <c r="BL1139" s="1">
        <v>1.214254837867225E-5</v>
      </c>
      <c r="BM1139" s="1">
        <v>0.9999734485387165</v>
      </c>
      <c r="BN1139" s="1">
        <v>1.7710049126354241</v>
      </c>
      <c r="BO1139" s="1">
        <v>28.232558613061794</v>
      </c>
    </row>
    <row r="1140" spans="1:67" ht="15" customHeight="1" x14ac:dyDescent="0.3">
      <c r="A1140" s="2">
        <v>11.39</v>
      </c>
      <c r="B1140" s="1">
        <f t="shared" si="448"/>
        <v>4.0738027780411076E-12</v>
      </c>
      <c r="C1140" s="1">
        <f t="shared" si="449"/>
        <v>2.4792560048418925E-3</v>
      </c>
      <c r="D1140" s="1">
        <f t="shared" si="450"/>
        <v>-2.4791327064649935E-3</v>
      </c>
      <c r="E1140" s="1">
        <f t="shared" si="451"/>
        <v>3.7465221177441651E-3</v>
      </c>
      <c r="F1140" s="1">
        <f t="shared" si="452"/>
        <v>0.9999924142817932</v>
      </c>
      <c r="G1140" s="1">
        <f t="shared" si="453"/>
        <v>1.152529367832807</v>
      </c>
      <c r="H1140" s="1">
        <f t="shared" si="461"/>
        <v>11.525293678328069</v>
      </c>
      <c r="S1140" s="2">
        <v>11.39</v>
      </c>
      <c r="T1140" s="1">
        <f t="shared" si="454"/>
        <v>4.0738027780411076E-12</v>
      </c>
      <c r="U1140" s="1">
        <f t="shared" si="455"/>
        <v>2.4792560048418925E-3</v>
      </c>
      <c r="V1140" s="1">
        <f t="shared" si="456"/>
        <v>0.10371864606116647</v>
      </c>
      <c r="W1140" s="1">
        <f t="shared" si="457"/>
        <v>-1.2395486870554922E-3</v>
      </c>
      <c r="X1140" s="1">
        <f t="shared" si="458"/>
        <v>1.5668447673171315E-6</v>
      </c>
      <c r="Y1140" s="1">
        <f t="shared" si="459"/>
        <v>-2.4487440000095159E-2</v>
      </c>
      <c r="Z1140" s="1">
        <f t="shared" si="460"/>
        <v>-1.224372000004758</v>
      </c>
      <c r="AB1140"/>
      <c r="AC1140"/>
      <c r="AD1140"/>
      <c r="AE1140"/>
      <c r="AF1140"/>
      <c r="AG1140"/>
      <c r="AH1140"/>
      <c r="AI1140"/>
      <c r="AJ1140" s="25"/>
      <c r="AK1140" s="2">
        <v>11.39</v>
      </c>
      <c r="AL1140" s="1">
        <f t="shared" si="462"/>
        <v>4.0738027780411076E-12</v>
      </c>
      <c r="AM1140" s="1">
        <f t="shared" si="438"/>
        <v>2.4792560048418925E-3</v>
      </c>
      <c r="AN1140" s="1">
        <f t="shared" si="439"/>
        <v>6.5702179360003617E-5</v>
      </c>
      <c r="AO1140" s="1">
        <f t="shared" si="440"/>
        <v>0.99993429782061949</v>
      </c>
      <c r="AP1140" s="1">
        <f t="shared" si="441"/>
        <v>2.0725141660309134</v>
      </c>
      <c r="AQ1140" s="1">
        <f t="shared" si="442"/>
        <v>20.725141660309134</v>
      </c>
      <c r="AR1140" s="25"/>
      <c r="AS1140" s="2">
        <v>13.36</v>
      </c>
      <c r="AT1140" s="1">
        <v>4.3651583224016581E-14</v>
      </c>
      <c r="AU1140" s="1">
        <v>0.23137763292954514</v>
      </c>
      <c r="AV1140" s="1">
        <v>7.0405729823872317E-7</v>
      </c>
      <c r="AW1140" s="1">
        <v>0.99999929594270176</v>
      </c>
      <c r="AX1140" s="1">
        <v>4.094688233017969</v>
      </c>
      <c r="AY1140" s="2">
        <v>40.94688233017969</v>
      </c>
      <c r="BA1140" s="2">
        <v>11.39</v>
      </c>
      <c r="BB1140" s="1">
        <f t="shared" si="447"/>
        <v>4.0738027780411076E-12</v>
      </c>
      <c r="BC1140" s="1">
        <f t="shared" si="443"/>
        <v>2.4792560048418925E-3</v>
      </c>
      <c r="BD1140" s="1">
        <f t="shared" si="444"/>
        <v>2.4792483689170318E-6</v>
      </c>
      <c r="BE1140" s="1">
        <f t="shared" si="445"/>
        <v>0.99999692007406837</v>
      </c>
      <c r="BF1140" s="1">
        <f t="shared" si="446"/>
        <v>1.9510183891443498</v>
      </c>
      <c r="BG1140" s="1">
        <f>(dpSAWB_Cb*dpSAWB_Vb) /(dpSAWB_Ca * BF1140)</f>
        <v>25.627641583597935</v>
      </c>
      <c r="BI1140" s="1">
        <v>12.09</v>
      </c>
      <c r="BJ1140" s="1">
        <v>8.1283051616409777E-13</v>
      </c>
      <c r="BK1140" s="1">
        <v>1.2425714585205075E-2</v>
      </c>
      <c r="BL1140" s="1">
        <v>1.2425372712267015E-5</v>
      </c>
      <c r="BM1140" s="1">
        <v>0.99997248665775196</v>
      </c>
      <c r="BN1140" s="1">
        <v>1.7659822931645293</v>
      </c>
      <c r="BO1140" s="1">
        <v>28.312854660848913</v>
      </c>
    </row>
    <row r="1141" spans="1:67" ht="15" customHeight="1" x14ac:dyDescent="0.3">
      <c r="A1141" s="2">
        <v>11.4</v>
      </c>
      <c r="B1141" s="1">
        <f t="shared" si="448"/>
        <v>3.9810717055349533E-12</v>
      </c>
      <c r="C1141" s="1">
        <f t="shared" si="449"/>
        <v>2.5370052958246878E-3</v>
      </c>
      <c r="D1141" s="1">
        <f t="shared" si="450"/>
        <v>-2.5368848753939597E-3</v>
      </c>
      <c r="E1141" s="1">
        <f t="shared" si="451"/>
        <v>3.7561474792323266E-3</v>
      </c>
      <c r="F1141" s="1">
        <f t="shared" si="452"/>
        <v>0.99999258695254067</v>
      </c>
      <c r="G1141" s="1">
        <f t="shared" si="453"/>
        <v>1.1561750743643213</v>
      </c>
      <c r="H1141" s="1">
        <f t="shared" si="461"/>
        <v>11.561750743643213</v>
      </c>
      <c r="S1141" s="2">
        <v>11.4</v>
      </c>
      <c r="T1141" s="1">
        <f t="shared" si="454"/>
        <v>3.9810717055349533E-12</v>
      </c>
      <c r="U1141" s="1">
        <f t="shared" si="455"/>
        <v>2.5370052958246878E-3</v>
      </c>
      <c r="V1141" s="1">
        <f t="shared" si="456"/>
        <v>0.10380527534762432</v>
      </c>
      <c r="W1141" s="1">
        <f t="shared" si="457"/>
        <v>-1.2684251158747723E-3</v>
      </c>
      <c r="X1141" s="1">
        <f t="shared" si="458"/>
        <v>1.5311790806927842E-6</v>
      </c>
      <c r="Y1141" s="1">
        <f t="shared" si="459"/>
        <v>-2.5050752283811997E-2</v>
      </c>
      <c r="Z1141" s="1">
        <f t="shared" si="460"/>
        <v>-1.2525376141905999</v>
      </c>
      <c r="AB1141"/>
      <c r="AC1141"/>
      <c r="AD1141"/>
      <c r="AE1141"/>
      <c r="AF1141"/>
      <c r="AG1141"/>
      <c r="AH1141"/>
      <c r="AI1141"/>
      <c r="AJ1141" s="25"/>
      <c r="AK1141" s="2">
        <v>11.4</v>
      </c>
      <c r="AL1141" s="1">
        <f t="shared" si="462"/>
        <v>3.9810717055349533E-12</v>
      </c>
      <c r="AM1141" s="1">
        <f t="shared" si="438"/>
        <v>2.5370052958246878E-3</v>
      </c>
      <c r="AN1141" s="1">
        <f t="shared" si="439"/>
        <v>6.4206711193768334E-5</v>
      </c>
      <c r="AO1141" s="1">
        <f t="shared" si="440"/>
        <v>0.99993579328878657</v>
      </c>
      <c r="AP1141" s="1">
        <f t="shared" si="441"/>
        <v>2.0741643973584281</v>
      </c>
      <c r="AQ1141" s="1">
        <f t="shared" si="442"/>
        <v>20.741643973584278</v>
      </c>
      <c r="AR1141" s="25"/>
      <c r="AS1141" s="2">
        <v>13.37</v>
      </c>
      <c r="AT1141" s="1">
        <v>4.2657951880159256E-14</v>
      </c>
      <c r="AU1141" s="1">
        <v>0.23676711034731218</v>
      </c>
      <c r="AV1141" s="1">
        <v>6.8803100855105809E-7</v>
      </c>
      <c r="AW1141" s="1">
        <v>0.99999931196899139</v>
      </c>
      <c r="AX1141" s="1">
        <v>4.109176461757964</v>
      </c>
      <c r="AY1141" s="2">
        <v>41.091764617579635</v>
      </c>
      <c r="BA1141" s="2">
        <v>11.4</v>
      </c>
      <c r="BB1141" s="1">
        <f t="shared" si="447"/>
        <v>3.9810717055349533E-12</v>
      </c>
      <c r="BC1141" s="1">
        <f t="shared" si="443"/>
        <v>2.5370052958246878E-3</v>
      </c>
      <c r="BD1141" s="1">
        <f t="shared" si="444"/>
        <v>2.5369972637069349E-6</v>
      </c>
      <c r="BE1141" s="1">
        <f t="shared" si="445"/>
        <v>0.99999683401616624</v>
      </c>
      <c r="BF1141" s="1">
        <f t="shared" si="446"/>
        <v>1.9498917239996145</v>
      </c>
      <c r="BG1141" s="1">
        <f>(dpSAWB_Cb*dpSAWB_Vb) /(dpSAWB_Ca * BF1141)</f>
        <v>25.642449467624839</v>
      </c>
      <c r="BI1141" s="1">
        <v>12.1</v>
      </c>
      <c r="BJ1141" s="1">
        <v>7.9432823472428024E-13</v>
      </c>
      <c r="BK1141" s="1">
        <v>1.2715146659121108E-2</v>
      </c>
      <c r="BL1141" s="1">
        <v>1.2714784101820631E-5</v>
      </c>
      <c r="BM1141" s="1">
        <v>0.99997148618807197</v>
      </c>
      <c r="BN1141" s="1">
        <v>1.7608564787209682</v>
      </c>
      <c r="BO1141" s="1">
        <v>28.395272757447248</v>
      </c>
    </row>
    <row r="1142" spans="1:67" ht="15" customHeight="1" x14ac:dyDescent="0.3">
      <c r="A1142" s="2">
        <v>11.41</v>
      </c>
      <c r="B1142" s="1">
        <f t="shared" si="448"/>
        <v>3.890451449942802E-12</v>
      </c>
      <c r="C1142" s="1">
        <f t="shared" si="449"/>
        <v>2.5960997405965547E-3</v>
      </c>
      <c r="D1142" s="1">
        <f t="shared" si="450"/>
        <v>-2.5959821326027371E-3</v>
      </c>
      <c r="E1142" s="1">
        <f t="shared" si="451"/>
        <v>3.7659970221004561E-3</v>
      </c>
      <c r="F1142" s="1">
        <f t="shared" si="452"/>
        <v>0.9999927556928796</v>
      </c>
      <c r="G1142" s="1">
        <f t="shared" si="453"/>
        <v>1.1599101673282199</v>
      </c>
      <c r="H1142" s="1">
        <f t="shared" si="461"/>
        <v>11.599101673282199</v>
      </c>
      <c r="S1142" s="2">
        <v>11.41</v>
      </c>
      <c r="T1142" s="1">
        <f t="shared" si="454"/>
        <v>3.890451449942802E-12</v>
      </c>
      <c r="U1142" s="1">
        <f t="shared" si="455"/>
        <v>2.5960997405965547E-3</v>
      </c>
      <c r="V1142" s="1">
        <f t="shared" si="456"/>
        <v>0.10389392224298581</v>
      </c>
      <c r="W1142" s="1">
        <f t="shared" si="457"/>
        <v>-1.2979740809952738E-3</v>
      </c>
      <c r="X1142" s="1">
        <f t="shared" si="458"/>
        <v>1.4963252417546521E-6</v>
      </c>
      <c r="Y1142" s="1">
        <f t="shared" si="459"/>
        <v>-2.5626851726717591E-2</v>
      </c>
      <c r="Z1142" s="1">
        <f t="shared" si="460"/>
        <v>-1.2813425863358796</v>
      </c>
      <c r="AB1142"/>
      <c r="AC1142"/>
      <c r="AD1142"/>
      <c r="AE1142"/>
      <c r="AF1142"/>
      <c r="AG1142"/>
      <c r="AH1142"/>
      <c r="AI1142"/>
      <c r="AJ1142" s="25"/>
      <c r="AK1142" s="2">
        <v>11.41</v>
      </c>
      <c r="AL1142" s="1">
        <f t="shared" si="462"/>
        <v>3.890451449942802E-12</v>
      </c>
      <c r="AM1142" s="1">
        <f t="shared" si="438"/>
        <v>2.5960997405965547E-3</v>
      </c>
      <c r="AN1142" s="1">
        <f t="shared" si="439"/>
        <v>6.2745279717391539E-5</v>
      </c>
      <c r="AO1142" s="1">
        <f t="shared" si="440"/>
        <v>0.99993725472026385</v>
      </c>
      <c r="AP1142" s="1">
        <f t="shared" si="441"/>
        <v>2.0758510772058001</v>
      </c>
      <c r="AQ1142" s="1">
        <f t="shared" si="442"/>
        <v>20.758510772057999</v>
      </c>
      <c r="AR1142" s="25"/>
      <c r="AS1142" s="2">
        <v>13.38</v>
      </c>
      <c r="AT1142" s="1">
        <v>4.1686938347033385E-14</v>
      </c>
      <c r="AU1142" s="1">
        <v>0.24228212482096942</v>
      </c>
      <c r="AV1142" s="1">
        <v>6.7236952125817108E-7</v>
      </c>
      <c r="AW1142" s="1">
        <v>0.99999932763047883</v>
      </c>
      <c r="AX1142" s="1">
        <v>4.1235298442946631</v>
      </c>
      <c r="AY1142" s="2">
        <v>41.235298442946629</v>
      </c>
      <c r="BA1142" s="2">
        <v>11.41</v>
      </c>
      <c r="BB1142" s="1">
        <f t="shared" si="447"/>
        <v>3.890451449942802E-12</v>
      </c>
      <c r="BC1142" s="1">
        <f t="shared" si="443"/>
        <v>2.5960997405965547E-3</v>
      </c>
      <c r="BD1142" s="1">
        <f t="shared" si="444"/>
        <v>2.5960912910161426E-6</v>
      </c>
      <c r="BE1142" s="1">
        <f t="shared" si="445"/>
        <v>0.99999674527897364</v>
      </c>
      <c r="BF1142" s="1">
        <f t="shared" si="446"/>
        <v>1.9487394790399555</v>
      </c>
      <c r="BG1142" s="1">
        <f>(dpSAWB_Cb*dpSAWB_Vb) /(dpSAWB_Ca * BF1142)</f>
        <v>25.657611259886028</v>
      </c>
      <c r="BI1142" s="1">
        <v>12.11</v>
      </c>
      <c r="BJ1142" s="1">
        <v>7.7624711662869047E-13</v>
      </c>
      <c r="BK1142" s="1">
        <v>1.3011320472100673E-2</v>
      </c>
      <c r="BL1142" s="1">
        <v>1.3010935928616291E-5</v>
      </c>
      <c r="BM1142" s="1">
        <v>0.99997044546822089</v>
      </c>
      <c r="BN1142" s="1">
        <v>1.7556256569104214</v>
      </c>
      <c r="BO1142" s="1">
        <v>28.479875424007425</v>
      </c>
    </row>
    <row r="1143" spans="1:67" ht="15" customHeight="1" x14ac:dyDescent="0.3">
      <c r="A1143" s="2">
        <v>11.42</v>
      </c>
      <c r="B1143" s="1">
        <f t="shared" si="448"/>
        <v>3.8018939632056084E-12</v>
      </c>
      <c r="C1143" s="1">
        <f t="shared" si="449"/>
        <v>2.6565706718143381E-3</v>
      </c>
      <c r="D1143" s="1">
        <f t="shared" si="450"/>
        <v>-2.6564558122393195E-3</v>
      </c>
      <c r="E1143" s="1">
        <f t="shared" si="451"/>
        <v>3.7760759687065532E-3</v>
      </c>
      <c r="F1143" s="1">
        <f t="shared" si="452"/>
        <v>0.9999929205922744</v>
      </c>
      <c r="G1143" s="1">
        <f t="shared" si="453"/>
        <v>1.1637369484173758</v>
      </c>
      <c r="H1143" s="1">
        <f t="shared" si="461"/>
        <v>11.637369484173758</v>
      </c>
      <c r="S1143" s="2">
        <v>11.42</v>
      </c>
      <c r="T1143" s="1">
        <f t="shared" si="454"/>
        <v>3.8018939632056084E-12</v>
      </c>
      <c r="U1143" s="1">
        <f t="shared" si="455"/>
        <v>2.6565706718143381E-3</v>
      </c>
      <c r="V1143" s="1">
        <f t="shared" si="456"/>
        <v>0.10398463374900829</v>
      </c>
      <c r="W1143" s="1">
        <f t="shared" si="457"/>
        <v>-1.3282112496694276E-3</v>
      </c>
      <c r="X1143" s="1">
        <f t="shared" si="458"/>
        <v>1.4622647707038476E-6</v>
      </c>
      <c r="Y1143" s="1">
        <f t="shared" si="459"/>
        <v>-2.6216020855174441E-2</v>
      </c>
      <c r="Z1143" s="1">
        <f t="shared" si="460"/>
        <v>-1.310801042758722</v>
      </c>
      <c r="AB1143"/>
      <c r="AC1143"/>
      <c r="AD1143"/>
      <c r="AE1143"/>
      <c r="AF1143"/>
      <c r="AG1143"/>
      <c r="AH1143"/>
      <c r="AI1143"/>
      <c r="AJ1143" s="25"/>
      <c r="AK1143" s="2">
        <v>11.42</v>
      </c>
      <c r="AL1143" s="1">
        <f t="shared" si="462"/>
        <v>3.8018939632056084E-12</v>
      </c>
      <c r="AM1143" s="1">
        <f t="shared" si="438"/>
        <v>2.6565706718143381E-3</v>
      </c>
      <c r="AN1143" s="1">
        <f t="shared" si="439"/>
        <v>6.1317110355707058E-5</v>
      </c>
      <c r="AO1143" s="1">
        <f t="shared" si="440"/>
        <v>0.99993868288962628</v>
      </c>
      <c r="AP1143" s="1">
        <f t="shared" si="441"/>
        <v>2.0775749690563119</v>
      </c>
      <c r="AQ1143" s="1">
        <f t="shared" si="442"/>
        <v>20.775749690563117</v>
      </c>
      <c r="AR1143" s="25"/>
      <c r="AS1143" s="2">
        <v>13.39</v>
      </c>
      <c r="AT1143" s="1">
        <v>4.0738027780411126E-14</v>
      </c>
      <c r="AU1143" s="1">
        <v>0.24792560048418893</v>
      </c>
      <c r="AV1143" s="1">
        <v>6.5706453246609598E-7</v>
      </c>
      <c r="AW1143" s="1">
        <v>0.99999934293546755</v>
      </c>
      <c r="AX1143" s="1">
        <v>4.1377465030196259</v>
      </c>
      <c r="AY1143" s="2">
        <v>41.377465030196255</v>
      </c>
      <c r="BA1143" s="2">
        <v>11.42</v>
      </c>
      <c r="BB1143" s="1">
        <f t="shared" si="447"/>
        <v>3.8018939632056084E-12</v>
      </c>
      <c r="BC1143" s="1">
        <f t="shared" si="443"/>
        <v>2.6565706718143381E-3</v>
      </c>
      <c r="BD1143" s="1">
        <f t="shared" si="444"/>
        <v>2.6565617823132961E-6</v>
      </c>
      <c r="BE1143" s="1">
        <f t="shared" si="445"/>
        <v>0.99999665376828251</v>
      </c>
      <c r="BF1143" s="1">
        <f t="shared" si="446"/>
        <v>1.9475610891008841</v>
      </c>
      <c r="BG1143" s="1">
        <f>(dpSAWB_Cb*dpSAWB_Vb) /(dpSAWB_Ca * BF1143)</f>
        <v>25.673135636060135</v>
      </c>
      <c r="BI1143" s="1">
        <v>12.12</v>
      </c>
      <c r="BJ1143" s="1">
        <v>7.5857757502918275E-13</v>
      </c>
      <c r="BK1143" s="1">
        <v>1.3314393059419729E-2</v>
      </c>
      <c r="BL1143" s="1">
        <v>1.331398514319222E-5</v>
      </c>
      <c r="BM1143" s="1">
        <v>0.99996936276211101</v>
      </c>
      <c r="BN1143" s="1">
        <v>1.7502879971248675</v>
      </c>
      <c r="BO1143" s="1">
        <v>28.566727351231982</v>
      </c>
    </row>
    <row r="1144" spans="1:67" ht="15" customHeight="1" x14ac:dyDescent="0.3">
      <c r="A1144" s="2">
        <v>11.43</v>
      </c>
      <c r="B1144" s="1">
        <f t="shared" si="448"/>
        <v>3.7153522909717219E-12</v>
      </c>
      <c r="C1144" s="1">
        <f t="shared" si="449"/>
        <v>2.7184501519661873E-3</v>
      </c>
      <c r="D1144" s="1">
        <f t="shared" si="450"/>
        <v>-2.7183379782490451E-3</v>
      </c>
      <c r="E1144" s="1">
        <f t="shared" si="451"/>
        <v>3.7863896630415074E-3</v>
      </c>
      <c r="F1144" s="1">
        <f t="shared" si="452"/>
        <v>0.99999308173815349</v>
      </c>
      <c r="G1144" s="1">
        <f t="shared" si="453"/>
        <v>1.1676577839084159</v>
      </c>
      <c r="H1144" s="1">
        <f t="shared" si="461"/>
        <v>11.676577839084159</v>
      </c>
      <c r="S1144" s="2">
        <v>11.43</v>
      </c>
      <c r="T1144" s="1">
        <f t="shared" si="454"/>
        <v>3.7153522909717219E-12</v>
      </c>
      <c r="U1144" s="1">
        <f t="shared" si="455"/>
        <v>2.7184501519661873E-3</v>
      </c>
      <c r="V1144" s="1">
        <f t="shared" si="456"/>
        <v>0.10407745796213286</v>
      </c>
      <c r="W1144" s="1">
        <f t="shared" si="457"/>
        <v>-1.3591526540442844E-3</v>
      </c>
      <c r="X1144" s="1">
        <f t="shared" si="458"/>
        <v>1.4289796083881E-6</v>
      </c>
      <c r="Y1144" s="1">
        <f t="shared" si="459"/>
        <v>-2.6818548072975693E-2</v>
      </c>
      <c r="Z1144" s="1">
        <f t="shared" si="460"/>
        <v>-1.3409274036487846</v>
      </c>
      <c r="AB1144"/>
      <c r="AC1144"/>
      <c r="AD1144"/>
      <c r="AE1144"/>
      <c r="AF1144"/>
      <c r="AG1144"/>
      <c r="AH1144"/>
      <c r="AI1144"/>
      <c r="AJ1144" s="25"/>
      <c r="AK1144" s="2">
        <v>11.43</v>
      </c>
      <c r="AL1144" s="1">
        <f t="shared" si="462"/>
        <v>3.7153522909717219E-12</v>
      </c>
      <c r="AM1144" s="1">
        <f t="shared" si="438"/>
        <v>2.7184501519661873E-3</v>
      </c>
      <c r="AN1144" s="1">
        <f t="shared" si="439"/>
        <v>5.9921446156280694E-5</v>
      </c>
      <c r="AO1144" s="1">
        <f t="shared" si="440"/>
        <v>0.99994007855382649</v>
      </c>
      <c r="AP1144" s="1">
        <f t="shared" si="441"/>
        <v>2.0793368502773522</v>
      </c>
      <c r="AQ1144" s="1">
        <f t="shared" si="442"/>
        <v>20.793368502773522</v>
      </c>
      <c r="AR1144" s="25"/>
      <c r="AS1144" s="2">
        <v>13.4</v>
      </c>
      <c r="AT1144" s="1">
        <v>3.9810717055349592E-14</v>
      </c>
      <c r="AU1144" s="1">
        <v>0.25370052958246841</v>
      </c>
      <c r="AV1144" s="1">
        <v>6.4210792729955767E-7</v>
      </c>
      <c r="AW1144" s="1">
        <v>0.99999935789207262</v>
      </c>
      <c r="AX1144" s="1">
        <v>4.1518246677069826</v>
      </c>
      <c r="AY1144" s="2">
        <v>41.518246677069826</v>
      </c>
      <c r="BA1144" s="2">
        <v>11.43</v>
      </c>
      <c r="BB1144" s="1">
        <f t="shared" si="447"/>
        <v>3.7153522909717219E-12</v>
      </c>
      <c r="BC1144" s="1">
        <f t="shared" si="443"/>
        <v>2.7184501519661873E-3</v>
      </c>
      <c r="BD1144" s="1">
        <f t="shared" si="444"/>
        <v>2.718440798829056E-6</v>
      </c>
      <c r="BE1144" s="1">
        <f t="shared" si="445"/>
        <v>0.99999655938619136</v>
      </c>
      <c r="BF1144" s="1">
        <f t="shared" si="446"/>
        <v>1.9463559772560699</v>
      </c>
      <c r="BG1144" s="1">
        <f>(dpSAWB_Cb*dpSAWB_Vb) /(dpSAWB_Ca * BF1144)</f>
        <v>25.689031494890724</v>
      </c>
      <c r="BI1144" s="1">
        <v>12.13</v>
      </c>
      <c r="BJ1144" s="1">
        <v>7.4131024130091393E-13</v>
      </c>
      <c r="BK1144" s="1">
        <v>1.3624525114175766E-2</v>
      </c>
      <c r="BL1144" s="1">
        <v>1.3624092348242352E-5</v>
      </c>
      <c r="BM1144" s="1">
        <v>0.9999682362555915</v>
      </c>
      <c r="BN1144" s="1">
        <v>1.7448416510038449</v>
      </c>
      <c r="BO1144" s="1">
        <v>28.655895491280784</v>
      </c>
    </row>
    <row r="1145" spans="1:67" ht="15" customHeight="1" x14ac:dyDescent="0.3">
      <c r="A1145" s="2">
        <v>11.44</v>
      </c>
      <c r="B1145" s="1">
        <f t="shared" si="448"/>
        <v>3.6307805477010101E-12</v>
      </c>
      <c r="C1145" s="1">
        <f t="shared" si="449"/>
        <v>2.7817709903715502E-3</v>
      </c>
      <c r="D1145" s="1">
        <f t="shared" si="450"/>
        <v>-2.7816614413753971E-3</v>
      </c>
      <c r="E1145" s="1">
        <f t="shared" si="451"/>
        <v>3.796943573562566E-3</v>
      </c>
      <c r="F1145" s="1">
        <f t="shared" si="452"/>
        <v>0.99999323921595462</v>
      </c>
      <c r="G1145" s="1">
        <f t="shared" si="453"/>
        <v>1.1716751067308973</v>
      </c>
      <c r="H1145" s="1">
        <f t="shared" si="461"/>
        <v>11.716751067308971</v>
      </c>
      <c r="S1145" s="2">
        <v>11.44</v>
      </c>
      <c r="T1145" s="1">
        <f t="shared" si="454"/>
        <v>3.6307805477010101E-12</v>
      </c>
      <c r="U1145" s="1">
        <f t="shared" si="455"/>
        <v>2.7817709903715502E-3</v>
      </c>
      <c r="V1145" s="1">
        <f t="shared" si="456"/>
        <v>0.10417244409898596</v>
      </c>
      <c r="W1145" s="1">
        <f t="shared" si="457"/>
        <v>-1.3908146996619896E-3</v>
      </c>
      <c r="X1145" s="1">
        <f t="shared" si="458"/>
        <v>1.3964521067268712E-6</v>
      </c>
      <c r="Y1145" s="1">
        <f t="shared" si="459"/>
        <v>-2.7434727766648986E-2</v>
      </c>
      <c r="Z1145" s="1">
        <f t="shared" si="460"/>
        <v>-1.3717363883324492</v>
      </c>
      <c r="AB1145"/>
      <c r="AC1145"/>
      <c r="AD1145"/>
      <c r="AE1145"/>
      <c r="AF1145"/>
      <c r="AG1145"/>
      <c r="AH1145"/>
      <c r="AI1145"/>
      <c r="AJ1145" s="25"/>
      <c r="AK1145" s="2">
        <v>11.44</v>
      </c>
      <c r="AL1145" s="1">
        <f t="shared" si="462"/>
        <v>3.6307805477010101E-12</v>
      </c>
      <c r="AM1145" s="1">
        <f t="shared" si="438"/>
        <v>2.7817709903715502E-3</v>
      </c>
      <c r="AN1145" s="1">
        <f t="shared" si="439"/>
        <v>5.8557547388660829E-5</v>
      </c>
      <c r="AO1145" s="1">
        <f t="shared" si="440"/>
        <v>0.99994144245259509</v>
      </c>
      <c r="AP1145" s="1">
        <f t="shared" si="441"/>
        <v>2.0811375122788651</v>
      </c>
      <c r="AQ1145" s="1">
        <f t="shared" si="442"/>
        <v>20.81137512278865</v>
      </c>
      <c r="AR1145" s="25"/>
      <c r="AS1145" s="2">
        <v>13.41</v>
      </c>
      <c r="AT1145" s="1">
        <v>3.8904514499427932E-14</v>
      </c>
      <c r="AU1145" s="1">
        <v>0.25960997405965608</v>
      </c>
      <c r="AV1145" s="1">
        <v>6.2749177559943637E-7</v>
      </c>
      <c r="AW1145" s="1">
        <v>0.99999937250822446</v>
      </c>
      <c r="AX1145" s="1">
        <v>4.1657626751491525</v>
      </c>
      <c r="AY1145" s="2">
        <v>41.65762675149152</v>
      </c>
      <c r="BA1145" s="2">
        <v>11.44</v>
      </c>
      <c r="BB1145" s="1">
        <f t="shared" si="447"/>
        <v>3.6307805477010101E-12</v>
      </c>
      <c r="BC1145" s="1">
        <f t="shared" si="443"/>
        <v>2.7817709903715502E-3</v>
      </c>
      <c r="BD1145" s="1">
        <f t="shared" si="444"/>
        <v>2.7817611485518816E-6</v>
      </c>
      <c r="BE1145" s="1">
        <f t="shared" si="445"/>
        <v>0.99999646203094972</v>
      </c>
      <c r="BF1145" s="1">
        <f t="shared" si="446"/>
        <v>1.9451235546064882</v>
      </c>
      <c r="BG1145" s="1">
        <f>(dpSAWB_Cb*dpSAWB_Vb) /(dpSAWB_Ca * BF1145)</f>
        <v>25.705307964416349</v>
      </c>
      <c r="BI1145" s="1">
        <v>12.14</v>
      </c>
      <c r="BJ1145" s="1">
        <v>7.2443596007498653E-13</v>
      </c>
      <c r="BK1145" s="1">
        <v>1.3941881072489204E-2</v>
      </c>
      <c r="BL1145" s="1">
        <v>1.394142188343115E-5</v>
      </c>
      <c r="BM1145" s="1">
        <v>0.99996706405285873</v>
      </c>
      <c r="BN1145" s="1">
        <v>1.7392847529333038</v>
      </c>
      <c r="BO1145" s="1">
        <v>28.747449154415339</v>
      </c>
    </row>
    <row r="1146" spans="1:67" ht="15" customHeight="1" x14ac:dyDescent="0.3">
      <c r="A1146" s="2">
        <v>11.45</v>
      </c>
      <c r="B1146" s="1">
        <f t="shared" si="448"/>
        <v>3.5481338923357515E-12</v>
      </c>
      <c r="C1146" s="1">
        <f t="shared" si="449"/>
        <v>2.8465667605771005E-3</v>
      </c>
      <c r="D1146" s="1">
        <f t="shared" si="450"/>
        <v>-2.8464597765566501E-3</v>
      </c>
      <c r="E1146" s="1">
        <f t="shared" si="451"/>
        <v>3.807743296092775E-3</v>
      </c>
      <c r="F1146" s="1">
        <f t="shared" si="452"/>
        <v>0.99999339310917112</v>
      </c>
      <c r="G1146" s="1">
        <f t="shared" si="453"/>
        <v>1.1757914186149108</v>
      </c>
      <c r="H1146" s="1">
        <f t="shared" si="461"/>
        <v>11.757914186149106</v>
      </c>
      <c r="S1146" s="2">
        <v>11.45</v>
      </c>
      <c r="T1146" s="1">
        <f t="shared" si="454"/>
        <v>3.5481338923357515E-12</v>
      </c>
      <c r="U1146" s="1">
        <f t="shared" si="455"/>
        <v>2.8465667605771005E-3</v>
      </c>
      <c r="V1146" s="1">
        <f t="shared" si="456"/>
        <v>0.10426964252247466</v>
      </c>
      <c r="W1146" s="1">
        <f t="shared" si="457"/>
        <v>-1.4232141741582164E-3</v>
      </c>
      <c r="X1146" s="1">
        <f t="shared" si="458"/>
        <v>1.3646650193544402E-6</v>
      </c>
      <c r="Y1146" s="1">
        <f t="shared" si="459"/>
        <v>-2.8064860411825505E-2</v>
      </c>
      <c r="Z1146" s="1">
        <f t="shared" si="460"/>
        <v>-1.4032430205912754</v>
      </c>
      <c r="AB1146"/>
      <c r="AC1146"/>
      <c r="AD1146"/>
      <c r="AE1146"/>
      <c r="AF1146"/>
      <c r="AG1146"/>
      <c r="AH1146"/>
      <c r="AI1146"/>
      <c r="AJ1146" s="25"/>
      <c r="AK1146" s="2">
        <v>11.45</v>
      </c>
      <c r="AL1146" s="1">
        <f t="shared" si="462"/>
        <v>3.5481338923357515E-12</v>
      </c>
      <c r="AM1146" s="1">
        <f t="shared" si="438"/>
        <v>2.8465667605771005E-3</v>
      </c>
      <c r="AN1146" s="1">
        <f t="shared" si="439"/>
        <v>5.7224691152734497E-5</v>
      </c>
      <c r="AO1146" s="1">
        <f t="shared" si="440"/>
        <v>0.99994277530883158</v>
      </c>
      <c r="AP1146" s="1">
        <f t="shared" si="441"/>
        <v>2.0829777606687609</v>
      </c>
      <c r="AQ1146" s="1">
        <f t="shared" si="442"/>
        <v>20.829777606687607</v>
      </c>
      <c r="AR1146" s="25"/>
      <c r="AS1146" s="2">
        <v>13.42</v>
      </c>
      <c r="AT1146" s="1">
        <v>3.8018939632055994E-14</v>
      </c>
      <c r="AU1146" s="1">
        <v>0.26565706718143445</v>
      </c>
      <c r="AV1146" s="1">
        <v>6.1320832771815481E-7</v>
      </c>
      <c r="AW1146" s="1">
        <v>0.99999938679167222</v>
      </c>
      <c r="AX1146" s="1">
        <v>4.1795589686442254</v>
      </c>
      <c r="AY1146" s="2">
        <v>41.795589686442248</v>
      </c>
      <c r="BA1146" s="2">
        <v>11.45</v>
      </c>
      <c r="BB1146" s="1">
        <f t="shared" si="447"/>
        <v>3.5481338923357515E-12</v>
      </c>
      <c r="BC1146" s="1">
        <f t="shared" si="443"/>
        <v>2.8465667605771005E-3</v>
      </c>
      <c r="BD1146" s="1">
        <f t="shared" si="444"/>
        <v>2.846556403619472E-6</v>
      </c>
      <c r="BE1146" s="1">
        <f t="shared" si="445"/>
        <v>0.99999636159679373</v>
      </c>
      <c r="BF1146" s="1">
        <f t="shared" si="446"/>
        <v>1.9438632200674255</v>
      </c>
      <c r="BG1146" s="1">
        <f>(dpSAWB_Cb*dpSAWB_Vb) /(dpSAWB_Ca * BF1146)</f>
        <v>25.72197440839777</v>
      </c>
      <c r="BI1146" s="1">
        <v>12.15</v>
      </c>
      <c r="BJ1146" s="1">
        <v>7.0794578438413455E-13</v>
      </c>
      <c r="BK1146" s="1">
        <v>1.4266629200689886E-2</v>
      </c>
      <c r="BL1146" s="1">
        <v>1.4266141912166717E-5</v>
      </c>
      <c r="BM1146" s="1">
        <v>0.99996584417269752</v>
      </c>
      <c r="BN1146" s="1">
        <v>1.733615420583323</v>
      </c>
      <c r="BO1146" s="1">
        <v>28.841460110672127</v>
      </c>
    </row>
    <row r="1147" spans="1:67" ht="15" customHeight="1" x14ac:dyDescent="0.3">
      <c r="A1147" s="2">
        <v>11.46</v>
      </c>
      <c r="B1147" s="1">
        <f t="shared" si="448"/>
        <v>3.4673685045253019E-12</v>
      </c>
      <c r="C1147" s="1">
        <f t="shared" si="449"/>
        <v>2.9128718181578839E-3</v>
      </c>
      <c r="D1147" s="1">
        <f t="shared" si="450"/>
        <v>-2.9127673407278024E-3</v>
      </c>
      <c r="E1147" s="1">
        <f t="shared" si="451"/>
        <v>3.8187945567879672E-3</v>
      </c>
      <c r="F1147" s="1">
        <f t="shared" si="452"/>
        <v>0.99999354349939629</v>
      </c>
      <c r="G1147" s="1">
        <f t="shared" si="453"/>
        <v>1.1800092923206595</v>
      </c>
      <c r="H1147" s="1">
        <f t="shared" si="461"/>
        <v>11.800092923206595</v>
      </c>
      <c r="S1147" s="2">
        <v>11.46</v>
      </c>
      <c r="T1147" s="1">
        <f t="shared" si="454"/>
        <v>3.4673685045253019E-12</v>
      </c>
      <c r="U1147" s="1">
        <f t="shared" si="455"/>
        <v>2.9128718181578839E-3</v>
      </c>
      <c r="V1147" s="1">
        <f t="shared" si="456"/>
        <v>0.10436910476848958</v>
      </c>
      <c r="W1147" s="1">
        <f t="shared" si="457"/>
        <v>-1.4563682561631939E-3</v>
      </c>
      <c r="X1147" s="1">
        <f t="shared" si="458"/>
        <v>1.3336014924759573E-6</v>
      </c>
      <c r="Y1147" s="1">
        <f t="shared" si="459"/>
        <v>-2.870925268064134E-2</v>
      </c>
      <c r="Z1147" s="1">
        <f t="shared" si="460"/>
        <v>-1.4354626340320669</v>
      </c>
      <c r="AB1147"/>
      <c r="AC1147"/>
      <c r="AD1147"/>
      <c r="AE1147"/>
      <c r="AF1147"/>
      <c r="AG1147"/>
      <c r="AH1147"/>
      <c r="AI1147"/>
      <c r="AJ1147" s="25"/>
      <c r="AK1147" s="2">
        <v>11.46</v>
      </c>
      <c r="AL1147" s="1">
        <f t="shared" si="462"/>
        <v>3.4673685045253019E-12</v>
      </c>
      <c r="AM1147" s="1">
        <f t="shared" si="438"/>
        <v>2.9128718181578839E-3</v>
      </c>
      <c r="AN1147" s="1">
        <f t="shared" si="439"/>
        <v>5.59221709959812E-5</v>
      </c>
      <c r="AO1147" s="1">
        <f t="shared" si="440"/>
        <v>0.99994407782898909</v>
      </c>
      <c r="AP1147" s="1">
        <f t="shared" si="441"/>
        <v>2.0848584154049656</v>
      </c>
      <c r="AQ1147" s="1">
        <f t="shared" si="442"/>
        <v>20.848584154049654</v>
      </c>
      <c r="AR1147" s="25"/>
      <c r="AS1147" s="2">
        <v>13.43</v>
      </c>
      <c r="AT1147" s="1">
        <v>3.7153522909717136E-14</v>
      </c>
      <c r="AU1147" s="1">
        <v>0.2718450151966193</v>
      </c>
      <c r="AV1147" s="1">
        <v>5.9925001041077663E-7</v>
      </c>
      <c r="AW1147" s="1">
        <v>0.99999940074998961</v>
      </c>
      <c r="AX1147" s="1">
        <v>4.1932120973400684</v>
      </c>
      <c r="AY1147" s="2">
        <v>41.932120973400679</v>
      </c>
      <c r="BA1147" s="2">
        <v>11.46</v>
      </c>
      <c r="BB1147" s="1">
        <f t="shared" si="447"/>
        <v>3.4673685045253019E-12</v>
      </c>
      <c r="BC1147" s="1">
        <f t="shared" si="443"/>
        <v>2.9128718181578839E-3</v>
      </c>
      <c r="BD1147" s="1">
        <f t="shared" si="444"/>
        <v>2.9128609181151507E-6</v>
      </c>
      <c r="BE1147" s="1">
        <f t="shared" si="445"/>
        <v>0.99999625797377512</v>
      </c>
      <c r="BF1147" s="1">
        <f t="shared" si="446"/>
        <v>1.9425743601534067</v>
      </c>
      <c r="BG1147" s="1">
        <f>(dpSAWB_Cb*dpSAWB_Vb) /(dpSAWB_Ca * BF1147)</f>
        <v>25.739040432949736</v>
      </c>
      <c r="BI1147" s="1">
        <v>12.16</v>
      </c>
      <c r="BJ1147" s="1">
        <v>6.9183097091893335E-13</v>
      </c>
      <c r="BK1147" s="1">
        <v>1.4598941684533934E-2</v>
      </c>
      <c r="BL1147" s="1">
        <v>1.4598424510375658E-5</v>
      </c>
      <c r="BM1147" s="1">
        <v>0.99996457454454923</v>
      </c>
      <c r="BN1147" s="1">
        <v>1.7278317554860323</v>
      </c>
      <c r="BO1147" s="1">
        <v>28.938002696874381</v>
      </c>
    </row>
    <row r="1148" spans="1:67" ht="15" customHeight="1" x14ac:dyDescent="0.3">
      <c r="A1148" s="2">
        <v>11.47</v>
      </c>
      <c r="B1148" s="1">
        <f t="shared" si="448"/>
        <v>3.3884415613920115E-12</v>
      </c>
      <c r="C1148" s="1">
        <f t="shared" si="449"/>
        <v>2.9807213189330618E-3</v>
      </c>
      <c r="D1148" s="1">
        <f t="shared" si="450"/>
        <v>-2.9806192910369921E-3</v>
      </c>
      <c r="E1148" s="1">
        <f t="shared" si="451"/>
        <v>3.8301032151728323E-3</v>
      </c>
      <c r="F1148" s="1">
        <f t="shared" si="452"/>
        <v>0.99999369046636577</v>
      </c>
      <c r="G1148" s="1">
        <f t="shared" si="453"/>
        <v>1.1843313739537176</v>
      </c>
      <c r="H1148" s="1">
        <f t="shared" si="461"/>
        <v>11.843313739537175</v>
      </c>
      <c r="S1148" s="2">
        <v>11.47</v>
      </c>
      <c r="T1148" s="1">
        <f t="shared" si="454"/>
        <v>3.3884415613920115E-12</v>
      </c>
      <c r="U1148" s="1">
        <f t="shared" si="455"/>
        <v>2.9807213189330618E-3</v>
      </c>
      <c r="V1148" s="1">
        <f t="shared" si="456"/>
        <v>0.10447088357323008</v>
      </c>
      <c r="W1148" s="1">
        <f t="shared" si="457"/>
        <v>-1.4902945244100283E-3</v>
      </c>
      <c r="X1148" s="1">
        <f t="shared" si="458"/>
        <v>1.3032450559316536E-6</v>
      </c>
      <c r="Y1148" s="1">
        <f t="shared" si="459"/>
        <v>-2.9368217550134093E-2</v>
      </c>
      <c r="Z1148" s="1">
        <f t="shared" si="460"/>
        <v>-1.4684108775067046</v>
      </c>
      <c r="AB1148"/>
      <c r="AC1148"/>
      <c r="AD1148"/>
      <c r="AE1148"/>
      <c r="AF1148"/>
      <c r="AG1148"/>
      <c r="AH1148"/>
      <c r="AI1148"/>
      <c r="AJ1148" s="25"/>
      <c r="AK1148" s="2">
        <v>11.47</v>
      </c>
      <c r="AL1148" s="1">
        <f t="shared" si="462"/>
        <v>3.3884415613920115E-12</v>
      </c>
      <c r="AM1148" s="1">
        <f t="shared" si="438"/>
        <v>2.9807213189330618E-3</v>
      </c>
      <c r="AN1148" s="1">
        <f t="shared" si="439"/>
        <v>5.4649296539423684E-5</v>
      </c>
      <c r="AO1148" s="1">
        <f t="shared" si="440"/>
        <v>0.99994535070344626</v>
      </c>
      <c r="AP1148" s="1">
        <f t="shared" si="441"/>
        <v>2.0867803109437739</v>
      </c>
      <c r="AQ1148" s="1">
        <f t="shared" si="442"/>
        <v>20.867803109437737</v>
      </c>
      <c r="AR1148" s="25"/>
      <c r="AS1148" s="2">
        <v>13.44</v>
      </c>
      <c r="AT1148" s="1">
        <v>3.6307805477010024E-14</v>
      </c>
      <c r="AU1148" s="1">
        <v>0.27817709903715565</v>
      </c>
      <c r="AV1148" s="1">
        <v>5.8560942281962935E-7</v>
      </c>
      <c r="AW1148" s="1">
        <v>0.99999941439057727</v>
      </c>
      <c r="AX1148" s="1">
        <v>4.2067207154405288</v>
      </c>
      <c r="AY1148" s="2">
        <v>42.067207154405288</v>
      </c>
      <c r="BA1148" s="2">
        <v>11.47</v>
      </c>
      <c r="BB1148" s="1">
        <f t="shared" si="447"/>
        <v>3.3884415613920115E-12</v>
      </c>
      <c r="BC1148" s="1">
        <f t="shared" si="443"/>
        <v>2.9807213189330618E-3</v>
      </c>
      <c r="BD1148" s="1">
        <f t="shared" si="444"/>
        <v>2.9807098462785354E-6</v>
      </c>
      <c r="BE1148" s="1">
        <f t="shared" si="445"/>
        <v>0.99999615104758277</v>
      </c>
      <c r="BF1148" s="1">
        <f t="shared" si="446"/>
        <v>1.9412563487611227</v>
      </c>
      <c r="BG1148" s="1">
        <f>(dpSAWB_Cb*dpSAWB_Vb) /(dpSAWB_Ca * BF1148)</f>
        <v>25.756515893384798</v>
      </c>
      <c r="BI1148" s="1">
        <v>12.17</v>
      </c>
      <c r="BJ1148" s="1">
        <v>6.7608297539198111E-13</v>
      </c>
      <c r="BK1148" s="1">
        <v>1.4938994720498909E-2</v>
      </c>
      <c r="BL1148" s="1">
        <v>1.4938445757325582E-5</v>
      </c>
      <c r="BM1148" s="1">
        <v>0.99996325300439581</v>
      </c>
      <c r="BN1148" s="1">
        <v>1.7219318436550342</v>
      </c>
      <c r="BO1148" s="1">
        <v>29.037153929314766</v>
      </c>
    </row>
    <row r="1149" spans="1:67" ht="15" customHeight="1" x14ac:dyDescent="0.3">
      <c r="A1149" s="2">
        <v>11.48</v>
      </c>
      <c r="B1149" s="1">
        <f t="shared" si="448"/>
        <v>3.3113112148258976E-12</v>
      </c>
      <c r="C1149" s="1">
        <f t="shared" si="449"/>
        <v>3.0501512376060482E-3</v>
      </c>
      <c r="D1149" s="1">
        <f t="shared" si="450"/>
        <v>-3.0500516034863701E-3</v>
      </c>
      <c r="E1149" s="1">
        <f t="shared" si="451"/>
        <v>3.841675267247728E-3</v>
      </c>
      <c r="F1149" s="1">
        <f t="shared" si="452"/>
        <v>0.99999383408800013</v>
      </c>
      <c r="G1149" s="1">
        <f t="shared" si="453"/>
        <v>1.188760385369904</v>
      </c>
      <c r="H1149" s="1">
        <f t="shared" si="461"/>
        <v>11.887603853699039</v>
      </c>
      <c r="S1149" s="2">
        <v>11.48</v>
      </c>
      <c r="T1149" s="1">
        <f t="shared" si="454"/>
        <v>3.3113112148258976E-12</v>
      </c>
      <c r="U1149" s="1">
        <f t="shared" si="455"/>
        <v>3.0501512376060482E-3</v>
      </c>
      <c r="V1149" s="1">
        <f t="shared" si="456"/>
        <v>0.10457503290116563</v>
      </c>
      <c r="W1149" s="1">
        <f t="shared" si="457"/>
        <v>-1.5250109670552059E-3</v>
      </c>
      <c r="X1149" s="1">
        <f t="shared" si="458"/>
        <v>1.2735796144643989E-6</v>
      </c>
      <c r="Y1149" s="1">
        <f t="shared" si="459"/>
        <v>-3.004207441159638E-2</v>
      </c>
      <c r="Z1149" s="1">
        <f t="shared" si="460"/>
        <v>-1.5021037205798193</v>
      </c>
      <c r="AB1149"/>
      <c r="AC1149"/>
      <c r="AD1149"/>
      <c r="AE1149"/>
      <c r="AF1149"/>
      <c r="AG1149"/>
      <c r="AH1149"/>
      <c r="AI1149"/>
      <c r="AJ1149" s="25"/>
      <c r="AK1149" s="2">
        <v>11.48</v>
      </c>
      <c r="AL1149" s="1">
        <f t="shared" si="462"/>
        <v>3.3113112148258976E-12</v>
      </c>
      <c r="AM1149" s="1">
        <f t="shared" si="438"/>
        <v>3.0501512376060482E-3</v>
      </c>
      <c r="AN1149" s="1">
        <f t="shared" si="439"/>
        <v>5.340539311207594E-5</v>
      </c>
      <c r="AO1149" s="1">
        <f t="shared" si="440"/>
        <v>0.99994659460687429</v>
      </c>
      <c r="AP1149" s="1">
        <f t="shared" si="441"/>
        <v>2.0887442963841747</v>
      </c>
      <c r="AQ1149" s="1">
        <f t="shared" si="442"/>
        <v>20.887442963841746</v>
      </c>
      <c r="AR1149" s="25"/>
      <c r="AS1149" s="2">
        <v>13.45</v>
      </c>
      <c r="AT1149" s="1">
        <v>3.5481338923357439E-14</v>
      </c>
      <c r="AU1149" s="1">
        <v>0.28465667605771067</v>
      </c>
      <c r="AV1149" s="1">
        <v>5.7227933255033043E-7</v>
      </c>
      <c r="AW1149" s="1">
        <v>0.99999942772066741</v>
      </c>
      <c r="AX1149" s="1">
        <v>4.2200835812792405</v>
      </c>
      <c r="AY1149" s="2">
        <v>42.200835812792405</v>
      </c>
      <c r="BA1149" s="2">
        <v>11.48</v>
      </c>
      <c r="BB1149" s="1">
        <f t="shared" si="447"/>
        <v>3.3113112148258976E-12</v>
      </c>
      <c r="BC1149" s="1">
        <f t="shared" si="443"/>
        <v>3.0501512376060482E-3</v>
      </c>
      <c r="BD1149" s="1">
        <f t="shared" si="444"/>
        <v>3.0501391611402906E-6</v>
      </c>
      <c r="BE1149" s="1">
        <f t="shared" si="445"/>
        <v>0.99999604069935655</v>
      </c>
      <c r="BF1149" s="1">
        <f t="shared" si="446"/>
        <v>1.9399085469504282</v>
      </c>
      <c r="BG1149" s="1">
        <f>(dpSAWB_Cb*dpSAWB_Vb) /(dpSAWB_Ca * BF1149)</f>
        <v>25.774410901277232</v>
      </c>
      <c r="BI1149" s="1">
        <v>12.18</v>
      </c>
      <c r="BJ1149" s="1">
        <v>6.606934480075954E-13</v>
      </c>
      <c r="BK1149" s="1">
        <v>1.5286968609205715E-2</v>
      </c>
      <c r="BL1149" s="1">
        <v>1.528638582854157E-5</v>
      </c>
      <c r="BM1149" s="1">
        <v>0.99996187729045272</v>
      </c>
      <c r="BN1149" s="1">
        <v>1.7159137562476423</v>
      </c>
      <c r="BO1149" s="1">
        <v>29.138993622464994</v>
      </c>
    </row>
    <row r="1150" spans="1:67" ht="15" customHeight="1" x14ac:dyDescent="0.3">
      <c r="A1150" s="2">
        <v>11.49</v>
      </c>
      <c r="B1150" s="1">
        <f t="shared" si="448"/>
        <v>3.2359365692962695E-12</v>
      </c>
      <c r="C1150" s="1">
        <f t="shared" si="449"/>
        <v>3.1211983868387389E-3</v>
      </c>
      <c r="D1150" s="1">
        <f t="shared" si="450"/>
        <v>-3.1211010920069995E-3</v>
      </c>
      <c r="E1150" s="1">
        <f t="shared" si="451"/>
        <v>3.8535168486678335E-3</v>
      </c>
      <c r="F1150" s="1">
        <f t="shared" si="452"/>
        <v>0.99999397444044691</v>
      </c>
      <c r="G1150" s="1">
        <f t="shared" si="453"/>
        <v>1.1932991266738784</v>
      </c>
      <c r="H1150" s="1">
        <f t="shared" si="461"/>
        <v>11.932991266738783</v>
      </c>
      <c r="S1150" s="2">
        <v>11.49</v>
      </c>
      <c r="T1150" s="1">
        <f t="shared" si="454"/>
        <v>3.2359365692962695E-12</v>
      </c>
      <c r="U1150" s="1">
        <f t="shared" si="455"/>
        <v>3.1211983868387389E-3</v>
      </c>
      <c r="V1150" s="1">
        <f t="shared" si="456"/>
        <v>0.10468160797364841</v>
      </c>
      <c r="W1150" s="1">
        <f t="shared" si="457"/>
        <v>-1.5605359912161348E-3</v>
      </c>
      <c r="X1150" s="1">
        <f t="shared" si="458"/>
        <v>1.2445894391860728E-6</v>
      </c>
      <c r="Y1150" s="1">
        <f t="shared" si="459"/>
        <v>-3.0731149180841341E-2</v>
      </c>
      <c r="Z1150" s="1">
        <f t="shared" si="460"/>
        <v>-1.5365574590420672</v>
      </c>
      <c r="AB1150"/>
      <c r="AC1150"/>
      <c r="AD1150"/>
      <c r="AE1150"/>
      <c r="AF1150"/>
      <c r="AG1150"/>
      <c r="AH1150"/>
      <c r="AI1150"/>
      <c r="AJ1150" s="25"/>
      <c r="AK1150" s="2">
        <v>11.49</v>
      </c>
      <c r="AL1150" s="1">
        <f t="shared" si="462"/>
        <v>3.2359365692962695E-12</v>
      </c>
      <c r="AM1150" s="1">
        <f t="shared" si="438"/>
        <v>3.1211983868387389E-3</v>
      </c>
      <c r="AN1150" s="1">
        <f t="shared" si="439"/>
        <v>5.2189801393699256E-5</v>
      </c>
      <c r="AO1150" s="1">
        <f t="shared" si="440"/>
        <v>0.99994781019859336</v>
      </c>
      <c r="AP1150" s="1">
        <f t="shared" si="441"/>
        <v>2.0907512356077746</v>
      </c>
      <c r="AQ1150" s="1">
        <f t="shared" si="442"/>
        <v>20.907512356077746</v>
      </c>
      <c r="AR1150" s="25"/>
      <c r="AS1150" s="2">
        <v>13.46</v>
      </c>
      <c r="AT1150" s="1">
        <v>3.4673685045252941E-14</v>
      </c>
      <c r="AU1150" s="1">
        <v>0.29128718181578905</v>
      </c>
      <c r="AV1150" s="1">
        <v>5.592526718371281E-7</v>
      </c>
      <c r="AW1150" s="1">
        <v>0.99999944074732816</v>
      </c>
      <c r="AX1150" s="1">
        <v>4.2332995562667612</v>
      </c>
      <c r="AY1150" s="2">
        <v>42.332995562667612</v>
      </c>
      <c r="BA1150" s="2">
        <v>11.49</v>
      </c>
      <c r="BB1150" s="1">
        <f t="shared" si="447"/>
        <v>3.2359365692962695E-12</v>
      </c>
      <c r="BC1150" s="1">
        <f t="shared" si="443"/>
        <v>3.1211983868387389E-3</v>
      </c>
      <c r="BD1150" s="1">
        <f t="shared" si="444"/>
        <v>3.1211856735906105E-6</v>
      </c>
      <c r="BE1150" s="1">
        <f t="shared" si="445"/>
        <v>0.99999592680549187</v>
      </c>
      <c r="BF1150" s="1">
        <f t="shared" si="446"/>
        <v>1.938530302723501</v>
      </c>
      <c r="BG1150" s="1">
        <f>(dpSAWB_Cb*dpSAWB_Vb) /(dpSAWB_Ca * BF1150)</f>
        <v>25.792735831755351</v>
      </c>
      <c r="BI1150" s="1">
        <v>12.19</v>
      </c>
      <c r="BJ1150" s="1">
        <v>6.4565422903465492E-13</v>
      </c>
      <c r="BK1150" s="1">
        <v>1.5643047851016074E-2</v>
      </c>
      <c r="BL1150" s="1">
        <v>1.5642429090863098E-5</v>
      </c>
      <c r="BM1150" s="1">
        <v>0.99996044503866066</v>
      </c>
      <c r="BN1150" s="1">
        <v>1.7097755502712733</v>
      </c>
      <c r="BO1150" s="1">
        <v>29.243604514093672</v>
      </c>
    </row>
    <row r="1151" spans="1:67" ht="15" customHeight="1" x14ac:dyDescent="0.3">
      <c r="A1151" s="2">
        <v>11.5</v>
      </c>
      <c r="B1151" s="1">
        <f t="shared" si="448"/>
        <v>3.1622776601683669E-12</v>
      </c>
      <c r="C1151" s="1">
        <f t="shared" si="449"/>
        <v>3.1939004367700754E-3</v>
      </c>
      <c r="D1151" s="1">
        <f t="shared" si="450"/>
        <v>-3.1938054279781118E-3</v>
      </c>
      <c r="E1151" s="1">
        <f t="shared" si="451"/>
        <v>3.865634237996352E-3</v>
      </c>
      <c r="F1151" s="1">
        <f t="shared" si="452"/>
        <v>0.99999411159811991</v>
      </c>
      <c r="G1151" s="1">
        <f t="shared" si="453"/>
        <v>1.1979504788158148</v>
      </c>
      <c r="H1151" s="1">
        <f t="shared" si="461"/>
        <v>11.979504788158147</v>
      </c>
      <c r="S1151" s="2">
        <v>11.5</v>
      </c>
      <c r="T1151" s="1">
        <f t="shared" si="454"/>
        <v>3.1622776601683669E-12</v>
      </c>
      <c r="U1151" s="1">
        <f t="shared" si="455"/>
        <v>3.1939004367700754E-3</v>
      </c>
      <c r="V1151" s="1">
        <f t="shared" si="456"/>
        <v>0.10479066529819253</v>
      </c>
      <c r="W1151" s="1">
        <f t="shared" si="457"/>
        <v>-1.5968884327308454E-3</v>
      </c>
      <c r="X1151" s="1">
        <f t="shared" si="458"/>
        <v>1.2162591592381534E-6</v>
      </c>
      <c r="Y1151" s="1">
        <f t="shared" si="459"/>
        <v>-3.1435774409334871E-2</v>
      </c>
      <c r="Z1151" s="1">
        <f t="shared" si="460"/>
        <v>-1.5717887204667438</v>
      </c>
      <c r="AB1151"/>
      <c r="AC1151"/>
      <c r="AD1151"/>
      <c r="AE1151"/>
      <c r="AF1151"/>
      <c r="AG1151"/>
      <c r="AH1151"/>
      <c r="AI1151"/>
      <c r="AJ1151" s="25"/>
      <c r="AK1151" s="2">
        <v>11.5</v>
      </c>
      <c r="AL1151" s="1">
        <f t="shared" si="462"/>
        <v>3.1622776601683669E-12</v>
      </c>
      <c r="AM1151" s="1">
        <f t="shared" si="438"/>
        <v>3.1939004367700754E-3</v>
      </c>
      <c r="AN1151" s="1">
        <f t="shared" si="439"/>
        <v>5.10018770656751E-5</v>
      </c>
      <c r="AO1151" s="1">
        <f t="shared" si="440"/>
        <v>0.99994899812292193</v>
      </c>
      <c r="AP1151" s="1">
        <f t="shared" si="441"/>
        <v>2.0928020074139528</v>
      </c>
      <c r="AQ1151" s="1">
        <f t="shared" si="442"/>
        <v>20.928020074139528</v>
      </c>
      <c r="AR1151" s="25"/>
      <c r="AS1151" s="2">
        <v>13.47</v>
      </c>
      <c r="AT1151" s="1">
        <v>3.3884415613920161E-14</v>
      </c>
      <c r="AU1151" s="1">
        <v>0.29807213189330578</v>
      </c>
      <c r="AV1151" s="1">
        <v>5.465225337955401E-7</v>
      </c>
      <c r="AW1151" s="1">
        <v>0.9999994534774661</v>
      </c>
      <c r="AX1151" s="1">
        <v>4.2463676037168891</v>
      </c>
      <c r="AY1151" s="2">
        <v>42.463676037168888</v>
      </c>
      <c r="BA1151" s="2">
        <v>11.5</v>
      </c>
      <c r="BB1151" s="1">
        <f t="shared" si="447"/>
        <v>3.1622776601683669E-12</v>
      </c>
      <c r="BC1151" s="1">
        <f t="shared" si="443"/>
        <v>3.1939004367700754E-3</v>
      </c>
      <c r="BD1151" s="1">
        <f t="shared" si="444"/>
        <v>3.1938870518916934E-6</v>
      </c>
      <c r="BE1151" s="1">
        <f t="shared" si="445"/>
        <v>0.99999580923743658</v>
      </c>
      <c r="BF1151" s="1">
        <f t="shared" si="446"/>
        <v>1.9371209508022567</v>
      </c>
      <c r="BG1151" s="1">
        <f>(dpSAWB_Cb*dpSAWB_Vb) /(dpSAWB_Ca * BF1151)</f>
        <v>25.811501331030748</v>
      </c>
      <c r="BI1151" s="1">
        <v>12.2</v>
      </c>
      <c r="BJ1151" s="1">
        <v>6.3095734448019283E-13</v>
      </c>
      <c r="BK1151" s="1">
        <v>1.6007421243857255E-2</v>
      </c>
      <c r="BL1151" s="1">
        <v>1.6006764199690733E-5</v>
      </c>
      <c r="BM1151" s="1">
        <v>0.99995895377796873</v>
      </c>
      <c r="BN1151" s="1">
        <v>1.703515269335284</v>
      </c>
      <c r="BO1151" s="1">
        <v>29.351072397202596</v>
      </c>
    </row>
    <row r="1152" spans="1:67" ht="15" customHeight="1" x14ac:dyDescent="0.3">
      <c r="A1152" s="2">
        <v>11.51</v>
      </c>
      <c r="B1152" s="1">
        <f t="shared" si="448"/>
        <v>3.0902954325135792E-12</v>
      </c>
      <c r="C1152" s="1">
        <f t="shared" si="449"/>
        <v>3.2682959349892571E-3</v>
      </c>
      <c r="D1152" s="1">
        <f t="shared" si="450"/>
        <v>-3.268203160200954E-3</v>
      </c>
      <c r="E1152" s="1">
        <f t="shared" si="451"/>
        <v>3.8780338600334927E-3</v>
      </c>
      <c r="F1152" s="1">
        <f t="shared" si="452"/>
        <v>0.99999424563373962</v>
      </c>
      <c r="G1152" s="1">
        <f t="shared" si="453"/>
        <v>1.2027174062907282</v>
      </c>
      <c r="H1152" s="1">
        <f t="shared" si="461"/>
        <v>12.027174062907282</v>
      </c>
      <c r="S1152" s="2">
        <v>11.51</v>
      </c>
      <c r="T1152" s="1">
        <f t="shared" si="454"/>
        <v>3.0902954325135792E-12</v>
      </c>
      <c r="U1152" s="1">
        <f t="shared" si="455"/>
        <v>3.2682959349892571E-3</v>
      </c>
      <c r="V1152" s="1">
        <f t="shared" si="456"/>
        <v>0.10490226269843501</v>
      </c>
      <c r="W1152" s="1">
        <f t="shared" si="457"/>
        <v>-1.6340875661450028E-3</v>
      </c>
      <c r="X1152" s="1">
        <f t="shared" si="458"/>
        <v>1.1885737536421297E-6</v>
      </c>
      <c r="Y1152" s="1">
        <f t="shared" si="459"/>
        <v>-3.215628939614406E-2</v>
      </c>
      <c r="Z1152" s="1">
        <f t="shared" si="460"/>
        <v>-1.607814469807203</v>
      </c>
      <c r="AB1152"/>
      <c r="AC1152"/>
      <c r="AD1152"/>
      <c r="AE1152"/>
      <c r="AF1152"/>
      <c r="AG1152"/>
      <c r="AH1152"/>
      <c r="AI1152"/>
      <c r="AJ1152" s="25"/>
      <c r="AK1152" s="2">
        <v>11.51</v>
      </c>
      <c r="AL1152" s="1">
        <f t="shared" si="462"/>
        <v>3.0902954325135792E-12</v>
      </c>
      <c r="AM1152" s="1">
        <f t="shared" si="438"/>
        <v>3.2682959349892571E-3</v>
      </c>
      <c r="AN1152" s="1">
        <f t="shared" si="439"/>
        <v>4.9840990469811973E-5</v>
      </c>
      <c r="AO1152" s="1">
        <f t="shared" si="440"/>
        <v>0.99995015900951834</v>
      </c>
      <c r="AP1152" s="1">
        <f t="shared" si="441"/>
        <v>2.0948975056498478</v>
      </c>
      <c r="AQ1152" s="1">
        <f t="shared" si="442"/>
        <v>20.948975056498476</v>
      </c>
      <c r="AR1152" s="25"/>
      <c r="AS1152" s="2">
        <v>13.48</v>
      </c>
      <c r="AT1152" s="1">
        <v>3.3113112148259022E-14</v>
      </c>
      <c r="AU1152" s="1">
        <v>0.30501512376060441</v>
      </c>
      <c r="AV1152" s="1">
        <v>5.3408216876026247E-7</v>
      </c>
      <c r="AW1152" s="1">
        <v>0.99999946591783129</v>
      </c>
      <c r="AX1152" s="1">
        <v>4.2592867875581728</v>
      </c>
      <c r="AY1152" s="2">
        <v>42.592867875581724</v>
      </c>
      <c r="BA1152" s="2">
        <v>11.51</v>
      </c>
      <c r="BB1152" s="1">
        <f t="shared" si="447"/>
        <v>3.0902954325135792E-12</v>
      </c>
      <c r="BC1152" s="1">
        <f t="shared" si="443"/>
        <v>3.2682959349892571E-3</v>
      </c>
      <c r="BD1152" s="1">
        <f t="shared" si="444"/>
        <v>3.2682818416444546E-6</v>
      </c>
      <c r="BE1152" s="1">
        <f t="shared" si="445"/>
        <v>0.99999568786147819</v>
      </c>
      <c r="BF1152" s="1">
        <f t="shared" si="446"/>
        <v>1.9356798124041119</v>
      </c>
      <c r="BG1152" s="1">
        <f>(dpSAWB_Cb*dpSAWB_Vb) /(dpSAWB_Ca * BF1152)</f>
        <v>25.830718324173699</v>
      </c>
      <c r="BI1152" s="1">
        <v>12.21</v>
      </c>
      <c r="BJ1152" s="1">
        <v>6.1659500186147956E-13</v>
      </c>
      <c r="BK1152" s="1">
        <v>1.6380281983325262E-2</v>
      </c>
      <c r="BL1152" s="1">
        <v>1.6379584198471005E-5</v>
      </c>
      <c r="BM1152" s="1">
        <v>0.9999574009253952</v>
      </c>
      <c r="BN1152" s="1">
        <v>1.6971309444495783</v>
      </c>
      <c r="BO1152" s="1">
        <v>29.46148625922099</v>
      </c>
    </row>
    <row r="1153" spans="1:67" ht="15" customHeight="1" x14ac:dyDescent="0.3">
      <c r="A1153" s="2">
        <v>11.52</v>
      </c>
      <c r="B1153" s="1">
        <f t="shared" si="448"/>
        <v>3.0199517204020161E-12</v>
      </c>
      <c r="C1153" s="1">
        <f t="shared" si="449"/>
        <v>3.3444243269741699E-3</v>
      </c>
      <c r="D1153" s="1">
        <f t="shared" si="450"/>
        <v>-3.3443337353378766E-3</v>
      </c>
      <c r="E1153" s="1">
        <f t="shared" si="451"/>
        <v>3.8907222892229794E-3</v>
      </c>
      <c r="F1153" s="1">
        <f t="shared" si="452"/>
        <v>0.99999437661837065</v>
      </c>
      <c r="G1153" s="1">
        <f t="shared" si="453"/>
        <v>1.2076029599452827</v>
      </c>
      <c r="H1153" s="1">
        <f t="shared" si="461"/>
        <v>12.076029599452825</v>
      </c>
      <c r="S1153" s="2">
        <v>11.52</v>
      </c>
      <c r="T1153" s="1">
        <f t="shared" si="454"/>
        <v>3.0199517204020161E-12</v>
      </c>
      <c r="U1153" s="1">
        <f t="shared" si="455"/>
        <v>3.3444243269741699E-3</v>
      </c>
      <c r="V1153" s="1">
        <f t="shared" si="456"/>
        <v>0.10501645934479455</v>
      </c>
      <c r="W1153" s="1">
        <f t="shared" si="457"/>
        <v>-1.672153114931517E-3</v>
      </c>
      <c r="X1153" s="1">
        <f t="shared" si="458"/>
        <v>1.1615185433354202E-6</v>
      </c>
      <c r="Y1153" s="1">
        <f t="shared" si="459"/>
        <v>-3.2893040300647387E-2</v>
      </c>
      <c r="Z1153" s="1">
        <f t="shared" si="460"/>
        <v>-1.6446520150323691</v>
      </c>
      <c r="AB1153"/>
      <c r="AC1153"/>
      <c r="AD1153"/>
      <c r="AE1153"/>
      <c r="AF1153"/>
      <c r="AG1153"/>
      <c r="AH1153"/>
      <c r="AI1153"/>
      <c r="AJ1153" s="25"/>
      <c r="AK1153" s="2">
        <v>11.52</v>
      </c>
      <c r="AL1153" s="1">
        <f t="shared" si="462"/>
        <v>3.0199517204020161E-12</v>
      </c>
      <c r="AM1153" s="1">
        <f t="shared" ref="AM1153:AM1216" si="463">Kw/AL1153</f>
        <v>3.3444243269741699E-3</v>
      </c>
      <c r="AN1153" s="1">
        <f t="shared" ref="AN1153:AN1216" si="464">(AL1153*dpWASB_Ka1)/((AL1153^2)+(AL1153*dpWASB_Ka1)+(dpWASB_Ka1*dpWASB_Ka2))</f>
        <v>4.8706526274905854E-5</v>
      </c>
      <c r="AO1153" s="1">
        <f t="shared" ref="AO1153:AO1216" si="465">(dpWASB_Ka1*dpWASB_Ka2)/((AL1153^2)+(AL1153*dpWASB_Ka1)+(dpWASB_Ka1*dpWASB_Ka2))</f>
        <v>0.9999512934737137</v>
      </c>
      <c r="AP1153" s="1">
        <f t="shared" ref="AP1153:AP1216" si="466">(AN1153+(2*AO1153) - ((AL1153-AM1153)/dpWASB_Ca))/(1-((AL1153-AM1153)/dpWASB_Cb))</f>
        <v>2.097038639334782</v>
      </c>
      <c r="AQ1153" s="1">
        <f t="shared" ref="AQ1153:AQ1216" si="467">AP1153*dpWASB_Ca*dpWASB_Va/dpWASB_Cb</f>
        <v>20.97038639334782</v>
      </c>
      <c r="AR1153" s="25"/>
      <c r="AS1153" s="2">
        <v>13.49</v>
      </c>
      <c r="AT1153" s="1">
        <v>3.2359365692962746E-14</v>
      </c>
      <c r="AU1153" s="1">
        <v>0.31211983868387339</v>
      </c>
      <c r="AV1153" s="1">
        <v>5.2192498070647473E-7</v>
      </c>
      <c r="AW1153" s="1">
        <v>0.99999947807501932</v>
      </c>
      <c r="AX1153" s="1">
        <v>4.2720562709366581</v>
      </c>
      <c r="AY1153" s="2">
        <v>42.720562709366575</v>
      </c>
      <c r="BA1153" s="2">
        <v>11.52</v>
      </c>
      <c r="BB1153" s="1">
        <f t="shared" si="447"/>
        <v>3.0199517204020161E-12</v>
      </c>
      <c r="BC1153" s="1">
        <f t="shared" ref="BC1153:BC1216" si="468">Kw/BB1153</f>
        <v>3.3444243269741699E-3</v>
      </c>
      <c r="BD1153" s="1">
        <f t="shared" ref="BD1153:BD1216" si="469">(BB1153*(Kw/dpSAWB_Kb1))/(BB1153^2+(BB1153*(Kw/dpSAWB_Kb1))+((Kw/dpSAWB_Kb1)*(Kw/dpSAWB_Kb2)))</f>
        <v>3.344409486220049E-6</v>
      </c>
      <c r="BE1153" s="1">
        <f t="shared" ref="BE1153:BE1216" si="470">BB1153^2 / (BB1153^2+(BB1153*(Kw/dpSAWB_Kb1))+((Kw/dpSAWB_Kb1)*(Kw/dpSAWB_Kb2)))</f>
        <v>0.99999556253852084</v>
      </c>
      <c r="BF1153" s="1">
        <f t="shared" ref="BF1153:BF1216" si="471">(BD1153+(2*BE1153)+((BB1153-BC1153)/dpSAWB_Cb))/(1-((BB1153-BC1153)/dpSAWB_Ca))</f>
        <v>1.9342061950162102</v>
      </c>
      <c r="BG1153" s="1">
        <f>(dpSAWB_Cb*dpSAWB_Vb) /(dpSAWB_Ca * BF1153)</f>
        <v>25.850398023144042</v>
      </c>
      <c r="BI1153" s="1">
        <v>12.22</v>
      </c>
      <c r="BJ1153" s="1">
        <v>6.025595860743553E-13</v>
      </c>
      <c r="BK1153" s="1">
        <v>1.676182776511943E-2</v>
      </c>
      <c r="BL1153" s="1">
        <v>1.6761086620469787E-5</v>
      </c>
      <c r="BM1153" s="1">
        <v>0.99995578378086059</v>
      </c>
      <c r="BN1153" s="1">
        <v>1.6906205948712851</v>
      </c>
      <c r="BO1153" s="1">
        <v>29.574938428930434</v>
      </c>
    </row>
    <row r="1154" spans="1:67" ht="15" customHeight="1" x14ac:dyDescent="0.3">
      <c r="A1154" s="2">
        <v>11.53</v>
      </c>
      <c r="B1154" s="1">
        <f t="shared" si="448"/>
        <v>2.9512092266663859E-12</v>
      </c>
      <c r="C1154" s="1">
        <f t="shared" si="449"/>
        <v>3.4223259770059453E-3</v>
      </c>
      <c r="D1154" s="1">
        <f t="shared" si="450"/>
        <v>-3.422237518827519E-3</v>
      </c>
      <c r="E1154" s="1">
        <f t="shared" si="451"/>
        <v>3.9037062531379198E-3</v>
      </c>
      <c r="F1154" s="1">
        <f t="shared" si="452"/>
        <v>0.99999450462146078</v>
      </c>
      <c r="G1154" s="1">
        <f t="shared" si="453"/>
        <v>1.2126102798971765</v>
      </c>
      <c r="H1154" s="1">
        <f t="shared" si="461"/>
        <v>12.126102798971765</v>
      </c>
      <c r="S1154" s="2">
        <v>11.53</v>
      </c>
      <c r="T1154" s="1">
        <f t="shared" si="454"/>
        <v>2.9512092266663859E-12</v>
      </c>
      <c r="U1154" s="1">
        <f t="shared" si="455"/>
        <v>3.4223259770059453E-3</v>
      </c>
      <c r="V1154" s="1">
        <f t="shared" si="456"/>
        <v>0.10513331578584464</v>
      </c>
      <c r="W1154" s="1">
        <f t="shared" si="457"/>
        <v>-1.7111052619482167E-3</v>
      </c>
      <c r="X1154" s="1">
        <f t="shared" si="458"/>
        <v>1.1350791833885488E-6</v>
      </c>
      <c r="Y1154" s="1">
        <f t="shared" si="459"/>
        <v>-3.3646380255949675E-2</v>
      </c>
      <c r="Z1154" s="1">
        <f t="shared" si="460"/>
        <v>-1.6823190127974836</v>
      </c>
      <c r="AB1154"/>
      <c r="AC1154"/>
      <c r="AD1154"/>
      <c r="AE1154"/>
      <c r="AF1154"/>
      <c r="AG1154"/>
      <c r="AH1154"/>
      <c r="AI1154"/>
      <c r="AJ1154" s="25"/>
      <c r="AK1154" s="2">
        <v>11.53</v>
      </c>
      <c r="AL1154" s="1">
        <f t="shared" si="462"/>
        <v>2.9512092266663859E-12</v>
      </c>
      <c r="AM1154" s="1">
        <f t="shared" si="463"/>
        <v>3.4223259770059453E-3</v>
      </c>
      <c r="AN1154" s="1">
        <f t="shared" si="464"/>
        <v>4.75978831508779E-5</v>
      </c>
      <c r="AO1154" s="1">
        <f t="shared" si="465"/>
        <v>0.99995240211683833</v>
      </c>
      <c r="AP1154" s="1">
        <f t="shared" si="466"/>
        <v>2.0992263327786826</v>
      </c>
      <c r="AQ1154" s="1">
        <f t="shared" si="467"/>
        <v>20.992263327786826</v>
      </c>
      <c r="AR1154" s="25"/>
      <c r="AS1154" s="2">
        <v>13.5</v>
      </c>
      <c r="AT1154" s="1">
        <v>3.1622776601683714E-14</v>
      </c>
      <c r="AU1154" s="1">
        <v>0.31939004367700707</v>
      </c>
      <c r="AV1154" s="1">
        <v>5.1004452375257557E-7</v>
      </c>
      <c r="AW1154" s="1">
        <v>0.99999948995547616</v>
      </c>
      <c r="AX1154" s="1">
        <v>4.284675314716055</v>
      </c>
      <c r="AY1154" s="2">
        <v>42.846753147160548</v>
      </c>
      <c r="BA1154" s="2">
        <v>11.53</v>
      </c>
      <c r="BB1154" s="1">
        <f t="shared" ref="BB1154:BB1217" si="472">10^-BA1154</f>
        <v>2.9512092266663859E-12</v>
      </c>
      <c r="BC1154" s="1">
        <f t="shared" si="468"/>
        <v>3.4223259770059453E-3</v>
      </c>
      <c r="BD1154" s="1">
        <f t="shared" si="469"/>
        <v>3.4223103476670772E-6</v>
      </c>
      <c r="BE1154" s="1">
        <f t="shared" si="470"/>
        <v>0.99999543312385419</v>
      </c>
      <c r="BF1154" s="1">
        <f t="shared" si="471"/>
        <v>1.9326993921682232</v>
      </c>
      <c r="BG1154" s="1">
        <f>(dpSAWB_Cb*dpSAWB_Vb) /(dpSAWB_Ca * BF1154)</f>
        <v>25.870551935087466</v>
      </c>
      <c r="BI1154" s="1">
        <v>12.23</v>
      </c>
      <c r="BJ1154" s="1">
        <v>5.8884365535558666E-13</v>
      </c>
      <c r="BK1154" s="1">
        <v>1.7152260889863685E-2</v>
      </c>
      <c r="BL1154" s="1">
        <v>1.7151473592886264E-5</v>
      </c>
      <c r="BM1154" s="1">
        <v>0.99995409952177894</v>
      </c>
      <c r="BN1154" s="1">
        <v>1.6839822290007826</v>
      </c>
      <c r="BO1154" s="1">
        <v>29.691524731628721</v>
      </c>
    </row>
    <row r="1155" spans="1:67" ht="15" customHeight="1" x14ac:dyDescent="0.3">
      <c r="A1155" s="2">
        <v>11.54</v>
      </c>
      <c r="B1155" s="1">
        <f t="shared" ref="B1155:B1218" si="473">10^(-A1155)</f>
        <v>2.884031503126606E-12</v>
      </c>
      <c r="C1155" s="1">
        <f t="shared" ref="C1155:C1218" si="474">Kw/B1155</f>
        <v>3.5020421895705692E-3</v>
      </c>
      <c r="D1155" s="1">
        <f t="shared" ref="D1155:D1218" si="475">((WASB_Ca*WASB_Va)-(WASB_Cb*H1155))/(WASB_Va+H1155)</f>
        <v>-3.5019558162870134E-3</v>
      </c>
      <c r="E1155" s="1">
        <f t="shared" ref="E1155:E1218" si="476">(WASB_Ca*H1155)/(WASB_Va+H1155)</f>
        <v>3.9169926360478353E-3</v>
      </c>
      <c r="F1155" s="1">
        <f t="shared" ref="F1155:F1218" si="477">WASB_Ka/(B1155+WASB_Ka)</f>
        <v>0.99999462971087638</v>
      </c>
      <c r="G1155" s="1">
        <f t="shared" ref="G1155:G1218" si="478">(F1155-((B1155-C1155)/WASB_Ca)) / (1 + ((B1155-C1155)/WASB_Cb))</f>
        <v>1.2177425985724637</v>
      </c>
      <c r="H1155" s="1">
        <f t="shared" si="461"/>
        <v>12.177425985724636</v>
      </c>
      <c r="S1155" s="2">
        <v>11.54</v>
      </c>
      <c r="T1155" s="1">
        <f t="shared" ref="T1155:T1218" si="479">10^-S1155</f>
        <v>2.884031503126606E-12</v>
      </c>
      <c r="U1155" s="1">
        <f t="shared" ref="U1155:U1218" si="480">Kw/T1155</f>
        <v>3.5020421895705692E-3</v>
      </c>
      <c r="V1155" s="1">
        <f t="shared" ref="V1155:V1218" si="481">((SAWB_Cb*SAWB_Vb)-(SAWB_Ca*Z1155))/(Z1155+SAWB_Vb)</f>
        <v>0.10525289398041709</v>
      </c>
      <c r="W1155" s="1">
        <f t="shared" ref="W1155:W1218" si="482">(SAWB_Cb*Z1155)/(Z1155+SAWB_Vb)</f>
        <v>-1.7509646601390298E-3</v>
      </c>
      <c r="X1155" s="1">
        <f t="shared" ref="X1155:X1218" si="483">T1155/(T1155+SAWB_Ka)</f>
        <v>1.1092416553995104E-6</v>
      </c>
      <c r="Y1155" s="1">
        <f t="shared" ref="Y1155:Y1218" si="484">(X1155+((T1155-U1155)/SAWB_Cb))/(1-((T1155-U1155)/SAWB_Ca))</f>
        <v>-3.4416669482937506E-2</v>
      </c>
      <c r="Z1155" s="1">
        <f t="shared" ref="Z1155:Z1218" si="485">(Y1155*SAWB_Cb*SAWB_Vb)/SAWB_Ca</f>
        <v>-1.7208334741468752</v>
      </c>
      <c r="AB1155"/>
      <c r="AC1155"/>
      <c r="AD1155"/>
      <c r="AE1155"/>
      <c r="AF1155"/>
      <c r="AG1155"/>
      <c r="AH1155"/>
      <c r="AI1155"/>
      <c r="AJ1155" s="25"/>
      <c r="AK1155" s="2">
        <v>11.54</v>
      </c>
      <c r="AL1155" s="1">
        <f t="shared" si="462"/>
        <v>2.884031503126606E-12</v>
      </c>
      <c r="AM1155" s="1">
        <f t="shared" si="463"/>
        <v>3.5020421895705692E-3</v>
      </c>
      <c r="AN1155" s="1">
        <f t="shared" si="464"/>
        <v>4.6514473450319269E-5</v>
      </c>
      <c r="AO1155" s="1">
        <f t="shared" si="465"/>
        <v>0.9999534855265394</v>
      </c>
      <c r="AP1155" s="1">
        <f t="shared" si="466"/>
        <v>2.1014615256940639</v>
      </c>
      <c r="AQ1155" s="1">
        <f t="shared" si="467"/>
        <v>21.014615256940637</v>
      </c>
      <c r="AR1155" s="25"/>
      <c r="AS1155" s="2">
        <v>13.51</v>
      </c>
      <c r="AT1155" s="1">
        <v>3.0902954325135829E-14</v>
      </c>
      <c r="AU1155" s="1">
        <v>0.32682959349892532</v>
      </c>
      <c r="AV1155" s="1">
        <v>4.9843449874253688E-7</v>
      </c>
      <c r="AW1155" s="1">
        <v>0.99999950156550133</v>
      </c>
      <c r="AX1155" s="1">
        <v>4.2971432758815329</v>
      </c>
      <c r="AY1155" s="2">
        <v>42.971432758815325</v>
      </c>
      <c r="BA1155" s="2">
        <v>11.54</v>
      </c>
      <c r="BB1155" s="1">
        <f t="shared" si="472"/>
        <v>2.884031503126606E-12</v>
      </c>
      <c r="BC1155" s="1">
        <f t="shared" si="468"/>
        <v>3.5020421895705692E-3</v>
      </c>
      <c r="BD1155" s="1">
        <f t="shared" si="469"/>
        <v>3.5020257281053737E-6</v>
      </c>
      <c r="BE1155" s="1">
        <f t="shared" si="470"/>
        <v>0.99999529946690979</v>
      </c>
      <c r="BF1155" s="1">
        <f t="shared" si="471"/>
        <v>1.931158683203853</v>
      </c>
      <c r="BG1155" s="1">
        <f>(dpSAWB_Cb*dpSAWB_Vb) /(dpSAWB_Ca * BF1155)</f>
        <v>25.891191870907484</v>
      </c>
      <c r="BI1155" s="1">
        <v>12.24</v>
      </c>
      <c r="BJ1155" s="1">
        <v>5.7543993733715476E-13</v>
      </c>
      <c r="BK1155" s="1">
        <v>1.7551788370368759E-2</v>
      </c>
      <c r="BL1155" s="1">
        <v>1.7550951943358633E-5</v>
      </c>
      <c r="BM1155" s="1">
        <v>0.99995234519739684</v>
      </c>
      <c r="BN1155" s="1">
        <v>1.6772138453283514</v>
      </c>
      <c r="BO1155" s="1">
        <v>29.811344653079349</v>
      </c>
    </row>
    <row r="1156" spans="1:67" ht="15" customHeight="1" x14ac:dyDescent="0.3">
      <c r="A1156" s="2">
        <v>11.55</v>
      </c>
      <c r="B1156" s="1">
        <f t="shared" si="473"/>
        <v>2.8183829312644444E-12</v>
      </c>
      <c r="C1156" s="1">
        <f t="shared" si="474"/>
        <v>3.5836152312591239E-3</v>
      </c>
      <c r="D1156" s="1">
        <f t="shared" si="475"/>
        <v>-3.5835308954128646E-3</v>
      </c>
      <c r="E1156" s="1">
        <f t="shared" si="476"/>
        <v>3.9305884825688109E-3</v>
      </c>
      <c r="F1156" s="1">
        <f t="shared" si="477"/>
        <v>0.99999475195293963</v>
      </c>
      <c r="G1156" s="1">
        <f t="shared" si="478"/>
        <v>1.2230032438665008</v>
      </c>
      <c r="H1156" s="1">
        <f t="shared" ref="H1156:H1219" si="486">G1156*(WASB_Va * WASB_Ca)/WASB_Cb</f>
        <v>12.230032438665008</v>
      </c>
      <c r="S1156" s="2">
        <v>11.55</v>
      </c>
      <c r="T1156" s="1">
        <f t="shared" si="479"/>
        <v>2.8183829312644444E-12</v>
      </c>
      <c r="U1156" s="1">
        <f t="shared" si="480"/>
        <v>3.5836152312591239E-3</v>
      </c>
      <c r="V1156" s="1">
        <f t="shared" si="481"/>
        <v>0.10537525733045343</v>
      </c>
      <c r="W1156" s="1">
        <f t="shared" si="482"/>
        <v>-1.791752443484477E-3</v>
      </c>
      <c r="X1156" s="1">
        <f t="shared" si="483"/>
        <v>1.0839922600612157E-6</v>
      </c>
      <c r="Y1156" s="1">
        <f t="shared" si="484"/>
        <v>-3.5204275404911035E-2</v>
      </c>
      <c r="Z1156" s="1">
        <f t="shared" si="485"/>
        <v>-1.7602137702455518</v>
      </c>
      <c r="AB1156"/>
      <c r="AC1156"/>
      <c r="AD1156"/>
      <c r="AE1156"/>
      <c r="AF1156"/>
      <c r="AG1156"/>
      <c r="AH1156"/>
      <c r="AI1156"/>
      <c r="AJ1156" s="25"/>
      <c r="AK1156" s="2">
        <v>11.55</v>
      </c>
      <c r="AL1156" s="1">
        <f t="shared" ref="AL1156:AL1219" si="487">10^(-AK1156)</f>
        <v>2.8183829312644444E-12</v>
      </c>
      <c r="AM1156" s="1">
        <f t="shared" si="463"/>
        <v>3.5836152312591239E-3</v>
      </c>
      <c r="AN1156" s="1">
        <f t="shared" si="464"/>
        <v>4.5455722897272172E-5</v>
      </c>
      <c r="AO1156" s="1">
        <f t="shared" si="465"/>
        <v>0.99995454427709285</v>
      </c>
      <c r="AP1156" s="1">
        <f t="shared" si="466"/>
        <v>2.1037451733011139</v>
      </c>
      <c r="AQ1156" s="1">
        <f t="shared" si="467"/>
        <v>21.037451733011139</v>
      </c>
      <c r="AR1156" s="25"/>
      <c r="AS1156" s="2">
        <v>13.52</v>
      </c>
      <c r="AT1156" s="1">
        <v>3.0199517204020097E-14</v>
      </c>
      <c r="AU1156" s="1">
        <v>0.33444243269741769</v>
      </c>
      <c r="AV1156" s="1">
        <v>4.8708874990604861E-7</v>
      </c>
      <c r="AW1156" s="1">
        <v>0.99999951291125011</v>
      </c>
      <c r="AX1156" s="1">
        <v>4.3094596058533696</v>
      </c>
      <c r="AY1156" s="2">
        <v>43.094596058533696</v>
      </c>
      <c r="BA1156" s="2">
        <v>11.55</v>
      </c>
      <c r="BB1156" s="1">
        <f t="shared" si="472"/>
        <v>2.8183829312644444E-12</v>
      </c>
      <c r="BC1156" s="1">
        <f t="shared" si="468"/>
        <v>3.5836152312591239E-3</v>
      </c>
      <c r="BD1156" s="1">
        <f t="shared" si="469"/>
        <v>3.5835978916179126E-6</v>
      </c>
      <c r="BE1156" s="1">
        <f t="shared" si="470"/>
        <v>0.99999516141100764</v>
      </c>
      <c r="BF1156" s="1">
        <f t="shared" si="471"/>
        <v>1.9295833330511614</v>
      </c>
      <c r="BG1156" s="1">
        <f>(dpSAWB_Cb*dpSAWB_Vb) /(dpSAWB_Ca * BF1156)</f>
        <v>25.912329954123983</v>
      </c>
      <c r="BI1156" s="1">
        <v>12.25</v>
      </c>
      <c r="BJ1156" s="1">
        <v>5.6234132519034702E-13</v>
      </c>
      <c r="BK1156" s="1">
        <v>1.7960622041393183E-2</v>
      </c>
      <c r="BL1156" s="1">
        <v>1.7959733308915878E-5</v>
      </c>
      <c r="BM1156" s="1">
        <v>0.99995051772286847</v>
      </c>
      <c r="BN1156" s="1">
        <v>1.6703134334327017</v>
      </c>
      <c r="BO1156" s="1">
        <v>29.934501512835098</v>
      </c>
    </row>
    <row r="1157" spans="1:67" ht="15" customHeight="1" x14ac:dyDescent="0.3">
      <c r="A1157" s="2">
        <v>11.56</v>
      </c>
      <c r="B1157" s="1">
        <f t="shared" si="473"/>
        <v>2.7542287033381574E-12</v>
      </c>
      <c r="C1157" s="1">
        <f t="shared" si="474"/>
        <v>3.6670883531780352E-3</v>
      </c>
      <c r="D1157" s="1">
        <f t="shared" si="475"/>
        <v>-3.6670060083917361E-3</v>
      </c>
      <c r="E1157" s="1">
        <f t="shared" si="476"/>
        <v>3.944501001398623E-3</v>
      </c>
      <c r="F1157" s="1">
        <f t="shared" si="477"/>
        <v>0.99999487141246257</v>
      </c>
      <c r="G1157" s="1">
        <f t="shared" si="478"/>
        <v>1.2283956424344815</v>
      </c>
      <c r="H1157" s="1">
        <f t="shared" si="486"/>
        <v>12.283956424344815</v>
      </c>
      <c r="S1157" s="2">
        <v>11.56</v>
      </c>
      <c r="T1157" s="1">
        <f t="shared" si="479"/>
        <v>2.7542287033381574E-12</v>
      </c>
      <c r="U1157" s="1">
        <f t="shared" si="480"/>
        <v>3.6670883531780352E-3</v>
      </c>
      <c r="V1157" s="1">
        <f t="shared" si="481"/>
        <v>0.10550047071462147</v>
      </c>
      <c r="W1157" s="1">
        <f t="shared" si="482"/>
        <v>-1.8334902382071596E-3</v>
      </c>
      <c r="X1157" s="1">
        <f t="shared" si="483"/>
        <v>1.0593176098981501E-6</v>
      </c>
      <c r="Y1157" s="1">
        <f t="shared" si="484"/>
        <v>-3.6009572762718642E-2</v>
      </c>
      <c r="Z1157" s="1">
        <f t="shared" si="485"/>
        <v>-1.8004786381359321</v>
      </c>
      <c r="AB1157"/>
      <c r="AC1157"/>
      <c r="AD1157"/>
      <c r="AE1157"/>
      <c r="AF1157"/>
      <c r="AG1157"/>
      <c r="AH1157"/>
      <c r="AI1157"/>
      <c r="AJ1157" s="25"/>
      <c r="AK1157" s="2">
        <v>11.56</v>
      </c>
      <c r="AL1157" s="1">
        <f t="shared" si="487"/>
        <v>2.7542287033381574E-12</v>
      </c>
      <c r="AM1157" s="1">
        <f t="shared" si="463"/>
        <v>3.6670883531780352E-3</v>
      </c>
      <c r="AN1157" s="1">
        <f t="shared" si="464"/>
        <v>4.4421070283085891E-5</v>
      </c>
      <c r="AO1157" s="1">
        <f t="shared" si="465"/>
        <v>0.99995557892970743</v>
      </c>
      <c r="AP1157" s="1">
        <f t="shared" si="466"/>
        <v>2.1060782464254122</v>
      </c>
      <c r="AQ1157" s="1">
        <f t="shared" si="467"/>
        <v>21.060782464254121</v>
      </c>
      <c r="AR1157" s="25"/>
      <c r="AS1157" s="2">
        <v>13.53</v>
      </c>
      <c r="AT1157" s="1">
        <v>2.9512092266663796E-14</v>
      </c>
      <c r="AU1157" s="1">
        <v>0.34223259770059528</v>
      </c>
      <c r="AV1157" s="1">
        <v>4.760012615946878E-7</v>
      </c>
      <c r="AW1157" s="1">
        <v>0.99999952399873837</v>
      </c>
      <c r="AX1157" s="1">
        <v>4.3216238487166985</v>
      </c>
      <c r="AY1157" s="2">
        <v>43.216238487166983</v>
      </c>
      <c r="BA1157" s="2">
        <v>11.56</v>
      </c>
      <c r="BB1157" s="1">
        <f t="shared" si="472"/>
        <v>2.7542287033381574E-12</v>
      </c>
      <c r="BC1157" s="1">
        <f t="shared" si="468"/>
        <v>3.6670883531780352E-3</v>
      </c>
      <c r="BD1157" s="1">
        <f t="shared" si="469"/>
        <v>3.6670700866521964E-6</v>
      </c>
      <c r="BE1157" s="1">
        <f t="shared" si="470"/>
        <v>0.99999501879309161</v>
      </c>
      <c r="BF1157" s="1">
        <f t="shared" si="471"/>
        <v>1.9279725919918826</v>
      </c>
      <c r="BG1157" s="1">
        <f>(dpSAWB_Cb*dpSAWB_Vb) /(dpSAWB_Ca * BF1157)</f>
        <v>25.933978630029461</v>
      </c>
      <c r="BI1157" s="1">
        <v>12.26</v>
      </c>
      <c r="BJ1157" s="1">
        <v>5.4954087385762248E-13</v>
      </c>
      <c r="BK1157" s="1">
        <v>1.8378978671960901E-2</v>
      </c>
      <c r="BL1157" s="1">
        <v>1.8378034247429734E-5</v>
      </c>
      <c r="BM1157" s="1">
        <v>0.99994861387305445</v>
      </c>
      <c r="BN1157" s="1">
        <v>1.6632789750325885</v>
      </c>
      <c r="BO1157" s="1">
        <v>30.061102647570202</v>
      </c>
    </row>
    <row r="1158" spans="1:67" ht="15" customHeight="1" x14ac:dyDescent="0.3">
      <c r="A1158" s="2">
        <v>11.57</v>
      </c>
      <c r="B1158" s="1">
        <f t="shared" si="473"/>
        <v>2.6915348039269074E-12</v>
      </c>
      <c r="C1158" s="1">
        <f t="shared" si="474"/>
        <v>3.7525058138814541E-3</v>
      </c>
      <c r="D1158" s="1">
        <f t="shared" si="475"/>
        <v>-3.7524254148334399E-3</v>
      </c>
      <c r="E1158" s="1">
        <f t="shared" si="476"/>
        <v>3.9587375691389065E-3</v>
      </c>
      <c r="F1158" s="1">
        <f t="shared" si="477"/>
        <v>0.99999498815278243</v>
      </c>
      <c r="G1158" s="1">
        <f t="shared" si="478"/>
        <v>1.2339233231179056</v>
      </c>
      <c r="H1158" s="1">
        <f t="shared" si="486"/>
        <v>12.339233231179056</v>
      </c>
      <c r="S1158" s="2">
        <v>11.57</v>
      </c>
      <c r="T1158" s="1">
        <f t="shared" si="479"/>
        <v>2.6915348039269074E-12</v>
      </c>
      <c r="U1158" s="1">
        <f t="shared" si="480"/>
        <v>3.7525058138814541E-3</v>
      </c>
      <c r="V1158" s="1">
        <f t="shared" si="481"/>
        <v>0.10562860052271493</v>
      </c>
      <c r="W1158" s="1">
        <f t="shared" si="482"/>
        <v>-1.876200174238305E-3</v>
      </c>
      <c r="X1158" s="1">
        <f t="shared" si="483"/>
        <v>1.0352046221683221E-6</v>
      </c>
      <c r="Y1158" s="1">
        <f t="shared" si="484"/>
        <v>-3.683294373032072E-2</v>
      </c>
      <c r="Z1158" s="1">
        <f t="shared" si="485"/>
        <v>-1.841647186516036</v>
      </c>
      <c r="AB1158"/>
      <c r="AC1158"/>
      <c r="AD1158"/>
      <c r="AE1158"/>
      <c r="AF1158"/>
      <c r="AG1158"/>
      <c r="AH1158"/>
      <c r="AI1158"/>
      <c r="AJ1158" s="25"/>
      <c r="AK1158" s="2">
        <v>11.57</v>
      </c>
      <c r="AL1158" s="1">
        <f t="shared" si="487"/>
        <v>2.6915348039269074E-12</v>
      </c>
      <c r="AM1158" s="1">
        <f t="shared" si="463"/>
        <v>3.7525058138814541E-3</v>
      </c>
      <c r="AN1158" s="1">
        <f t="shared" si="464"/>
        <v>4.3409967169184039E-5</v>
      </c>
      <c r="AO1158" s="1">
        <f t="shared" si="465"/>
        <v>0.99995659003282189</v>
      </c>
      <c r="AP1158" s="1">
        <f t="shared" si="466"/>
        <v>2.108461731587763</v>
      </c>
      <c r="AQ1158" s="1">
        <f t="shared" si="467"/>
        <v>21.08461731587763</v>
      </c>
      <c r="AR1158" s="25"/>
      <c r="AS1158" s="2">
        <v>13.54</v>
      </c>
      <c r="AT1158" s="1">
        <v>2.8840315031265997E-14</v>
      </c>
      <c r="AU1158" s="1">
        <v>0.35020421895705767</v>
      </c>
      <c r="AV1158" s="1">
        <v>4.6516615509237975E-7</v>
      </c>
      <c r="AW1158" s="1">
        <v>0.99999953483384485</v>
      </c>
      <c r="AX1158" s="1">
        <v>4.3336356393735844</v>
      </c>
      <c r="AY1158" s="2">
        <v>43.336356393735841</v>
      </c>
      <c r="BA1158" s="2">
        <v>11.57</v>
      </c>
      <c r="BB1158" s="1">
        <f t="shared" si="472"/>
        <v>2.6915348039269074E-12</v>
      </c>
      <c r="BC1158" s="1">
        <f t="shared" si="468"/>
        <v>3.7525058138814541E-3</v>
      </c>
      <c r="BD1158" s="1">
        <f t="shared" si="469"/>
        <v>3.7524865689431907E-6</v>
      </c>
      <c r="BE1158" s="1">
        <f t="shared" si="470"/>
        <v>0.99999487144345189</v>
      </c>
      <c r="BF1158" s="1">
        <f t="shared" si="471"/>
        <v>1.9263256954298487</v>
      </c>
      <c r="BG1158" s="1">
        <f>(dpSAWB_Cb*dpSAWB_Vb) /(dpSAWB_Ca * BF1158)</f>
        <v>25.956150675155055</v>
      </c>
      <c r="BI1158" s="1">
        <v>12.27</v>
      </c>
      <c r="BJ1158" s="1">
        <v>5.3703179637025273E-13</v>
      </c>
      <c r="BK1158" s="1">
        <v>1.8807080080294959E-2</v>
      </c>
      <c r="BL1158" s="1">
        <v>1.8806076351622418E-5</v>
      </c>
      <c r="BM1158" s="1">
        <v>0.99994663027603137</v>
      </c>
      <c r="BN1158" s="1">
        <v>1.6561084450927239</v>
      </c>
      <c r="BO1158" s="1">
        <v>30.191259605104268</v>
      </c>
    </row>
    <row r="1159" spans="1:67" ht="15" customHeight="1" x14ac:dyDescent="0.3">
      <c r="A1159" s="2">
        <v>11.58</v>
      </c>
      <c r="B1159" s="1">
        <f t="shared" si="473"/>
        <v>2.6302679918953739E-12</v>
      </c>
      <c r="C1159" s="1">
        <f t="shared" si="474"/>
        <v>3.8399129028376796E-3</v>
      </c>
      <c r="D1159" s="1">
        <f t="shared" si="475"/>
        <v>-3.8398344052379047E-3</v>
      </c>
      <c r="E1159" s="1">
        <f t="shared" si="476"/>
        <v>3.973305734206318E-3</v>
      </c>
      <c r="F1159" s="1">
        <f t="shared" si="477"/>
        <v>0.99999510223579446</v>
      </c>
      <c r="G1159" s="1">
        <f t="shared" si="478"/>
        <v>1.2395899205136391</v>
      </c>
      <c r="H1159" s="1">
        <f t="shared" si="486"/>
        <v>12.395899205136391</v>
      </c>
      <c r="S1159" s="2">
        <v>11.58</v>
      </c>
      <c r="T1159" s="1">
        <f t="shared" si="479"/>
        <v>2.6302679918953739E-12</v>
      </c>
      <c r="U1159" s="1">
        <f t="shared" si="480"/>
        <v>3.8399129028376796E-3</v>
      </c>
      <c r="V1159" s="1">
        <f t="shared" si="481"/>
        <v>0.10575971469085399</v>
      </c>
      <c r="W1159" s="1">
        <f t="shared" si="482"/>
        <v>-1.9199048969513234E-3</v>
      </c>
      <c r="X1159" s="1">
        <f t="shared" si="483"/>
        <v>1.0116405119268138E-6</v>
      </c>
      <c r="Y1159" s="1">
        <f t="shared" si="484"/>
        <v>-3.7674778030699525E-2</v>
      </c>
      <c r="Z1159" s="1">
        <f t="shared" si="485"/>
        <v>-1.8837389015349761</v>
      </c>
      <c r="AB1159"/>
      <c r="AC1159"/>
      <c r="AD1159"/>
      <c r="AE1159"/>
      <c r="AF1159"/>
      <c r="AG1159"/>
      <c r="AH1159"/>
      <c r="AI1159"/>
      <c r="AJ1159" s="25"/>
      <c r="AK1159" s="2">
        <v>11.58</v>
      </c>
      <c r="AL1159" s="1">
        <f t="shared" si="487"/>
        <v>2.6302679918953739E-12</v>
      </c>
      <c r="AM1159" s="1">
        <f t="shared" si="463"/>
        <v>3.8399129028376796E-3</v>
      </c>
      <c r="AN1159" s="1">
        <f t="shared" si="464"/>
        <v>4.2421877596589569E-5</v>
      </c>
      <c r="AO1159" s="1">
        <f t="shared" si="465"/>
        <v>0.99995757812239483</v>
      </c>
      <c r="AP1159" s="1">
        <f t="shared" si="466"/>
        <v>2.1108966310856547</v>
      </c>
      <c r="AQ1159" s="1">
        <f t="shared" si="467"/>
        <v>21.108966310856545</v>
      </c>
      <c r="AR1159" s="25"/>
      <c r="AS1159" s="2">
        <v>13.55</v>
      </c>
      <c r="AT1159" s="1">
        <v>2.8183829312644381E-14</v>
      </c>
      <c r="AU1159" s="1">
        <v>0.35836152312591318</v>
      </c>
      <c r="AV1159" s="1">
        <v>4.5457768549845947E-7</v>
      </c>
      <c r="AW1159" s="1">
        <v>0.99999954542231451</v>
      </c>
      <c r="AX1159" s="1">
        <v>4.3454947016235996</v>
      </c>
      <c r="AY1159" s="2">
        <v>43.454947016235991</v>
      </c>
      <c r="BA1159" s="2">
        <v>11.58</v>
      </c>
      <c r="BB1159" s="1">
        <f t="shared" si="472"/>
        <v>2.6302679918953739E-12</v>
      </c>
      <c r="BC1159" s="1">
        <f t="shared" si="468"/>
        <v>3.8399129028376796E-3</v>
      </c>
      <c r="BD1159" s="1">
        <f t="shared" si="469"/>
        <v>3.8398926249696933E-6</v>
      </c>
      <c r="BE1159" s="1">
        <f t="shared" si="470"/>
        <v>0.99999471918543503</v>
      </c>
      <c r="BF1159" s="1">
        <f t="shared" si="471"/>
        <v>1.9246418636587095</v>
      </c>
      <c r="BG1159" s="1">
        <f>(dpSAWB_Cb*dpSAWB_Vb) /(dpSAWB_Ca * BF1159)</f>
        <v>25.978859207058346</v>
      </c>
      <c r="BI1159" s="1">
        <v>12.28</v>
      </c>
      <c r="BJ1159" s="1">
        <v>5.2480746024977259E-13</v>
      </c>
      <c r="BK1159" s="1">
        <v>1.9245153251428795E-2</v>
      </c>
      <c r="BL1159" s="1">
        <v>1.9244086365687287E-5</v>
      </c>
      <c r="BM1159" s="1">
        <v>0.99994456340629934</v>
      </c>
      <c r="BN1159" s="1">
        <v>1.6487998129851222</v>
      </c>
      <c r="BO1159" s="1">
        <v>30.32508834985607</v>
      </c>
    </row>
    <row r="1160" spans="1:67" ht="15" customHeight="1" x14ac:dyDescent="0.3">
      <c r="A1160" s="2">
        <v>11.59</v>
      </c>
      <c r="B1160" s="1">
        <f t="shared" si="473"/>
        <v>2.5703957827688561E-12</v>
      </c>
      <c r="C1160" s="1">
        <f t="shared" si="474"/>
        <v>3.9293559644422455E-3</v>
      </c>
      <c r="D1160" s="1">
        <f t="shared" si="475"/>
        <v>-3.9292793250088106E-3</v>
      </c>
      <c r="E1160" s="1">
        <f t="shared" si="476"/>
        <v>3.9882132208348018E-3</v>
      </c>
      <c r="F1160" s="1">
        <f t="shared" si="477"/>
        <v>0.9999952137219853</v>
      </c>
      <c r="G1160" s="1">
        <f t="shared" si="478"/>
        <v>1.2453991786926399</v>
      </c>
      <c r="H1160" s="1">
        <f t="shared" si="486"/>
        <v>12.453991786926398</v>
      </c>
      <c r="S1160" s="2">
        <v>11.59</v>
      </c>
      <c r="T1160" s="1">
        <f t="shared" si="479"/>
        <v>2.5703957827688561E-12</v>
      </c>
      <c r="U1160" s="1">
        <f t="shared" si="480"/>
        <v>3.9293559644422455E-3</v>
      </c>
      <c r="V1160" s="1">
        <f t="shared" si="481"/>
        <v>0.10589388273750608</v>
      </c>
      <c r="W1160" s="1">
        <f t="shared" si="482"/>
        <v>-1.9646275791686909E-3</v>
      </c>
      <c r="X1160" s="1">
        <f t="shared" si="483"/>
        <v>9.8861278524720069E-7</v>
      </c>
      <c r="Y1160" s="1">
        <f t="shared" si="484"/>
        <v>-3.8535473052030512E-2</v>
      </c>
      <c r="Z1160" s="1">
        <f t="shared" si="485"/>
        <v>-1.9267736526015256</v>
      </c>
      <c r="AB1160"/>
      <c r="AC1160"/>
      <c r="AD1160"/>
      <c r="AE1160"/>
      <c r="AF1160"/>
      <c r="AG1160"/>
      <c r="AH1160"/>
      <c r="AI1160"/>
      <c r="AJ1160" s="25"/>
      <c r="AK1160" s="2">
        <v>11.59</v>
      </c>
      <c r="AL1160" s="1">
        <f t="shared" si="487"/>
        <v>2.5703957827688561E-12</v>
      </c>
      <c r="AM1160" s="1">
        <f t="shared" si="463"/>
        <v>3.9293559644422455E-3</v>
      </c>
      <c r="AN1160" s="1">
        <f t="shared" si="464"/>
        <v>4.1456277802051671E-5</v>
      </c>
      <c r="AO1160" s="1">
        <f t="shared" si="465"/>
        <v>0.99995854372218984</v>
      </c>
      <c r="AP1160" s="1">
        <f t="shared" si="466"/>
        <v>2.1133839630658042</v>
      </c>
      <c r="AQ1160" s="1">
        <f t="shared" si="467"/>
        <v>21.133839630658041</v>
      </c>
      <c r="AR1160" s="25"/>
      <c r="AS1160" s="2">
        <v>13.56</v>
      </c>
      <c r="AT1160" s="1">
        <v>2.7542287033381511E-14</v>
      </c>
      <c r="AU1160" s="1">
        <v>0.36670883531780435</v>
      </c>
      <c r="AV1160" s="1">
        <v>4.4423023868168986E-7</v>
      </c>
      <c r="AW1160" s="1">
        <v>0.99999955576976141</v>
      </c>
      <c r="AX1160" s="1">
        <v>4.3572008461790599</v>
      </c>
      <c r="AY1160" s="2">
        <v>43.572008461790595</v>
      </c>
      <c r="BA1160" s="2">
        <v>11.59</v>
      </c>
      <c r="BB1160" s="1">
        <f t="shared" si="472"/>
        <v>2.5703957827688561E-12</v>
      </c>
      <c r="BC1160" s="1">
        <f t="shared" si="468"/>
        <v>3.9293559644422455E-3</v>
      </c>
      <c r="BD1160" s="1">
        <f t="shared" si="469"/>
        <v>3.9293345959567271E-6</v>
      </c>
      <c r="BE1160" s="1">
        <f t="shared" si="470"/>
        <v>0.99999456183514257</v>
      </c>
      <c r="BF1160" s="1">
        <f t="shared" si="471"/>
        <v>1.922920301629109</v>
      </c>
      <c r="BG1160" s="1">
        <f>(dpSAWB_Cb*dpSAWB_Vb) /(dpSAWB_Ca * BF1160)</f>
        <v>26.002117694446156</v>
      </c>
      <c r="BI1160" s="1">
        <v>12.29</v>
      </c>
      <c r="BJ1160" s="1">
        <v>5.1286138399136499E-13</v>
      </c>
      <c r="BK1160" s="1">
        <v>1.9693430457556251E-2</v>
      </c>
      <c r="BL1160" s="1">
        <v>1.9692296304579075E-5</v>
      </c>
      <c r="BM1160" s="1">
        <v>0.99994240957767011</v>
      </c>
      <c r="BN1160" s="1">
        <v>1.6413510437070127</v>
      </c>
      <c r="BO1160" s="1">
        <v>30.462709480523039</v>
      </c>
    </row>
    <row r="1161" spans="1:67" ht="15" customHeight="1" x14ac:dyDescent="0.3">
      <c r="A1161" s="2">
        <v>11.6</v>
      </c>
      <c r="B1161" s="1">
        <f t="shared" si="473"/>
        <v>2.5118864315095726E-12</v>
      </c>
      <c r="C1161" s="1">
        <f t="shared" si="474"/>
        <v>4.0208824225903342E-3</v>
      </c>
      <c r="D1161" s="1">
        <f t="shared" si="475"/>
        <v>-4.0208075990265501E-3</v>
      </c>
      <c r="E1161" s="1">
        <f t="shared" si="476"/>
        <v>4.0034679331710918E-3</v>
      </c>
      <c r="F1161" s="1">
        <f t="shared" si="477"/>
        <v>0.99999532267046465</v>
      </c>
      <c r="G1161" s="1">
        <f t="shared" si="478"/>
        <v>1.251354955075811</v>
      </c>
      <c r="H1161" s="1">
        <f t="shared" si="486"/>
        <v>12.513549550758109</v>
      </c>
      <c r="S1161" s="2">
        <v>11.6</v>
      </c>
      <c r="T1161" s="1">
        <f t="shared" si="479"/>
        <v>2.5118864315095726E-12</v>
      </c>
      <c r="U1161" s="1">
        <f t="shared" si="480"/>
        <v>4.0208824225903342E-3</v>
      </c>
      <c r="V1161" s="1">
        <f t="shared" si="481"/>
        <v>0.10603117580034548</v>
      </c>
      <c r="W1161" s="1">
        <f t="shared" si="482"/>
        <v>-2.0103919334484902E-3</v>
      </c>
      <c r="X1161" s="1">
        <f t="shared" si="483"/>
        <v>9.6610923259726917E-7</v>
      </c>
      <c r="Y1161" s="1">
        <f t="shared" si="484"/>
        <v>-3.9415433964023354E-2</v>
      </c>
      <c r="Z1161" s="1">
        <f t="shared" si="485"/>
        <v>-1.970771698201168</v>
      </c>
      <c r="AB1161"/>
      <c r="AC1161"/>
      <c r="AD1161"/>
      <c r="AE1161"/>
      <c r="AF1161"/>
      <c r="AG1161"/>
      <c r="AH1161"/>
      <c r="AI1161"/>
      <c r="AJ1161" s="25"/>
      <c r="AK1161" s="2">
        <v>11.6</v>
      </c>
      <c r="AL1161" s="1">
        <f t="shared" si="487"/>
        <v>2.5118864315095726E-12</v>
      </c>
      <c r="AM1161" s="1">
        <f t="shared" si="463"/>
        <v>4.0208824225903342E-3</v>
      </c>
      <c r="AN1161" s="1">
        <f t="shared" si="464"/>
        <v>4.0512655940625669E-5</v>
      </c>
      <c r="AO1161" s="1">
        <f t="shared" si="465"/>
        <v>0.9999594873440516</v>
      </c>
      <c r="AP1161" s="1">
        <f t="shared" si="466"/>
        <v>2.1159247615872188</v>
      </c>
      <c r="AQ1161" s="1">
        <f t="shared" si="467"/>
        <v>21.159247615872186</v>
      </c>
      <c r="AR1161" s="25"/>
      <c r="AS1161" s="2">
        <v>13.57</v>
      </c>
      <c r="AT1161" s="1">
        <v>2.6915348039269012E-14</v>
      </c>
      <c r="AU1161" s="1">
        <v>0.37525058138814626</v>
      </c>
      <c r="AV1161" s="1">
        <v>4.3411832830359863E-7</v>
      </c>
      <c r="AW1161" s="1">
        <v>0.9999995658816716</v>
      </c>
      <c r="AX1161" s="1">
        <v>4.3687539686209584</v>
      </c>
      <c r="AY1161" s="2">
        <v>43.687539686209583</v>
      </c>
      <c r="BA1161" s="2">
        <v>11.6</v>
      </c>
      <c r="BB1161" s="1">
        <f t="shared" si="472"/>
        <v>2.5118864315095726E-12</v>
      </c>
      <c r="BC1161" s="1">
        <f t="shared" si="468"/>
        <v>4.0208824225903342E-3</v>
      </c>
      <c r="BD1161" s="1">
        <f t="shared" si="469"/>
        <v>4.0208599024365383E-6</v>
      </c>
      <c r="BE1161" s="1">
        <f t="shared" si="470"/>
        <v>0.99999439920111355</v>
      </c>
      <c r="BF1161" s="1">
        <f t="shared" si="471"/>
        <v>1.9211601987154974</v>
      </c>
      <c r="BG1161" s="1">
        <f>(dpSAWB_Cb*dpSAWB_Vb) /(dpSAWB_Ca * BF1161)</f>
        <v>26.025939967645794</v>
      </c>
      <c r="BI1161" s="1">
        <v>12.3</v>
      </c>
      <c r="BJ1161" s="1">
        <v>5.0118723362727066E-13</v>
      </c>
      <c r="BK1161" s="1">
        <v>2.0152149381185747E-2</v>
      </c>
      <c r="BL1161" s="1">
        <v>2.0150943576034302E-5</v>
      </c>
      <c r="BM1161" s="1">
        <v>0.99994016493582716</v>
      </c>
      <c r="BN1161" s="1">
        <v>1.6337600991563779</v>
      </c>
      <c r="BO1161" s="1">
        <v>30.604248460847106</v>
      </c>
    </row>
    <row r="1162" spans="1:67" ht="15" customHeight="1" x14ac:dyDescent="0.3">
      <c r="A1162" s="2">
        <v>11.61</v>
      </c>
      <c r="B1162" s="1">
        <f t="shared" si="473"/>
        <v>2.4547089156850233E-12</v>
      </c>
      <c r="C1162" s="1">
        <f t="shared" si="474"/>
        <v>4.11454080582155E-3</v>
      </c>
      <c r="D1162" s="1">
        <f t="shared" si="475"/>
        <v>-4.1144677567934891E-3</v>
      </c>
      <c r="E1162" s="1">
        <f t="shared" si="476"/>
        <v>4.0190779594655819E-3</v>
      </c>
      <c r="F1162" s="1">
        <f t="shared" si="477"/>
        <v>0.99999542913899675</v>
      </c>
      <c r="G1162" s="1">
        <f t="shared" si="478"/>
        <v>1.2574612244748737</v>
      </c>
      <c r="H1162" s="1">
        <f t="shared" si="486"/>
        <v>12.574612244748737</v>
      </c>
      <c r="S1162" s="2">
        <v>11.61</v>
      </c>
      <c r="T1162" s="1">
        <f t="shared" si="479"/>
        <v>2.4547089156850233E-12</v>
      </c>
      <c r="U1162" s="1">
        <f t="shared" si="480"/>
        <v>4.11454080582155E-3</v>
      </c>
      <c r="V1162" s="1">
        <f t="shared" si="481"/>
        <v>0.10617166667397135</v>
      </c>
      <c r="W1162" s="1">
        <f t="shared" si="482"/>
        <v>-2.0572222246571159E-3</v>
      </c>
      <c r="X1162" s="1">
        <f t="shared" si="483"/>
        <v>9.441179223655161E-7</v>
      </c>
      <c r="Y1162" s="1">
        <f t="shared" si="484"/>
        <v>-4.0315073834335441E-2</v>
      </c>
      <c r="Z1162" s="1">
        <f t="shared" si="485"/>
        <v>-2.015753691716772</v>
      </c>
      <c r="AB1162"/>
      <c r="AC1162"/>
      <c r="AD1162"/>
      <c r="AE1162"/>
      <c r="AF1162"/>
      <c r="AG1162"/>
      <c r="AH1162"/>
      <c r="AI1162"/>
      <c r="AJ1162" s="25"/>
      <c r="AK1162" s="2">
        <v>11.61</v>
      </c>
      <c r="AL1162" s="1">
        <f t="shared" si="487"/>
        <v>2.4547089156850233E-12</v>
      </c>
      <c r="AM1162" s="1">
        <f t="shared" si="463"/>
        <v>4.11454080582155E-3</v>
      </c>
      <c r="AN1162" s="1">
        <f t="shared" si="464"/>
        <v>3.9590511814559313E-5</v>
      </c>
      <c r="AO1162" s="1">
        <f t="shared" si="465"/>
        <v>0.99996040948817788</v>
      </c>
      <c r="AP1162" s="1">
        <f t="shared" si="466"/>
        <v>2.1185200766742325</v>
      </c>
      <c r="AQ1162" s="1">
        <f t="shared" si="467"/>
        <v>21.185200766742323</v>
      </c>
      <c r="AR1162" s="25"/>
      <c r="AS1162" s="2">
        <v>13.58</v>
      </c>
      <c r="AT1162" s="1">
        <v>2.6302679918953771E-14</v>
      </c>
      <c r="AU1162" s="1">
        <v>0.38399129028376749</v>
      </c>
      <c r="AV1162" s="1">
        <v>4.2423659290958804E-7</v>
      </c>
      <c r="AW1162" s="1">
        <v>0.99999957576340714</v>
      </c>
      <c r="AX1162" s="1">
        <v>4.3801540473015876</v>
      </c>
      <c r="AY1162" s="2">
        <v>43.801540473015876</v>
      </c>
      <c r="BA1162" s="2">
        <v>11.61</v>
      </c>
      <c r="BB1162" s="1">
        <f t="shared" si="472"/>
        <v>2.4547089156850233E-12</v>
      </c>
      <c r="BC1162" s="1">
        <f t="shared" si="468"/>
        <v>4.11454080582155E-3</v>
      </c>
      <c r="BD1162" s="1">
        <f t="shared" si="469"/>
        <v>4.1145170693812395E-6</v>
      </c>
      <c r="BE1162" s="1">
        <f t="shared" si="470"/>
        <v>0.99999423108399443</v>
      </c>
      <c r="BF1162" s="1">
        <f t="shared" si="471"/>
        <v>1.9193607284827783</v>
      </c>
      <c r="BG1162" s="1">
        <f>(dpSAWB_Cb*dpSAWB_Vb) /(dpSAWB_Ca * BF1162)</f>
        <v>26.050340229438859</v>
      </c>
      <c r="BI1162" s="1">
        <v>12.31</v>
      </c>
      <c r="BJ1162" s="1">
        <v>4.8977881936844462E-13</v>
      </c>
      <c r="BK1162" s="1">
        <v>2.062155324116231E-2</v>
      </c>
      <c r="BL1162" s="1">
        <v>2.0620271105380277E-5</v>
      </c>
      <c r="BM1162" s="1">
        <v>0.99993782545053511</v>
      </c>
      <c r="BN1162" s="1">
        <v>1.6260249394661388</v>
      </c>
      <c r="BO1162" s="1">
        <v>30.749835864397099</v>
      </c>
    </row>
    <row r="1163" spans="1:67" ht="15" customHeight="1" x14ac:dyDescent="0.3">
      <c r="A1163" s="2">
        <v>11.62</v>
      </c>
      <c r="B1163" s="1">
        <f t="shared" si="473"/>
        <v>2.3988329190194925E-12</v>
      </c>
      <c r="C1163" s="1">
        <f t="shared" si="474"/>
        <v>4.2103807730503838E-3</v>
      </c>
      <c r="D1163" s="1">
        <f t="shared" si="475"/>
        <v>-4.2103094581649857E-3</v>
      </c>
      <c r="E1163" s="1">
        <f t="shared" si="476"/>
        <v>4.035051576360831E-3</v>
      </c>
      <c r="F1163" s="1">
        <f t="shared" si="477"/>
        <v>0.99999553318403089</v>
      </c>
      <c r="G1163" s="1">
        <f t="shared" si="478"/>
        <v>1.2637220833066278</v>
      </c>
      <c r="H1163" s="1">
        <f t="shared" si="486"/>
        <v>12.637220833066278</v>
      </c>
      <c r="S1163" s="2">
        <v>11.62</v>
      </c>
      <c r="T1163" s="1">
        <f t="shared" si="479"/>
        <v>2.3988329190194925E-12</v>
      </c>
      <c r="U1163" s="1">
        <f t="shared" si="480"/>
        <v>4.2103807730503838E-3</v>
      </c>
      <c r="V1163" s="1">
        <f t="shared" si="481"/>
        <v>0.10631542984850449</v>
      </c>
      <c r="W1163" s="1">
        <f t="shared" si="482"/>
        <v>-2.1051432828348283E-3</v>
      </c>
      <c r="X1163" s="1">
        <f t="shared" si="483"/>
        <v>9.2262719453500246E-7</v>
      </c>
      <c r="Y1163" s="1">
        <f t="shared" si="484"/>
        <v>-4.1234813744955183E-2</v>
      </c>
      <c r="Z1163" s="1">
        <f t="shared" si="485"/>
        <v>-2.0617406872477595</v>
      </c>
      <c r="AB1163"/>
      <c r="AC1163"/>
      <c r="AD1163"/>
      <c r="AE1163"/>
      <c r="AF1163"/>
      <c r="AG1163"/>
      <c r="AH1163"/>
      <c r="AI1163"/>
      <c r="AJ1163" s="25"/>
      <c r="AK1163" s="2">
        <v>11.62</v>
      </c>
      <c r="AL1163" s="1">
        <f t="shared" si="487"/>
        <v>2.3988329190194925E-12</v>
      </c>
      <c r="AM1163" s="1">
        <f t="shared" si="463"/>
        <v>4.2103807730503838E-3</v>
      </c>
      <c r="AN1163" s="1">
        <f t="shared" si="464"/>
        <v>3.8689356608342385E-5</v>
      </c>
      <c r="AO1163" s="1">
        <f t="shared" si="465"/>
        <v>0.99996131064338456</v>
      </c>
      <c r="AP1163" s="1">
        <f t="shared" si="466"/>
        <v>2.1211709743589058</v>
      </c>
      <c r="AQ1163" s="1">
        <f t="shared" si="467"/>
        <v>21.211709743589058</v>
      </c>
      <c r="AR1163" s="25"/>
      <c r="AS1163" s="2">
        <v>13.59</v>
      </c>
      <c r="AT1163" s="1">
        <v>2.5703957827688596E-14</v>
      </c>
      <c r="AU1163" s="1">
        <v>0.39293559644422404</v>
      </c>
      <c r="AV1163" s="1">
        <v>4.1457979308624319E-7</v>
      </c>
      <c r="AW1163" s="1">
        <v>0.99999958542020684</v>
      </c>
      <c r="AX1163" s="1">
        <v>4.3914011411997098</v>
      </c>
      <c r="AY1163" s="2">
        <v>43.914011411997095</v>
      </c>
      <c r="BA1163" s="2">
        <v>11.62</v>
      </c>
      <c r="BB1163" s="1">
        <f t="shared" si="472"/>
        <v>2.3988329190194925E-12</v>
      </c>
      <c r="BC1163" s="1">
        <f t="shared" si="468"/>
        <v>4.2103807730503838E-3</v>
      </c>
      <c r="BD1163" s="1">
        <f t="shared" si="469"/>
        <v>4.2103557519203272E-6</v>
      </c>
      <c r="BE1163" s="1">
        <f t="shared" si="470"/>
        <v>0.99999405727619317</v>
      </c>
      <c r="BF1163" s="1">
        <f t="shared" si="471"/>
        <v>1.9175210484529923</v>
      </c>
      <c r="BG1163" s="1">
        <f>(dpSAWB_Cb*dpSAWB_Vb) /(dpSAWB_Ca * BF1163)</f>
        <v>26.075333066272588</v>
      </c>
      <c r="BI1163" s="1">
        <v>12.32</v>
      </c>
      <c r="BJ1163" s="1">
        <v>4.7863009232263685E-13</v>
      </c>
      <c r="BK1163" s="1">
        <v>2.1101890921625864E-2</v>
      </c>
      <c r="BL1163" s="1">
        <v>2.1100527463195549E-5</v>
      </c>
      <c r="BM1163" s="1">
        <v>0.99993538690748707</v>
      </c>
      <c r="BN1163" s="1">
        <v>1.6181435243979352</v>
      </c>
      <c r="BO1163" s="1">
        <v>30.899607634374437</v>
      </c>
    </row>
    <row r="1164" spans="1:67" ht="15" customHeight="1" x14ac:dyDescent="0.3">
      <c r="A1164" s="2">
        <v>11.63</v>
      </c>
      <c r="B1164" s="1">
        <f t="shared" si="473"/>
        <v>2.3442288153199162E-12</v>
      </c>
      <c r="C1164" s="1">
        <f t="shared" si="474"/>
        <v>4.3084531398960967E-3</v>
      </c>
      <c r="D1164" s="1">
        <f t="shared" si="475"/>
        <v>-4.3083835196797522E-3</v>
      </c>
      <c r="E1164" s="1">
        <f t="shared" si="476"/>
        <v>4.0513972532799586E-3</v>
      </c>
      <c r="F1164" s="1">
        <f t="shared" si="477"/>
        <v>0.99999563486073217</v>
      </c>
      <c r="G1164" s="1">
        <f t="shared" si="478"/>
        <v>1.27014175398944</v>
      </c>
      <c r="H1164" s="1">
        <f t="shared" si="486"/>
        <v>12.701417539894399</v>
      </c>
      <c r="S1164" s="2">
        <v>11.63</v>
      </c>
      <c r="T1164" s="1">
        <f t="shared" si="479"/>
        <v>2.3442288153199162E-12</v>
      </c>
      <c r="U1164" s="1">
        <f t="shared" si="480"/>
        <v>4.3084531398960967E-3</v>
      </c>
      <c r="V1164" s="1">
        <f t="shared" si="481"/>
        <v>0.106462541549083</v>
      </c>
      <c r="W1164" s="1">
        <f t="shared" si="482"/>
        <v>-2.1541805163609999E-3</v>
      </c>
      <c r="X1164" s="1">
        <f t="shared" si="483"/>
        <v>9.0162565450118311E-7</v>
      </c>
      <c r="Y1164" s="1">
        <f t="shared" si="484"/>
        <v>-4.2175082908447133E-2</v>
      </c>
      <c r="Z1164" s="1">
        <f t="shared" si="485"/>
        <v>-2.1087541454223566</v>
      </c>
      <c r="AB1164"/>
      <c r="AC1164"/>
      <c r="AD1164"/>
      <c r="AE1164"/>
      <c r="AF1164"/>
      <c r="AG1164"/>
      <c r="AH1164"/>
      <c r="AI1164"/>
      <c r="AJ1164" s="25"/>
      <c r="AK1164" s="2">
        <v>11.63</v>
      </c>
      <c r="AL1164" s="1">
        <f t="shared" si="487"/>
        <v>2.3442288153199162E-12</v>
      </c>
      <c r="AM1164" s="1">
        <f t="shared" si="463"/>
        <v>4.3084531398960967E-3</v>
      </c>
      <c r="AN1164" s="1">
        <f t="shared" si="464"/>
        <v>3.7808712629778763E-5</v>
      </c>
      <c r="AO1164" s="1">
        <f t="shared" si="465"/>
        <v>0.99996219128736341</v>
      </c>
      <c r="AP1164" s="1">
        <f t="shared" si="466"/>
        <v>2.1238785367121835</v>
      </c>
      <c r="AQ1164" s="1">
        <f t="shared" si="467"/>
        <v>21.238785367121835</v>
      </c>
      <c r="AR1164" s="25"/>
      <c r="AS1164" s="2">
        <v>13.6</v>
      </c>
      <c r="AT1164" s="1">
        <v>2.511886431509576E-14</v>
      </c>
      <c r="AU1164" s="1">
        <v>0.40208824225903284</v>
      </c>
      <c r="AV1164" s="1">
        <v>4.0514280868336321E-7</v>
      </c>
      <c r="AW1164" s="1">
        <v>0.99999959485719125</v>
      </c>
      <c r="AX1164" s="1">
        <v>4.4024953877340094</v>
      </c>
      <c r="AY1164" s="2">
        <v>44.024953877340089</v>
      </c>
      <c r="BA1164" s="2">
        <v>11.63</v>
      </c>
      <c r="BB1164" s="1">
        <f t="shared" si="472"/>
        <v>2.3442288153199162E-12</v>
      </c>
      <c r="BC1164" s="1">
        <f t="shared" si="468"/>
        <v>4.3084531398960967E-3</v>
      </c>
      <c r="BD1164" s="1">
        <f t="shared" si="469"/>
        <v>4.3084267616567971E-6</v>
      </c>
      <c r="BE1164" s="1">
        <f t="shared" si="470"/>
        <v>0.99999387756151836</v>
      </c>
      <c r="BF1164" s="1">
        <f t="shared" si="471"/>
        <v>1.9156402998722528</v>
      </c>
      <c r="BG1164" s="1">
        <f>(dpSAWB_Cb*dpSAWB_Vb) /(dpSAWB_Ca * BF1164)</f>
        <v>26.100933459864212</v>
      </c>
      <c r="BI1164" s="1">
        <v>12.33</v>
      </c>
      <c r="BJ1164" s="1">
        <v>4.6773514128719676E-13</v>
      </c>
      <c r="BK1164" s="1">
        <v>2.1593417103972608E-2</v>
      </c>
      <c r="BL1164" s="1">
        <v>2.1591966995882704E-5</v>
      </c>
      <c r="BM1164" s="1">
        <v>0.99993284489977108</v>
      </c>
      <c r="BN1164" s="1">
        <v>1.6101138147964171</v>
      </c>
      <c r="BO1164" s="1">
        <v>31.053705359531989</v>
      </c>
    </row>
    <row r="1165" spans="1:67" ht="15" customHeight="1" x14ac:dyDescent="0.3">
      <c r="A1165" s="2">
        <v>11.64</v>
      </c>
      <c r="B1165" s="1">
        <f t="shared" si="473"/>
        <v>2.2908676527677675E-12</v>
      </c>
      <c r="C1165" s="1">
        <f t="shared" si="474"/>
        <v>4.4088099056256869E-3</v>
      </c>
      <c r="D1165" s="1">
        <f t="shared" si="475"/>
        <v>-4.4087419415032919E-3</v>
      </c>
      <c r="E1165" s="1">
        <f t="shared" si="476"/>
        <v>4.0681236569172149E-3</v>
      </c>
      <c r="F1165" s="1">
        <f t="shared" si="477"/>
        <v>0.99999573422300891</v>
      </c>
      <c r="G1165" s="1">
        <f t="shared" si="478"/>
        <v>1.2767245895313175</v>
      </c>
      <c r="H1165" s="1">
        <f t="shared" si="486"/>
        <v>12.767245895313174</v>
      </c>
      <c r="S1165" s="2">
        <v>11.64</v>
      </c>
      <c r="T1165" s="1">
        <f t="shared" si="479"/>
        <v>2.2908676527677675E-12</v>
      </c>
      <c r="U1165" s="1">
        <f t="shared" si="480"/>
        <v>4.4088099056256869E-3</v>
      </c>
      <c r="V1165" s="1">
        <f t="shared" si="481"/>
        <v>0.10661307977627771</v>
      </c>
      <c r="W1165" s="1">
        <f t="shared" si="482"/>
        <v>-2.2043599254259038E-3</v>
      </c>
      <c r="X1165" s="1">
        <f t="shared" si="483"/>
        <v>8.8110216703050552E-7</v>
      </c>
      <c r="Y1165" s="1">
        <f t="shared" si="484"/>
        <v>-4.3136318783940919E-2</v>
      </c>
      <c r="Z1165" s="1">
        <f t="shared" si="485"/>
        <v>-2.1568159391970458</v>
      </c>
      <c r="AB1165"/>
      <c r="AC1165"/>
      <c r="AD1165"/>
      <c r="AE1165"/>
      <c r="AF1165"/>
      <c r="AG1165"/>
      <c r="AH1165"/>
      <c r="AI1165"/>
      <c r="AJ1165" s="25"/>
      <c r="AK1165" s="2">
        <v>11.64</v>
      </c>
      <c r="AL1165" s="1">
        <f t="shared" si="487"/>
        <v>2.2908676527677675E-12</v>
      </c>
      <c r="AM1165" s="1">
        <f t="shared" si="463"/>
        <v>4.4088099056256869E-3</v>
      </c>
      <c r="AN1165" s="1">
        <f t="shared" si="464"/>
        <v>3.6948113056947091E-5</v>
      </c>
      <c r="AO1165" s="1">
        <f t="shared" si="465"/>
        <v>0.99996305188693657</v>
      </c>
      <c r="AP1165" s="1">
        <f t="shared" si="466"/>
        <v>2.1266438618631849</v>
      </c>
      <c r="AQ1165" s="1">
        <f t="shared" si="467"/>
        <v>21.266438618631849</v>
      </c>
      <c r="AR1165" s="25"/>
      <c r="AS1165" s="2">
        <v>13.61</v>
      </c>
      <c r="AT1165" s="1">
        <v>2.4547089156850271E-14</v>
      </c>
      <c r="AU1165" s="1">
        <v>0.41145408058215438</v>
      </c>
      <c r="AV1165" s="1">
        <v>3.9592063609921164E-7</v>
      </c>
      <c r="AW1165" s="1">
        <v>0.99999960407936395</v>
      </c>
      <c r="AX1165" s="1">
        <v>4.4134370005404833</v>
      </c>
      <c r="AY1165" s="2">
        <v>44.134370005404833</v>
      </c>
      <c r="BA1165" s="2">
        <v>11.64</v>
      </c>
      <c r="BB1165" s="1">
        <f t="shared" si="472"/>
        <v>2.2908676527677675E-12</v>
      </c>
      <c r="BC1165" s="1">
        <f t="shared" si="468"/>
        <v>4.4088099056256869E-3</v>
      </c>
      <c r="BD1165" s="1">
        <f t="shared" si="469"/>
        <v>4.4087820935954135E-6</v>
      </c>
      <c r="BE1165" s="1">
        <f t="shared" si="470"/>
        <v>0.99999369171480101</v>
      </c>
      <c r="BF1165" s="1">
        <f t="shared" si="471"/>
        <v>1.9137176074781679</v>
      </c>
      <c r="BG1165" s="1">
        <f>(dpSAWB_Cb*dpSAWB_Vb) /(dpSAWB_Ca * BF1165)</f>
        <v>26.127156799214642</v>
      </c>
      <c r="BI1165" s="1">
        <v>12.34</v>
      </c>
      <c r="BJ1165" s="1">
        <v>4.5708818961487372E-13</v>
      </c>
      <c r="BK1165" s="1">
        <v>2.2096392401890541E-2</v>
      </c>
      <c r="BL1165" s="1">
        <v>2.2094849959218136E-5</v>
      </c>
      <c r="BM1165" s="1">
        <v>0.99993019481893897</v>
      </c>
      <c r="BN1165" s="1">
        <v>1.6019337741048523</v>
      </c>
      <c r="BO1165" s="1">
        <v>31.212276567387811</v>
      </c>
    </row>
    <row r="1166" spans="1:67" ht="15" customHeight="1" x14ac:dyDescent="0.3">
      <c r="A1166" s="2">
        <v>11.65</v>
      </c>
      <c r="B1166" s="1">
        <f t="shared" si="473"/>
        <v>2.2387211385683343E-12</v>
      </c>
      <c r="C1166" s="1">
        <f t="shared" si="474"/>
        <v>4.5115042807247381E-3</v>
      </c>
      <c r="D1166" s="1">
        <f t="shared" si="475"/>
        <v>-4.5114379349992543E-3</v>
      </c>
      <c r="E1166" s="1">
        <f t="shared" si="476"/>
        <v>4.085239655833209E-3</v>
      </c>
      <c r="F1166" s="1">
        <f t="shared" si="477"/>
        <v>0.99999583132354319</v>
      </c>
      <c r="G1166" s="1">
        <f t="shared" si="478"/>
        <v>1.2834750783195314</v>
      </c>
      <c r="H1166" s="1">
        <f t="shared" si="486"/>
        <v>12.834750783195314</v>
      </c>
      <c r="S1166" s="2">
        <v>11.65</v>
      </c>
      <c r="T1166" s="1">
        <f t="shared" si="479"/>
        <v>2.2387211385683343E-12</v>
      </c>
      <c r="U1166" s="1">
        <f t="shared" si="480"/>
        <v>4.5115042807247381E-3</v>
      </c>
      <c r="V1166" s="1">
        <f t="shared" si="481"/>
        <v>0.10676712434744931</v>
      </c>
      <c r="W1166" s="1">
        <f t="shared" si="482"/>
        <v>-2.2557081158164341E-3</v>
      </c>
      <c r="X1166" s="1">
        <f t="shared" si="483"/>
        <v>8.6104585035645675E-7</v>
      </c>
      <c r="Y1166" s="1">
        <f t="shared" si="484"/>
        <v>-4.4118967192747487E-2</v>
      </c>
      <c r="Z1166" s="1">
        <f t="shared" si="485"/>
        <v>-2.2059483596373739</v>
      </c>
      <c r="AB1166"/>
      <c r="AC1166"/>
      <c r="AD1166"/>
      <c r="AE1166"/>
      <c r="AF1166"/>
      <c r="AG1166"/>
      <c r="AH1166"/>
      <c r="AI1166"/>
      <c r="AJ1166" s="25"/>
      <c r="AK1166" s="2">
        <v>11.65</v>
      </c>
      <c r="AL1166" s="1">
        <f t="shared" si="487"/>
        <v>2.2387211385683343E-12</v>
      </c>
      <c r="AM1166" s="1">
        <f t="shared" si="463"/>
        <v>4.5115042807247381E-3</v>
      </c>
      <c r="AN1166" s="1">
        <f t="shared" si="464"/>
        <v>3.6107101690911495E-5</v>
      </c>
      <c r="AO1166" s="1">
        <f t="shared" si="465"/>
        <v>0.9999638928983029</v>
      </c>
      <c r="AP1166" s="1">
        <f t="shared" si="466"/>
        <v>2.1294680640059749</v>
      </c>
      <c r="AQ1166" s="1">
        <f t="shared" si="467"/>
        <v>21.294680640059749</v>
      </c>
      <c r="AR1166" s="25"/>
      <c r="AS1166" s="2">
        <v>13.62</v>
      </c>
      <c r="AT1166" s="1">
        <v>2.3988329190194874E-14</v>
      </c>
      <c r="AU1166" s="1">
        <v>0.42103807730503928</v>
      </c>
      <c r="AV1166" s="1">
        <v>3.8690838562756696E-7</v>
      </c>
      <c r="AW1166" s="1">
        <v>0.99999961309161434</v>
      </c>
      <c r="AX1166" s="1">
        <v>4.4242262672192023</v>
      </c>
      <c r="AY1166" s="2">
        <v>44.24226267219202</v>
      </c>
      <c r="BA1166" s="2">
        <v>11.65</v>
      </c>
      <c r="BB1166" s="1">
        <f t="shared" si="472"/>
        <v>2.2387211385683343E-12</v>
      </c>
      <c r="BC1166" s="1">
        <f t="shared" si="468"/>
        <v>4.5115042807247381E-3</v>
      </c>
      <c r="BD1166" s="1">
        <f t="shared" si="469"/>
        <v>4.5114749536979272E-6</v>
      </c>
      <c r="BE1166" s="1">
        <f t="shared" si="470"/>
        <v>0.99999349950149985</v>
      </c>
      <c r="BF1166" s="1">
        <f t="shared" si="471"/>
        <v>1.911752079267983</v>
      </c>
      <c r="BG1166" s="1">
        <f>(dpSAWB_Cb*dpSAWB_Vb) /(dpSAWB_Ca * BF1166)</f>
        <v>26.154018893048718</v>
      </c>
      <c r="BI1166" s="1">
        <v>12.35</v>
      </c>
      <c r="BJ1166" s="1">
        <v>4.4668359215096191E-13</v>
      </c>
      <c r="BK1166" s="1">
        <v>2.2611083499540288E-2</v>
      </c>
      <c r="BL1166" s="1">
        <v>2.2609442654943008E-5</v>
      </c>
      <c r="BM1166" s="1">
        <v>0.99992743184565591</v>
      </c>
      <c r="BN1166" s="1">
        <v>1.593601369942798</v>
      </c>
      <c r="BO1166" s="1">
        <v>31.375475036015271</v>
      </c>
    </row>
    <row r="1167" spans="1:67" ht="15" customHeight="1" x14ac:dyDescent="0.3">
      <c r="A1167" s="2">
        <v>11.66</v>
      </c>
      <c r="B1167" s="1">
        <f t="shared" si="473"/>
        <v>2.1877616239495474E-12</v>
      </c>
      <c r="C1167" s="1">
        <f t="shared" si="474"/>
        <v>4.6165907151102482E-3</v>
      </c>
      <c r="D1167" s="1">
        <f t="shared" si="475"/>
        <v>-4.6165259509427219E-3</v>
      </c>
      <c r="E1167" s="1">
        <f t="shared" si="476"/>
        <v>4.102754325157121E-3</v>
      </c>
      <c r="F1167" s="1">
        <f t="shared" si="477"/>
        <v>0.99999592621381772</v>
      </c>
      <c r="G1167" s="1">
        <f t="shared" si="478"/>
        <v>1.2903978491222725</v>
      </c>
      <c r="H1167" s="1">
        <f t="shared" si="486"/>
        <v>12.903978491222725</v>
      </c>
      <c r="S1167" s="2">
        <v>11.66</v>
      </c>
      <c r="T1167" s="1">
        <f t="shared" si="479"/>
        <v>2.1877616239495474E-12</v>
      </c>
      <c r="U1167" s="1">
        <f t="shared" si="480"/>
        <v>4.6165907151102482E-3</v>
      </c>
      <c r="V1167" s="1">
        <f t="shared" si="481"/>
        <v>0.1069247569390684</v>
      </c>
      <c r="W1167" s="1">
        <f t="shared" si="482"/>
        <v>-2.3082523130228036E-3</v>
      </c>
      <c r="X1167" s="1">
        <f t="shared" si="483"/>
        <v>8.4144607041004838E-7</v>
      </c>
      <c r="Y1167" s="1">
        <f t="shared" si="484"/>
        <v>-4.5123482433469086E-2</v>
      </c>
      <c r="Z1167" s="1">
        <f t="shared" si="485"/>
        <v>-2.2561741216734541</v>
      </c>
      <c r="AB1167"/>
      <c r="AC1167"/>
      <c r="AD1167"/>
      <c r="AE1167"/>
      <c r="AF1167"/>
      <c r="AG1167"/>
      <c r="AH1167"/>
      <c r="AI1167"/>
      <c r="AJ1167" s="25"/>
      <c r="AK1167" s="2">
        <v>11.66</v>
      </c>
      <c r="AL1167" s="1">
        <f t="shared" si="487"/>
        <v>2.1877616239495474E-12</v>
      </c>
      <c r="AM1167" s="1">
        <f t="shared" si="463"/>
        <v>4.6165907151102482E-3</v>
      </c>
      <c r="AN1167" s="1">
        <f t="shared" si="464"/>
        <v>3.5285232714056621E-5</v>
      </c>
      <c r="AO1167" s="1">
        <f t="shared" si="465"/>
        <v>0.99996471476727999</v>
      </c>
      <c r="AP1167" s="1">
        <f t="shared" si="466"/>
        <v>2.1323522733931393</v>
      </c>
      <c r="AQ1167" s="1">
        <f t="shared" si="467"/>
        <v>21.323522733931391</v>
      </c>
      <c r="AR1167" s="25"/>
      <c r="AS1167" s="2">
        <v>13.63</v>
      </c>
      <c r="AT1167" s="1">
        <v>2.3442288153199111E-14</v>
      </c>
      <c r="AU1167" s="1">
        <v>0.43084531398961057</v>
      </c>
      <c r="AV1167" s="1">
        <v>3.7810127886516094E-7</v>
      </c>
      <c r="AW1167" s="1">
        <v>0.99999962189872105</v>
      </c>
      <c r="AX1167" s="1">
        <v>4.4348635470557953</v>
      </c>
      <c r="AY1167" s="2">
        <v>44.348635470557952</v>
      </c>
      <c r="BA1167" s="2">
        <v>11.66</v>
      </c>
      <c r="BB1167" s="1">
        <f t="shared" si="472"/>
        <v>2.1877616239495474E-12</v>
      </c>
      <c r="BC1167" s="1">
        <f t="shared" si="468"/>
        <v>4.6165907151102482E-3</v>
      </c>
      <c r="BD1167" s="1">
        <f t="shared" si="469"/>
        <v>4.6165597870792212E-6</v>
      </c>
      <c r="BE1167" s="1">
        <f t="shared" si="470"/>
        <v>0.99999330067728864</v>
      </c>
      <c r="BF1167" s="1">
        <f t="shared" si="471"/>
        <v>1.9097428062677093</v>
      </c>
      <c r="BG1167" s="1">
        <f>(dpSAWB_Cb*dpSAWB_Vb) /(dpSAWB_Ca * BF1167)</f>
        <v>26.181535982699735</v>
      </c>
      <c r="BI1167" s="1">
        <v>12.36</v>
      </c>
      <c r="BJ1167" s="1">
        <v>4.3651583224016479E-13</v>
      </c>
      <c r="BK1167" s="1">
        <v>2.3137763292954569E-2</v>
      </c>
      <c r="BL1167" s="1">
        <v>2.3136017570461674E-5</v>
      </c>
      <c r="BM1167" s="1">
        <v>0.99992455093991628</v>
      </c>
      <c r="BN1167" s="1">
        <v>1.5851145757465082</v>
      </c>
      <c r="BO1167" s="1">
        <v>31.543461125800668</v>
      </c>
    </row>
    <row r="1168" spans="1:67" ht="15" customHeight="1" x14ac:dyDescent="0.3">
      <c r="A1168" s="2">
        <v>11.67</v>
      </c>
      <c r="B1168" s="1">
        <f t="shared" si="473"/>
        <v>2.1379620895022273E-12</v>
      </c>
      <c r="C1168" s="1">
        <f t="shared" si="474"/>
        <v>4.724124927000712E-3</v>
      </c>
      <c r="D1168" s="1">
        <f t="shared" si="475"/>
        <v>-4.7240617083907253E-3</v>
      </c>
      <c r="E1168" s="1">
        <f t="shared" si="476"/>
        <v>4.1206769513984541E-3</v>
      </c>
      <c r="F1168" s="1">
        <f t="shared" si="477"/>
        <v>0.99999601894414336</v>
      </c>
      <c r="G1168" s="1">
        <f t="shared" si="478"/>
        <v>1.2974976763135229</v>
      </c>
      <c r="H1168" s="1">
        <f t="shared" si="486"/>
        <v>12.974976763135228</v>
      </c>
      <c r="S1168" s="2">
        <v>11.67</v>
      </c>
      <c r="T1168" s="1">
        <f t="shared" si="479"/>
        <v>2.1379620895022273E-12</v>
      </c>
      <c r="U1168" s="1">
        <f t="shared" si="480"/>
        <v>4.724124927000712E-3</v>
      </c>
      <c r="V1168" s="1">
        <f t="shared" si="481"/>
        <v>0.10708606113002163</v>
      </c>
      <c r="W1168" s="1">
        <f t="shared" si="482"/>
        <v>-2.3620203766738716E-3</v>
      </c>
      <c r="X1168" s="1">
        <f t="shared" si="483"/>
        <v>8.2229243518160548E-7</v>
      </c>
      <c r="Y1168" s="1">
        <f t="shared" si="484"/>
        <v>-4.6150327396471083E-2</v>
      </c>
      <c r="Z1168" s="1">
        <f t="shared" si="485"/>
        <v>-2.3075163698235537</v>
      </c>
      <c r="AB1168"/>
      <c r="AC1168"/>
      <c r="AD1168"/>
      <c r="AE1168"/>
      <c r="AF1168"/>
      <c r="AG1168"/>
      <c r="AH1168"/>
      <c r="AI1168"/>
      <c r="AJ1168" s="25"/>
      <c r="AK1168" s="2">
        <v>11.67</v>
      </c>
      <c r="AL1168" s="1">
        <f t="shared" si="487"/>
        <v>2.1379620895022273E-12</v>
      </c>
      <c r="AM1168" s="1">
        <f t="shared" si="463"/>
        <v>4.724124927000712E-3</v>
      </c>
      <c r="AN1168" s="1">
        <f t="shared" si="464"/>
        <v>3.4482070453916409E-5</v>
      </c>
      <c r="AO1168" s="1">
        <f t="shared" si="465"/>
        <v>0.99996551792954047</v>
      </c>
      <c r="AP1168" s="1">
        <f t="shared" si="466"/>
        <v>2.135297636315487</v>
      </c>
      <c r="AQ1168" s="1">
        <f t="shared" si="467"/>
        <v>21.35297636315487</v>
      </c>
      <c r="AR1168" s="25"/>
      <c r="AS1168" s="2">
        <v>13.64</v>
      </c>
      <c r="AT1168" s="1">
        <v>2.2908676527677622E-14</v>
      </c>
      <c r="AU1168" s="1">
        <v>0.44088099056256969</v>
      </c>
      <c r="AV1168" s="1">
        <v>3.6949464617813376E-7</v>
      </c>
      <c r="AW1168" s="1">
        <v>0.99999963050535379</v>
      </c>
      <c r="AX1168" s="1">
        <v>4.4453492687227785</v>
      </c>
      <c r="AY1168" s="2">
        <v>44.453492687227779</v>
      </c>
      <c r="BA1168" s="2">
        <v>11.67</v>
      </c>
      <c r="BB1168" s="1">
        <f t="shared" si="472"/>
        <v>2.1379620895022273E-12</v>
      </c>
      <c r="BC1168" s="1">
        <f t="shared" si="468"/>
        <v>4.724124927000712E-3</v>
      </c>
      <c r="BD1168" s="1">
        <f t="shared" si="469"/>
        <v>4.7240923068596301E-6</v>
      </c>
      <c r="BE1168" s="1">
        <f t="shared" si="470"/>
        <v>0.99999309498762501</v>
      </c>
      <c r="BF1168" s="1">
        <f t="shared" si="471"/>
        <v>1.9076888623024977</v>
      </c>
      <c r="BG1168" s="1">
        <f>(dpSAWB_Cb*dpSAWB_Vb) /(dpSAWB_Ca * BF1168)</f>
        <v>26.209724755457326</v>
      </c>
      <c r="BI1168" s="1">
        <v>12.37</v>
      </c>
      <c r="BJ1168" s="1">
        <v>4.2657951880159156E-13</v>
      </c>
      <c r="BK1168" s="1">
        <v>2.3676711034731273E-2</v>
      </c>
      <c r="BL1168" s="1">
        <v>2.3674853521714369E-5</v>
      </c>
      <c r="BM1168" s="1">
        <v>0.99992154683080026</v>
      </c>
      <c r="BN1168" s="1">
        <v>1.5764713724726338</v>
      </c>
      <c r="BO1168" s="1">
        <v>31.716402132679992</v>
      </c>
    </row>
    <row r="1169" spans="1:67" ht="15" customHeight="1" x14ac:dyDescent="0.3">
      <c r="A1169" s="2">
        <v>11.68</v>
      </c>
      <c r="B1169" s="1">
        <f t="shared" si="473"/>
        <v>2.0892961308540349E-12</v>
      </c>
      <c r="C1169" s="1">
        <f t="shared" si="474"/>
        <v>4.8341639324586579E-3</v>
      </c>
      <c r="D1169" s="1">
        <f t="shared" si="475"/>
        <v>-4.8341022242252641E-3</v>
      </c>
      <c r="E1169" s="1">
        <f t="shared" si="476"/>
        <v>4.1390170373708773E-3</v>
      </c>
      <c r="F1169" s="1">
        <f t="shared" si="477"/>
        <v>0.99999610956368568</v>
      </c>
      <c r="G1169" s="1">
        <f t="shared" si="478"/>
        <v>1.3047794853329797</v>
      </c>
      <c r="H1169" s="1">
        <f t="shared" si="486"/>
        <v>13.047794853329796</v>
      </c>
      <c r="S1169" s="2">
        <v>11.68</v>
      </c>
      <c r="T1169" s="1">
        <f t="shared" si="479"/>
        <v>2.0892961308540349E-12</v>
      </c>
      <c r="U1169" s="1">
        <f t="shared" si="480"/>
        <v>4.8341639324586579E-3</v>
      </c>
      <c r="V1169" s="1">
        <f t="shared" si="481"/>
        <v>0.10725112244592608</v>
      </c>
      <c r="W1169" s="1">
        <f t="shared" si="482"/>
        <v>-2.4170408153086887E-3</v>
      </c>
      <c r="X1169" s="1">
        <f t="shared" si="483"/>
        <v>8.0357478921089876E-7</v>
      </c>
      <c r="Y1169" s="1">
        <f t="shared" si="484"/>
        <v>-4.7199973677571901E-2</v>
      </c>
      <c r="Z1169" s="1">
        <f t="shared" si="485"/>
        <v>-2.3599986838785951</v>
      </c>
      <c r="AB1169"/>
      <c r="AC1169"/>
      <c r="AD1169"/>
      <c r="AE1169"/>
      <c r="AF1169"/>
      <c r="AG1169"/>
      <c r="AH1169"/>
      <c r="AI1169"/>
      <c r="AJ1169" s="25"/>
      <c r="AK1169" s="2">
        <v>11.68</v>
      </c>
      <c r="AL1169" s="1">
        <f t="shared" si="487"/>
        <v>2.0892961308540349E-12</v>
      </c>
      <c r="AM1169" s="1">
        <f t="shared" si="463"/>
        <v>4.8341639324586579E-3</v>
      </c>
      <c r="AN1169" s="1">
        <f t="shared" si="464"/>
        <v>3.3697189152372692E-5</v>
      </c>
      <c r="AO1169" s="1">
        <f t="shared" si="465"/>
        <v>0.9999663028108422</v>
      </c>
      <c r="AP1169" s="1">
        <f t="shared" si="466"/>
        <v>2.1383053150671572</v>
      </c>
      <c r="AQ1169" s="1">
        <f t="shared" si="467"/>
        <v>21.383053150671572</v>
      </c>
      <c r="AR1169" s="25"/>
      <c r="AS1169" s="2">
        <v>13.65</v>
      </c>
      <c r="AT1169" s="1">
        <v>2.2387211385683295E-14</v>
      </c>
      <c r="AU1169" s="1">
        <v>0.45115042807247474</v>
      </c>
      <c r="AV1169" s="1">
        <v>3.6108392422614768E-7</v>
      </c>
      <c r="AW1169" s="1">
        <v>0.99999963891607579</v>
      </c>
      <c r="AX1169" s="1">
        <v>4.455683927965751</v>
      </c>
      <c r="AY1169" s="2">
        <v>44.55683927965751</v>
      </c>
      <c r="BA1169" s="2">
        <v>11.68</v>
      </c>
      <c r="BB1169" s="1">
        <f t="shared" si="472"/>
        <v>2.0892961308540349E-12</v>
      </c>
      <c r="BC1169" s="1">
        <f t="shared" si="468"/>
        <v>4.8341639324586579E-3</v>
      </c>
      <c r="BD1169" s="1">
        <f t="shared" si="469"/>
        <v>4.8341295236885315E-6</v>
      </c>
      <c r="BE1169" s="1">
        <f t="shared" si="470"/>
        <v>0.99999288216729798</v>
      </c>
      <c r="BF1169" s="1">
        <f t="shared" si="471"/>
        <v>1.9055893037685483</v>
      </c>
      <c r="BG1169" s="1">
        <f>(dpSAWB_Cb*dpSAWB_Vb) /(dpSAWB_Ca * BF1169)</f>
        <v>26.238602358398296</v>
      </c>
      <c r="BI1169" s="1">
        <v>12.38</v>
      </c>
      <c r="BJ1169" s="1">
        <v>4.1686938347033292E-13</v>
      </c>
      <c r="BK1169" s="1">
        <v>2.4228212482096997E-2</v>
      </c>
      <c r="BL1169" s="1">
        <v>2.4226235799292809E-5</v>
      </c>
      <c r="BM1169" s="1">
        <v>0.99991841400575276</v>
      </c>
      <c r="BN1169" s="1">
        <v>1.5676697503656916</v>
      </c>
      <c r="BO1169" s="1">
        <v>31.894472664498664</v>
      </c>
    </row>
    <row r="1170" spans="1:67" ht="15" customHeight="1" x14ac:dyDescent="0.3">
      <c r="A1170" s="2">
        <v>11.69</v>
      </c>
      <c r="B1170" s="1">
        <f t="shared" si="473"/>
        <v>2.0417379446695251E-12</v>
      </c>
      <c r="C1170" s="1">
        <f t="shared" si="474"/>
        <v>4.9467660756213165E-3</v>
      </c>
      <c r="D1170" s="1">
        <f t="shared" si="475"/>
        <v>-4.9467058433843615E-3</v>
      </c>
      <c r="E1170" s="1">
        <f t="shared" si="476"/>
        <v>4.1577843072307264E-3</v>
      </c>
      <c r="F1170" s="1">
        <f t="shared" si="477"/>
        <v>0.99999619812049123</v>
      </c>
      <c r="G1170" s="1">
        <f t="shared" si="478"/>
        <v>1.3122483583935891</v>
      </c>
      <c r="H1170" s="1">
        <f t="shared" si="486"/>
        <v>13.122483583935891</v>
      </c>
      <c r="S1170" s="2">
        <v>11.69</v>
      </c>
      <c r="T1170" s="1">
        <f t="shared" si="479"/>
        <v>2.0417379446695251E-12</v>
      </c>
      <c r="U1170" s="1">
        <f t="shared" si="480"/>
        <v>4.9467660756213165E-3</v>
      </c>
      <c r="V1170" s="1">
        <f t="shared" si="481"/>
        <v>0.10742002840447627</v>
      </c>
      <c r="W1170" s="1">
        <f t="shared" si="482"/>
        <v>-2.4733428014920939E-3</v>
      </c>
      <c r="X1170" s="1">
        <f t="shared" si="483"/>
        <v>7.8528320820269296E-7</v>
      </c>
      <c r="Y1170" s="1">
        <f t="shared" si="484"/>
        <v>-4.8272901690801097E-2</v>
      </c>
      <c r="Z1170" s="1">
        <f t="shared" si="485"/>
        <v>-2.4136450845400548</v>
      </c>
      <c r="AB1170"/>
      <c r="AC1170"/>
      <c r="AD1170"/>
      <c r="AE1170"/>
      <c r="AF1170"/>
      <c r="AG1170"/>
      <c r="AH1170"/>
      <c r="AI1170"/>
      <c r="AJ1170" s="25"/>
      <c r="AK1170" s="2">
        <v>11.69</v>
      </c>
      <c r="AL1170" s="1">
        <f t="shared" si="487"/>
        <v>2.0417379446695251E-12</v>
      </c>
      <c r="AM1170" s="1">
        <f t="shared" si="463"/>
        <v>4.9467660756213165E-3</v>
      </c>
      <c r="AN1170" s="1">
        <f t="shared" si="464"/>
        <v>3.2930172740101721E-5</v>
      </c>
      <c r="AO1170" s="1">
        <f t="shared" si="465"/>
        <v>0.9999670698272547</v>
      </c>
      <c r="AP1170" s="1">
        <f t="shared" si="466"/>
        <v>2.1413764878954087</v>
      </c>
      <c r="AQ1170" s="1">
        <f t="shared" si="467"/>
        <v>21.413764878954087</v>
      </c>
      <c r="AR1170" s="25"/>
      <c r="AS1170" s="2">
        <v>13.66</v>
      </c>
      <c r="AT1170" s="1">
        <v>2.1877616239495426E-14</v>
      </c>
      <c r="AU1170" s="1">
        <v>0.46165907151102586</v>
      </c>
      <c r="AV1170" s="1">
        <v>3.5286465354287023E-7</v>
      </c>
      <c r="AW1170" s="1">
        <v>0.9999996471353465</v>
      </c>
      <c r="AX1170" s="1">
        <v>4.465868085279225</v>
      </c>
      <c r="AY1170" s="2">
        <v>44.658680852792244</v>
      </c>
      <c r="BA1170" s="2">
        <v>11.69</v>
      </c>
      <c r="BB1170" s="1">
        <f t="shared" si="472"/>
        <v>2.0417379446695251E-12</v>
      </c>
      <c r="BC1170" s="1">
        <f t="shared" si="468"/>
        <v>4.9467660756213165E-3</v>
      </c>
      <c r="BD1170" s="1">
        <f t="shared" si="469"/>
        <v>4.9467297759548362E-6</v>
      </c>
      <c r="BE1170" s="1">
        <f t="shared" si="470"/>
        <v>0.99999266193995728</v>
      </c>
      <c r="BF1170" s="1">
        <f t="shared" si="471"/>
        <v>1.9034431694068519</v>
      </c>
      <c r="BG1170" s="1">
        <f>(dpSAWB_Cb*dpSAWB_Vb) /(dpSAWB_Ca * BF1170)</f>
        <v>26.268186412721175</v>
      </c>
      <c r="BI1170" s="1">
        <v>12.39</v>
      </c>
      <c r="BJ1170" s="1">
        <v>4.0738027780411177E-13</v>
      </c>
      <c r="BK1170" s="1">
        <v>2.4792560048418864E-2</v>
      </c>
      <c r="BL1170" s="1">
        <v>2.47904563178675E-5</v>
      </c>
      <c r="BM1170" s="1">
        <v>0.99991514669936243</v>
      </c>
      <c r="BN1170" s="1">
        <v>1.5587077107896705</v>
      </c>
      <c r="BO1170" s="1">
        <v>32.077855042283105</v>
      </c>
    </row>
    <row r="1171" spans="1:67" ht="15" customHeight="1" x14ac:dyDescent="0.3">
      <c r="A1171" s="2">
        <v>11.7</v>
      </c>
      <c r="B1171" s="1">
        <f t="shared" si="473"/>
        <v>1.9952623149688759E-12</v>
      </c>
      <c r="C1171" s="1">
        <f t="shared" si="474"/>
        <v>5.061991059635459E-3</v>
      </c>
      <c r="D1171" s="1">
        <f t="shared" si="475"/>
        <v>-5.0619322697973727E-3</v>
      </c>
      <c r="E1171" s="1">
        <f t="shared" si="476"/>
        <v>4.1769887116328954E-3</v>
      </c>
      <c r="F1171" s="1">
        <f t="shared" si="477"/>
        <v>0.99999628466151291</v>
      </c>
      <c r="G1171" s="1">
        <f t="shared" si="478"/>
        <v>1.3199095404500436</v>
      </c>
      <c r="H1171" s="1">
        <f t="shared" si="486"/>
        <v>13.199095404500435</v>
      </c>
      <c r="S1171" s="2">
        <v>11.7</v>
      </c>
      <c r="T1171" s="1">
        <f t="shared" si="479"/>
        <v>1.9952623149688759E-12</v>
      </c>
      <c r="U1171" s="1">
        <f t="shared" si="480"/>
        <v>5.061991059635459E-3</v>
      </c>
      <c r="V1171" s="1">
        <f t="shared" si="481"/>
        <v>0.10759286856184722</v>
      </c>
      <c r="W1171" s="1">
        <f t="shared" si="482"/>
        <v>-2.5309561872824053E-3</v>
      </c>
      <c r="X1171" s="1">
        <f t="shared" si="483"/>
        <v>7.6740799376485607E-7</v>
      </c>
      <c r="Y1171" s="1">
        <f t="shared" si="484"/>
        <v>-4.9369600780068336E-2</v>
      </c>
      <c r="Z1171" s="1">
        <f t="shared" si="485"/>
        <v>-2.4684800390034169</v>
      </c>
      <c r="AB1171"/>
      <c r="AC1171"/>
      <c r="AD1171"/>
      <c r="AE1171"/>
      <c r="AF1171"/>
      <c r="AG1171"/>
      <c r="AH1171"/>
      <c r="AI1171"/>
      <c r="AJ1171" s="25"/>
      <c r="AK1171" s="2">
        <v>11.7</v>
      </c>
      <c r="AL1171" s="1">
        <f t="shared" si="487"/>
        <v>1.9952623149688759E-12</v>
      </c>
      <c r="AM1171" s="1">
        <f t="shared" si="463"/>
        <v>5.061991059635459E-3</v>
      </c>
      <c r="AN1171" s="1">
        <f t="shared" si="464"/>
        <v>3.2180614616149194E-5</v>
      </c>
      <c r="AO1171" s="1">
        <f t="shared" si="465"/>
        <v>0.99996781938537893</v>
      </c>
      <c r="AP1171" s="1">
        <f t="shared" si="466"/>
        <v>2.1445123489343376</v>
      </c>
      <c r="AQ1171" s="1">
        <f t="shared" si="467"/>
        <v>21.445123489343374</v>
      </c>
      <c r="AR1171" s="25"/>
      <c r="AS1171" s="2">
        <v>13.67</v>
      </c>
      <c r="AT1171" s="1">
        <v>2.1379620895022229E-14</v>
      </c>
      <c r="AU1171" s="1">
        <v>0.47241249270007218</v>
      </c>
      <c r="AV1171" s="1">
        <v>3.4483247617152611E-7</v>
      </c>
      <c r="AW1171" s="1">
        <v>0.99999965516752387</v>
      </c>
      <c r="AX1171" s="1">
        <v>4.4759023635767319</v>
      </c>
      <c r="AY1171" s="2">
        <v>44.759023635767313</v>
      </c>
      <c r="BA1171" s="2">
        <v>11.7</v>
      </c>
      <c r="BB1171" s="1">
        <f t="shared" si="472"/>
        <v>1.9952623149688759E-12</v>
      </c>
      <c r="BC1171" s="1">
        <f t="shared" si="468"/>
        <v>5.061991059635459E-3</v>
      </c>
      <c r="BD1171" s="1">
        <f t="shared" si="469"/>
        <v>5.0619527607002935E-6</v>
      </c>
      <c r="BE1171" s="1">
        <f t="shared" si="470"/>
        <v>0.99999243401761995</v>
      </c>
      <c r="BF1171" s="1">
        <f t="shared" si="471"/>
        <v>1.9012494800790816</v>
      </c>
      <c r="BG1171" s="1">
        <f>(dpSAWB_Cb*dpSAWB_Vb) /(dpSAWB_Ca * BF1171)</f>
        <v>26.298495028606279</v>
      </c>
      <c r="BI1171" s="1">
        <v>12.4</v>
      </c>
      <c r="BJ1171" s="1">
        <v>3.9810717055349631E-13</v>
      </c>
      <c r="BK1171" s="1">
        <v>2.5370052958246816E-2</v>
      </c>
      <c r="BL1171" s="1">
        <v>2.5367813768999217E-5</v>
      </c>
      <c r="BM1171" s="1">
        <v>0.99991173888161455</v>
      </c>
      <c r="BN1171" s="1">
        <v>1.549583268124</v>
      </c>
      <c r="BO1171" s="1">
        <v>32.266739728373807</v>
      </c>
    </row>
    <row r="1172" spans="1:67" ht="15" customHeight="1" x14ac:dyDescent="0.3">
      <c r="A1172" s="2">
        <v>11.71</v>
      </c>
      <c r="B1172" s="1">
        <f t="shared" si="473"/>
        <v>1.9498445997580347E-12</v>
      </c>
      <c r="C1172" s="1">
        <f t="shared" si="474"/>
        <v>5.1798999783128127E-3</v>
      </c>
      <c r="D1172" s="1">
        <f t="shared" si="475"/>
        <v>-5.1798425980407944E-3</v>
      </c>
      <c r="E1172" s="1">
        <f t="shared" si="476"/>
        <v>4.1966404330067986E-3</v>
      </c>
      <c r="F1172" s="1">
        <f t="shared" si="477"/>
        <v>0.99999636923263491</v>
      </c>
      <c r="G1172" s="1">
        <f t="shared" si="478"/>
        <v>1.3277684454424097</v>
      </c>
      <c r="H1172" s="1">
        <f t="shared" si="486"/>
        <v>13.277684454424096</v>
      </c>
      <c r="S1172" s="2">
        <v>11.71</v>
      </c>
      <c r="T1172" s="1">
        <f t="shared" si="479"/>
        <v>1.9498445997580347E-12</v>
      </c>
      <c r="U1172" s="1">
        <f t="shared" si="480"/>
        <v>5.1798999783128127E-3</v>
      </c>
      <c r="V1172" s="1">
        <f t="shared" si="481"/>
        <v>0.10776973456017812</v>
      </c>
      <c r="W1172" s="1">
        <f t="shared" si="482"/>
        <v>-2.5899115200593769E-3</v>
      </c>
      <c r="X1172" s="1">
        <f t="shared" si="483"/>
        <v>7.4993966826623941E-7</v>
      </c>
      <c r="Y1172" s="1">
        <f t="shared" si="484"/>
        <v>-5.0490569329577253E-2</v>
      </c>
      <c r="Z1172" s="1">
        <f t="shared" si="485"/>
        <v>-2.5245284664788623</v>
      </c>
      <c r="AB1172"/>
      <c r="AC1172"/>
      <c r="AD1172"/>
      <c r="AE1172"/>
      <c r="AF1172"/>
      <c r="AG1172"/>
      <c r="AH1172"/>
      <c r="AI1172"/>
      <c r="AJ1172" s="25"/>
      <c r="AK1172" s="2">
        <v>11.71</v>
      </c>
      <c r="AL1172" s="1">
        <f t="shared" si="487"/>
        <v>1.9498445997580347E-12</v>
      </c>
      <c r="AM1172" s="1">
        <f t="shared" si="463"/>
        <v>5.1798999783128127E-3</v>
      </c>
      <c r="AN1172" s="1">
        <f t="shared" si="464"/>
        <v>3.1448117432517372E-5</v>
      </c>
      <c r="AO1172" s="1">
        <f t="shared" si="465"/>
        <v>0.99996855188256273</v>
      </c>
      <c r="AP1172" s="1">
        <f t="shared" si="466"/>
        <v>2.1477141081217632</v>
      </c>
      <c r="AQ1172" s="1">
        <f t="shared" si="467"/>
        <v>21.477141081217631</v>
      </c>
      <c r="AR1172" s="25"/>
      <c r="AS1172" s="2">
        <v>13.68</v>
      </c>
      <c r="AT1172" s="1">
        <v>2.0892961308540382E-14</v>
      </c>
      <c r="AU1172" s="1">
        <v>0.48341639324586499</v>
      </c>
      <c r="AV1172" s="1">
        <v>3.3698313335427119E-7</v>
      </c>
      <c r="AW1172" s="1">
        <v>0.9999996630168666</v>
      </c>
      <c r="AX1172" s="1">
        <v>4.4857874458596205</v>
      </c>
      <c r="AY1172" s="2">
        <v>44.8578744585962</v>
      </c>
      <c r="BA1172" s="2">
        <v>11.71</v>
      </c>
      <c r="BB1172" s="1">
        <f t="shared" si="472"/>
        <v>1.9498445997580347E-12</v>
      </c>
      <c r="BC1172" s="1">
        <f t="shared" si="468"/>
        <v>5.1798999783128127E-3</v>
      </c>
      <c r="BD1172" s="1">
        <f t="shared" si="469"/>
        <v>5.1798595652519685E-6</v>
      </c>
      <c r="BE1172" s="1">
        <f t="shared" si="470"/>
        <v>0.99999219810015361</v>
      </c>
      <c r="BF1172" s="1">
        <f t="shared" si="471"/>
        <v>1.899007238545956</v>
      </c>
      <c r="BG1172" s="1">
        <f>(dpSAWB_Cb*dpSAWB_Vb) /(dpSAWB_Ca * BF1172)</f>
        <v>26.329546820624188</v>
      </c>
      <c r="BI1172" s="1">
        <v>12.41</v>
      </c>
      <c r="BJ1172" s="1">
        <v>3.8904514499427974E-13</v>
      </c>
      <c r="BK1172" s="1">
        <v>2.596099740596558E-2</v>
      </c>
      <c r="BL1172" s="1">
        <v>2.5958613777403696E-5</v>
      </c>
      <c r="BM1172" s="1">
        <v>0.99990818424559702</v>
      </c>
      <c r="BN1172" s="1">
        <v>1.5402944517240467</v>
      </c>
      <c r="BO1172" s="1">
        <v>32.461325783544275</v>
      </c>
    </row>
    <row r="1173" spans="1:67" ht="15" customHeight="1" x14ac:dyDescent="0.3">
      <c r="A1173" s="2">
        <v>11.72</v>
      </c>
      <c r="B1173" s="1">
        <f t="shared" si="473"/>
        <v>1.905460717963237E-12</v>
      </c>
      <c r="C1173" s="1">
        <f t="shared" si="474"/>
        <v>5.3005553485227308E-3</v>
      </c>
      <c r="D1173" s="1">
        <f t="shared" si="475"/>
        <v>-5.300499345731324E-3</v>
      </c>
      <c r="E1173" s="1">
        <f t="shared" si="476"/>
        <v>4.2167498909552199E-3</v>
      </c>
      <c r="F1173" s="1">
        <f t="shared" si="477"/>
        <v>0.9999964518786969</v>
      </c>
      <c r="G1173" s="1">
        <f t="shared" si="478"/>
        <v>1.3358306628299459</v>
      </c>
      <c r="H1173" s="1">
        <f t="shared" si="486"/>
        <v>13.358306628299458</v>
      </c>
      <c r="S1173" s="2">
        <v>11.72</v>
      </c>
      <c r="T1173" s="1">
        <f t="shared" si="479"/>
        <v>1.905460717963237E-12</v>
      </c>
      <c r="U1173" s="1">
        <f t="shared" si="480"/>
        <v>5.3005553485227308E-3</v>
      </c>
      <c r="V1173" s="1">
        <f t="shared" si="481"/>
        <v>0.10795072017616239</v>
      </c>
      <c r="W1173" s="1">
        <f t="shared" si="482"/>
        <v>-2.6502400587207937E-3</v>
      </c>
      <c r="X1173" s="1">
        <f t="shared" si="483"/>
        <v>7.328689698116168E-7</v>
      </c>
      <c r="Y1173" s="1">
        <f t="shared" si="484"/>
        <v>-5.1636314872809473E-2</v>
      </c>
      <c r="Z1173" s="1">
        <f t="shared" si="485"/>
        <v>-2.5818157436404734</v>
      </c>
      <c r="AB1173"/>
      <c r="AC1173"/>
      <c r="AD1173"/>
      <c r="AE1173"/>
      <c r="AF1173"/>
      <c r="AG1173"/>
      <c r="AH1173"/>
      <c r="AI1173"/>
      <c r="AJ1173" s="25"/>
      <c r="AK1173" s="2">
        <v>11.72</v>
      </c>
      <c r="AL1173" s="1">
        <f t="shared" si="487"/>
        <v>1.905460717963237E-12</v>
      </c>
      <c r="AM1173" s="1">
        <f t="shared" si="463"/>
        <v>5.3005553485227308E-3</v>
      </c>
      <c r="AN1173" s="1">
        <f t="shared" si="464"/>
        <v>3.0732292883651058E-5</v>
      </c>
      <c r="AO1173" s="1">
        <f t="shared" si="465"/>
        <v>0.99996926770711181</v>
      </c>
      <c r="AP1173" s="1">
        <f t="shared" si="466"/>
        <v>2.150982991098473</v>
      </c>
      <c r="AQ1173" s="1">
        <f t="shared" si="467"/>
        <v>21.509829910984728</v>
      </c>
      <c r="AR1173" s="25"/>
      <c r="AS1173" s="2">
        <v>13.69</v>
      </c>
      <c r="AT1173" s="1">
        <v>2.0417379446695278E-14</v>
      </c>
      <c r="AU1173" s="1">
        <v>0.494676607562131</v>
      </c>
      <c r="AV1173" s="1">
        <v>3.2931246327415742E-7</v>
      </c>
      <c r="AW1173" s="1">
        <v>0.9999996706875367</v>
      </c>
      <c r="AX1173" s="1">
        <v>4.495524072888788</v>
      </c>
      <c r="AY1173" s="2">
        <v>44.95524072888788</v>
      </c>
      <c r="BA1173" s="2">
        <v>11.72</v>
      </c>
      <c r="BB1173" s="1">
        <f t="shared" si="472"/>
        <v>1.905460717963237E-12</v>
      </c>
      <c r="BC1173" s="1">
        <f t="shared" si="468"/>
        <v>5.3005553485227308E-3</v>
      </c>
      <c r="BD1173" s="1">
        <f t="shared" si="469"/>
        <v>5.3005126995904403E-6</v>
      </c>
      <c r="BE1173" s="1">
        <f t="shared" si="470"/>
        <v>0.99999195387473849</v>
      </c>
      <c r="BF1173" s="1">
        <f t="shared" si="471"/>
        <v>1.8967154292484327</v>
      </c>
      <c r="BG1173" s="1">
        <f>(dpSAWB_Cb*dpSAWB_Vb) /(dpSAWB_Ca * BF1173)</f>
        <v>26.361360923716603</v>
      </c>
      <c r="BI1173" s="1">
        <v>12.42</v>
      </c>
      <c r="BJ1173" s="1">
        <v>3.8018939632056036E-13</v>
      </c>
      <c r="BK1173" s="1">
        <v>2.6565706718143414E-2</v>
      </c>
      <c r="BL1173" s="1">
        <v>2.6563169060745383E-5</v>
      </c>
      <c r="BM1173" s="1">
        <v>0.99990447619463119</v>
      </c>
      <c r="BN1173" s="1">
        <v>1.5308393079460934</v>
      </c>
      <c r="BO1173" s="1">
        <v>32.661821355426468</v>
      </c>
    </row>
    <row r="1174" spans="1:67" ht="15" customHeight="1" x14ac:dyDescent="0.3">
      <c r="A1174" s="2">
        <v>11.73</v>
      </c>
      <c r="B1174" s="1">
        <f t="shared" si="473"/>
        <v>1.8620871366628578E-12</v>
      </c>
      <c r="C1174" s="1">
        <f t="shared" si="474"/>
        <v>5.42402114333958E-3</v>
      </c>
      <c r="D1174" s="1">
        <f t="shared" si="475"/>
        <v>-5.4239664866736863E-3</v>
      </c>
      <c r="E1174" s="1">
        <f t="shared" si="476"/>
        <v>4.2373277477789472E-3</v>
      </c>
      <c r="F1174" s="1">
        <f t="shared" si="477"/>
        <v>0.99999653264351807</v>
      </c>
      <c r="G1174" s="1">
        <f t="shared" si="478"/>
        <v>1.3441019644311527</v>
      </c>
      <c r="H1174" s="1">
        <f t="shared" si="486"/>
        <v>13.441019644311526</v>
      </c>
      <c r="S1174" s="2">
        <v>11.73</v>
      </c>
      <c r="T1174" s="1">
        <f t="shared" si="479"/>
        <v>1.8620871366628578E-12</v>
      </c>
      <c r="U1174" s="1">
        <f t="shared" si="480"/>
        <v>5.42402114333958E-3</v>
      </c>
      <c r="V1174" s="1">
        <f t="shared" si="481"/>
        <v>0.1081359213707692</v>
      </c>
      <c r="W1174" s="1">
        <f t="shared" si="482"/>
        <v>-2.7119737902564001E-3</v>
      </c>
      <c r="X1174" s="1">
        <f t="shared" si="483"/>
        <v>7.1618684733097765E-7</v>
      </c>
      <c r="Y1174" s="1">
        <f t="shared" si="484"/>
        <v>-5.2807354199898876E-2</v>
      </c>
      <c r="Z1174" s="1">
        <f t="shared" si="485"/>
        <v>-2.6403677099949441</v>
      </c>
      <c r="AB1174"/>
      <c r="AC1174"/>
      <c r="AD1174"/>
      <c r="AE1174"/>
      <c r="AF1174"/>
      <c r="AG1174"/>
      <c r="AH1174"/>
      <c r="AI1174"/>
      <c r="AJ1174" s="25"/>
      <c r="AK1174" s="2">
        <v>11.73</v>
      </c>
      <c r="AL1174" s="1">
        <f t="shared" si="487"/>
        <v>1.8620871366628578E-12</v>
      </c>
      <c r="AM1174" s="1">
        <f t="shared" si="463"/>
        <v>5.42402114333958E-3</v>
      </c>
      <c r="AN1174" s="1">
        <f t="shared" si="464"/>
        <v>3.0032761500709373E-5</v>
      </c>
      <c r="AO1174" s="1">
        <f t="shared" si="465"/>
        <v>0.99996996723849507</v>
      </c>
      <c r="AP1174" s="1">
        <f t="shared" si="466"/>
        <v>2.1543202390890475</v>
      </c>
      <c r="AQ1174" s="1">
        <f t="shared" si="467"/>
        <v>21.543202390890475</v>
      </c>
      <c r="AR1174" s="25"/>
      <c r="AS1174" s="2">
        <v>13.7</v>
      </c>
      <c r="AT1174" s="1">
        <v>1.9952623149688784E-14</v>
      </c>
      <c r="AU1174" s="1">
        <v>0.50619910596354523</v>
      </c>
      <c r="AV1174" s="1">
        <v>3.2181639884850733E-7</v>
      </c>
      <c r="AW1174" s="1">
        <v>0.99999967818360114</v>
      </c>
      <c r="AX1174" s="1">
        <v>4.5051130408633586</v>
      </c>
      <c r="AY1174" s="2">
        <v>45.051130408633583</v>
      </c>
      <c r="BA1174" s="2">
        <v>11.73</v>
      </c>
      <c r="BB1174" s="1">
        <f t="shared" si="472"/>
        <v>1.8620871366628578E-12</v>
      </c>
      <c r="BC1174" s="1">
        <f t="shared" si="468"/>
        <v>5.42402114333958E-3</v>
      </c>
      <c r="BD1174" s="1">
        <f t="shared" si="469"/>
        <v>5.4239761294711106E-6</v>
      </c>
      <c r="BE1174" s="1">
        <f t="shared" si="470"/>
        <v>0.99999170101530221</v>
      </c>
      <c r="BF1174" s="1">
        <f t="shared" si="471"/>
        <v>1.8943730180920793</v>
      </c>
      <c r="BG1174" s="1">
        <f>(dpSAWB_Cb*dpSAWB_Vb) /(dpSAWB_Ca * BF1174)</f>
        <v>26.393957009774969</v>
      </c>
      <c r="BI1174" s="1">
        <v>12.43</v>
      </c>
      <c r="BJ1174" s="1">
        <v>3.7153522909717175E-13</v>
      </c>
      <c r="BK1174" s="1">
        <v>2.7184501519661904E-2</v>
      </c>
      <c r="BL1174" s="1">
        <v>2.7181799593032895E-5</v>
      </c>
      <c r="BM1174" s="1">
        <v>0.99990060782880097</v>
      </c>
      <c r="BN1174" s="1">
        <v>1.5212159022366822</v>
      </c>
      <c r="BO1174" s="1">
        <v>32.868444200776324</v>
      </c>
    </row>
    <row r="1175" spans="1:67" ht="15" customHeight="1" x14ac:dyDescent="0.3">
      <c r="A1175" s="2">
        <v>11.74</v>
      </c>
      <c r="B1175" s="1">
        <f t="shared" si="473"/>
        <v>1.8197008586099809E-12</v>
      </c>
      <c r="C1175" s="1">
        <f t="shared" si="474"/>
        <v>5.5503628259620155E-3</v>
      </c>
      <c r="D1175" s="1">
        <f t="shared" si="475"/>
        <v>-5.5503094847802539E-3</v>
      </c>
      <c r="E1175" s="1">
        <f t="shared" si="476"/>
        <v>4.2583849141300421E-3</v>
      </c>
      <c r="F1175" s="1">
        <f t="shared" si="477"/>
        <v>0.99999661156992015</v>
      </c>
      <c r="G1175" s="1">
        <f t="shared" si="478"/>
        <v>1.3525883115870583</v>
      </c>
      <c r="H1175" s="1">
        <f t="shared" si="486"/>
        <v>13.525883115870583</v>
      </c>
      <c r="S1175" s="2">
        <v>11.74</v>
      </c>
      <c r="T1175" s="1">
        <f t="shared" si="479"/>
        <v>1.8197008586099809E-12</v>
      </c>
      <c r="U1175" s="1">
        <f t="shared" si="480"/>
        <v>5.5503628259620155E-3</v>
      </c>
      <c r="V1175" s="1">
        <f t="shared" si="481"/>
        <v>0.10832543634012337</v>
      </c>
      <c r="W1175" s="1">
        <f t="shared" si="482"/>
        <v>-2.7751454467077885E-3</v>
      </c>
      <c r="X1175" s="1">
        <f t="shared" si="483"/>
        <v>6.9988445578062906E-7</v>
      </c>
      <c r="Y1175" s="1">
        <f t="shared" si="484"/>
        <v>-5.4004213463201368E-2</v>
      </c>
      <c r="Z1175" s="1">
        <f t="shared" si="485"/>
        <v>-2.7002106731600688</v>
      </c>
      <c r="AB1175"/>
      <c r="AC1175"/>
      <c r="AD1175"/>
      <c r="AE1175"/>
      <c r="AF1175"/>
      <c r="AG1175"/>
      <c r="AH1175"/>
      <c r="AI1175"/>
      <c r="AJ1175" s="25"/>
      <c r="AK1175" s="2">
        <v>11.74</v>
      </c>
      <c r="AL1175" s="1">
        <f t="shared" si="487"/>
        <v>1.8197008586099809E-12</v>
      </c>
      <c r="AM1175" s="1">
        <f t="shared" si="463"/>
        <v>5.5503628259620155E-3</v>
      </c>
      <c r="AN1175" s="1">
        <f t="shared" si="464"/>
        <v>2.9349152450517091E-5</v>
      </c>
      <c r="AO1175" s="1">
        <f t="shared" si="465"/>
        <v>0.99997065084754533</v>
      </c>
      <c r="AP1175" s="1">
        <f t="shared" si="466"/>
        <v>2.1577271087634116</v>
      </c>
      <c r="AQ1175" s="1">
        <f t="shared" si="467"/>
        <v>21.577271087634113</v>
      </c>
      <c r="AR1175" s="25"/>
      <c r="AS1175" s="2">
        <v>13.71</v>
      </c>
      <c r="AT1175" s="1">
        <v>1.9498445997580372E-14</v>
      </c>
      <c r="AU1175" s="1">
        <v>0.51798999783128064</v>
      </c>
      <c r="AV1175" s="1">
        <v>3.1449096557250429E-7</v>
      </c>
      <c r="AW1175" s="1">
        <v>0.9999996855090344</v>
      </c>
      <c r="AX1175" s="1">
        <v>4.5145551991101804</v>
      </c>
      <c r="AY1175" s="2">
        <v>45.145551991101804</v>
      </c>
      <c r="BA1175" s="2">
        <v>11.74</v>
      </c>
      <c r="BB1175" s="1">
        <f t="shared" si="472"/>
        <v>1.8197008586099809E-12</v>
      </c>
      <c r="BC1175" s="1">
        <f t="shared" si="468"/>
        <v>5.5503628259620155E-3</v>
      </c>
      <c r="BD1175" s="1">
        <f t="shared" si="469"/>
        <v>5.5503153103156399E-6</v>
      </c>
      <c r="BE1175" s="1">
        <f t="shared" si="470"/>
        <v>0.99999143918193012</v>
      </c>
      <c r="BF1175" s="1">
        <f t="shared" si="471"/>
        <v>1.8919789522350223</v>
      </c>
      <c r="BG1175" s="1">
        <f>(dpSAWB_Cb*dpSAWB_Vb) /(dpSAWB_Ca * BF1175)</f>
        <v>26.427355304843253</v>
      </c>
      <c r="BI1175" s="1">
        <v>12.44</v>
      </c>
      <c r="BJ1175" s="1">
        <v>3.6307805477010062E-13</v>
      </c>
      <c r="BK1175" s="1">
        <v>2.7817709903715536E-2</v>
      </c>
      <c r="BL1175" s="1">
        <v>2.7814832771692098E-5</v>
      </c>
      <c r="BM1175" s="1">
        <v>0.99989657193085313</v>
      </c>
      <c r="BN1175" s="1">
        <v>1.5114223212860227</v>
      </c>
      <c r="BO1175" s="1">
        <v>33.081422244350961</v>
      </c>
    </row>
    <row r="1176" spans="1:67" ht="15" customHeight="1" x14ac:dyDescent="0.3">
      <c r="A1176" s="2">
        <v>11.75</v>
      </c>
      <c r="B1176" s="1">
        <f t="shared" si="473"/>
        <v>1.7782794100389204E-12</v>
      </c>
      <c r="C1176" s="1">
        <f t="shared" si="474"/>
        <v>5.6796473844225332E-3</v>
      </c>
      <c r="D1176" s="1">
        <f t="shared" si="475"/>
        <v>-5.6795953287809937E-3</v>
      </c>
      <c r="E1176" s="1">
        <f t="shared" si="476"/>
        <v>4.2799325547968319E-3</v>
      </c>
      <c r="F1176" s="1">
        <f t="shared" si="477"/>
        <v>0.99999668869975</v>
      </c>
      <c r="G1176" s="1">
        <f t="shared" si="478"/>
        <v>1.3612958626659117</v>
      </c>
      <c r="H1176" s="1">
        <f t="shared" si="486"/>
        <v>13.612958626659116</v>
      </c>
      <c r="S1176" s="2">
        <v>11.75</v>
      </c>
      <c r="T1176" s="1">
        <f t="shared" si="479"/>
        <v>1.7782794100389204E-12</v>
      </c>
      <c r="U1176" s="1">
        <f t="shared" si="480"/>
        <v>5.6796473844225332E-3</v>
      </c>
      <c r="V1176" s="1">
        <f t="shared" si="481"/>
        <v>0.10851936556757019</v>
      </c>
      <c r="W1176" s="1">
        <f t="shared" si="482"/>
        <v>-2.8397885225233998E-3</v>
      </c>
      <c r="X1176" s="1">
        <f t="shared" si="483"/>
        <v>6.8395315145350517E-7</v>
      </c>
      <c r="Y1176" s="1">
        <f t="shared" si="484"/>
        <v>-5.5227428280863196E-2</v>
      </c>
      <c r="Z1176" s="1">
        <f t="shared" si="485"/>
        <v>-2.7613714140431598</v>
      </c>
      <c r="AB1176"/>
      <c r="AC1176"/>
      <c r="AD1176"/>
      <c r="AE1176"/>
      <c r="AF1176"/>
      <c r="AG1176"/>
      <c r="AH1176"/>
      <c r="AI1176"/>
      <c r="AJ1176" s="25"/>
      <c r="AK1176" s="2">
        <v>11.75</v>
      </c>
      <c r="AL1176" s="1">
        <f t="shared" si="487"/>
        <v>1.7782794100389204E-12</v>
      </c>
      <c r="AM1176" s="1">
        <f t="shared" si="463"/>
        <v>5.6796473844225332E-3</v>
      </c>
      <c r="AN1176" s="1">
        <f t="shared" si="464"/>
        <v>2.8681103339086913E-5</v>
      </c>
      <c r="AO1176" s="1">
        <f t="shared" si="465"/>
        <v>0.99997131889665702</v>
      </c>
      <c r="AP1176" s="1">
        <f t="shared" si="466"/>
        <v>2.161204872078291</v>
      </c>
      <c r="AQ1176" s="1">
        <f t="shared" si="467"/>
        <v>21.612048720782909</v>
      </c>
      <c r="AR1176" s="25"/>
      <c r="AS1176" s="2">
        <v>13.72</v>
      </c>
      <c r="AT1176" s="1">
        <v>1.9054607179632396E-14</v>
      </c>
      <c r="AU1176" s="1">
        <v>0.53005553485227241</v>
      </c>
      <c r="AV1176" s="1">
        <v>3.0733227941187967E-7</v>
      </c>
      <c r="AW1176" s="1">
        <v>0.99999969266772049</v>
      </c>
      <c r="AX1176" s="1">
        <v>4.5238514477877301</v>
      </c>
      <c r="AY1176" s="2">
        <v>45.238514477877295</v>
      </c>
      <c r="BA1176" s="2">
        <v>11.75</v>
      </c>
      <c r="BB1176" s="1">
        <f t="shared" si="472"/>
        <v>1.7782794100389204E-12</v>
      </c>
      <c r="BC1176" s="1">
        <f t="shared" si="468"/>
        <v>5.6796473844225332E-3</v>
      </c>
      <c r="BD1176" s="1">
        <f t="shared" si="469"/>
        <v>5.6795972218918425E-6</v>
      </c>
      <c r="BE1176" s="1">
        <f t="shared" si="470"/>
        <v>0.99999116802024945</v>
      </c>
      <c r="BF1176" s="1">
        <f t="shared" si="471"/>
        <v>1.8895321598798593</v>
      </c>
      <c r="BG1176" s="1">
        <f>(dpSAWB_Cb*dpSAWB_Vb) /(dpSAWB_Ca * BF1176)</f>
        <v>26.461576606972969</v>
      </c>
      <c r="BI1176" s="1">
        <v>12.45</v>
      </c>
      <c r="BJ1176" s="1">
        <v>3.5481338923357479E-13</v>
      </c>
      <c r="BK1176" s="1">
        <v>2.8465667605771034E-2</v>
      </c>
      <c r="BL1176" s="1">
        <v>2.8462603588393293E-5</v>
      </c>
      <c r="BM1176" s="1">
        <v>0.99989236095143907</v>
      </c>
      <c r="BN1176" s="1">
        <v>1.5014566752450147</v>
      </c>
      <c r="BO1176" s="1">
        <v>33.300994177431569</v>
      </c>
    </row>
    <row r="1177" spans="1:67" ht="15" customHeight="1" x14ac:dyDescent="0.3">
      <c r="A1177" s="2">
        <v>11.76</v>
      </c>
      <c r="B1177" s="1">
        <f t="shared" si="473"/>
        <v>1.737800828749373E-12</v>
      </c>
      <c r="C1177" s="1">
        <f t="shared" si="474"/>
        <v>5.8119433671052923E-3</v>
      </c>
      <c r="D1177" s="1">
        <f t="shared" si="475"/>
        <v>-5.8118925677416661E-3</v>
      </c>
      <c r="E1177" s="1">
        <f t="shared" si="476"/>
        <v>4.3019820946236104E-3</v>
      </c>
      <c r="F1177" s="1">
        <f t="shared" si="477"/>
        <v>0.99999676407390203</v>
      </c>
      <c r="G1177" s="1">
        <f t="shared" si="478"/>
        <v>1.3702309809285642</v>
      </c>
      <c r="H1177" s="1">
        <f t="shared" si="486"/>
        <v>13.702309809285641</v>
      </c>
      <c r="S1177" s="2">
        <v>11.76</v>
      </c>
      <c r="T1177" s="1">
        <f t="shared" si="479"/>
        <v>1.737800828749373E-12</v>
      </c>
      <c r="U1177" s="1">
        <f t="shared" si="480"/>
        <v>5.8119433671052923E-3</v>
      </c>
      <c r="V1177" s="1">
        <f t="shared" si="481"/>
        <v>0.10871781187695299</v>
      </c>
      <c r="W1177" s="1">
        <f t="shared" si="482"/>
        <v>-2.9059372923176722E-3</v>
      </c>
      <c r="X1177" s="1">
        <f t="shared" si="483"/>
        <v>6.6838448739625258E-7</v>
      </c>
      <c r="Y1177" s="1">
        <f t="shared" si="484"/>
        <v>-5.6477543838174861E-2</v>
      </c>
      <c r="Z1177" s="1">
        <f t="shared" si="485"/>
        <v>-2.8238771919087426</v>
      </c>
      <c r="AB1177"/>
      <c r="AC1177"/>
      <c r="AD1177"/>
      <c r="AE1177"/>
      <c r="AF1177"/>
      <c r="AG1177"/>
      <c r="AH1177"/>
      <c r="AI1177"/>
      <c r="AJ1177" s="25"/>
      <c r="AK1177" s="2">
        <v>11.76</v>
      </c>
      <c r="AL1177" s="1">
        <f t="shared" si="487"/>
        <v>1.737800828749373E-12</v>
      </c>
      <c r="AM1177" s="1">
        <f t="shared" si="463"/>
        <v>5.8119433671052923E-3</v>
      </c>
      <c r="AN1177" s="1">
        <f t="shared" si="464"/>
        <v>2.8028260019610908E-5</v>
      </c>
      <c r="AO1177" s="1">
        <f t="shared" si="465"/>
        <v>0.99997197173997665</v>
      </c>
      <c r="AP1177" s="1">
        <f t="shared" si="466"/>
        <v>2.1647548160976848</v>
      </c>
      <c r="AQ1177" s="1">
        <f t="shared" si="467"/>
        <v>21.647548160976847</v>
      </c>
      <c r="AR1177" s="25"/>
      <c r="AS1177" s="2">
        <v>13.73</v>
      </c>
      <c r="AT1177" s="1">
        <v>1.8620871366628604E-14</v>
      </c>
      <c r="AU1177" s="1">
        <v>0.54240211433395724</v>
      </c>
      <c r="AV1177" s="1">
        <v>3.0033654474355544E-7</v>
      </c>
      <c r="AW1177" s="1">
        <v>0.99999969966345525</v>
      </c>
      <c r="AX1177" s="1">
        <v>4.5330027356078944</v>
      </c>
      <c r="AY1177" s="2">
        <v>45.330027356078944</v>
      </c>
      <c r="BA1177" s="2">
        <v>11.76</v>
      </c>
      <c r="BB1177" s="1">
        <f t="shared" si="472"/>
        <v>1.737800828749373E-12</v>
      </c>
      <c r="BC1177" s="1">
        <f t="shared" si="468"/>
        <v>5.8119433671052923E-3</v>
      </c>
      <c r="BD1177" s="1">
        <f t="shared" si="469"/>
        <v>5.8118904037998501E-6</v>
      </c>
      <c r="BE1177" s="1">
        <f t="shared" si="470"/>
        <v>0.99999088716078322</v>
      </c>
      <c r="BF1177" s="1">
        <f t="shared" si="471"/>
        <v>1.8870315500699544</v>
      </c>
      <c r="BG1177" s="1">
        <f>(dpSAWB_Cb*dpSAWB_Vb) /(dpSAWB_Ca * BF1177)</f>
        <v>26.496642304759792</v>
      </c>
      <c r="BI1177" s="1">
        <v>12.46</v>
      </c>
      <c r="BJ1177" s="1">
        <v>3.4673685045252984E-13</v>
      </c>
      <c r="BK1177" s="1">
        <v>2.9128718181578868E-2</v>
      </c>
      <c r="BL1177" s="1">
        <v>2.9125454803710314E-5</v>
      </c>
      <c r="BM1177" s="1">
        <v>0.99988796699366544</v>
      </c>
      <c r="BN1177" s="1">
        <v>1.4913171000052821</v>
      </c>
      <c r="BO1177" s="1">
        <v>33.527410099316171</v>
      </c>
    </row>
    <row r="1178" spans="1:67" ht="15" customHeight="1" x14ac:dyDescent="0.3">
      <c r="A1178" s="2">
        <v>11.77</v>
      </c>
      <c r="B1178" s="1">
        <f t="shared" si="473"/>
        <v>1.6982436524617421E-12</v>
      </c>
      <c r="C1178" s="1">
        <f t="shared" si="474"/>
        <v>5.9473209190914556E-3</v>
      </c>
      <c r="D1178" s="1">
        <f t="shared" si="475"/>
        <v>-5.9472713474095149E-3</v>
      </c>
      <c r="E1178" s="1">
        <f t="shared" si="476"/>
        <v>4.324545224568252E-3</v>
      </c>
      <c r="F1178" s="1">
        <f t="shared" si="477"/>
        <v>0.99999683773233983</v>
      </c>
      <c r="G1178" s="1">
        <f t="shared" si="478"/>
        <v>1.3794002427751388</v>
      </c>
      <c r="H1178" s="1">
        <f t="shared" si="486"/>
        <v>13.794002427751387</v>
      </c>
      <c r="S1178" s="2">
        <v>11.77</v>
      </c>
      <c r="T1178" s="1">
        <f t="shared" si="479"/>
        <v>1.6982436524617421E-12</v>
      </c>
      <c r="U1178" s="1">
        <f t="shared" si="480"/>
        <v>5.9473209190914556E-3</v>
      </c>
      <c r="V1178" s="1">
        <f t="shared" si="481"/>
        <v>0.10892088048713179</v>
      </c>
      <c r="W1178" s="1">
        <f t="shared" si="482"/>
        <v>-2.9736268290439308E-3</v>
      </c>
      <c r="X1178" s="1">
        <f t="shared" si="483"/>
        <v>6.5317020893060797E-7</v>
      </c>
      <c r="Y1178" s="1">
        <f t="shared" si="484"/>
        <v>-5.7755114986495021E-2</v>
      </c>
      <c r="Z1178" s="1">
        <f t="shared" si="485"/>
        <v>-2.887755749324751</v>
      </c>
      <c r="AB1178"/>
      <c r="AC1178"/>
      <c r="AD1178"/>
      <c r="AE1178"/>
      <c r="AF1178"/>
      <c r="AG1178"/>
      <c r="AH1178"/>
      <c r="AI1178"/>
      <c r="AJ1178" s="25"/>
      <c r="AK1178" s="2">
        <v>11.77</v>
      </c>
      <c r="AL1178" s="1">
        <f t="shared" si="487"/>
        <v>1.6982436524617421E-12</v>
      </c>
      <c r="AM1178" s="1">
        <f t="shared" si="463"/>
        <v>5.9473209190914556E-3</v>
      </c>
      <c r="AN1178" s="1">
        <f t="shared" si="464"/>
        <v>2.7390276404817624E-5</v>
      </c>
      <c r="AO1178" s="1">
        <f t="shared" si="465"/>
        <v>0.9999726097235917</v>
      </c>
      <c r="AP1178" s="1">
        <f t="shared" si="466"/>
        <v>2.1683782427915066</v>
      </c>
      <c r="AQ1178" s="1">
        <f t="shared" si="467"/>
        <v>21.683782427915066</v>
      </c>
      <c r="AR1178" s="25"/>
      <c r="AS1178" s="2">
        <v>13.74</v>
      </c>
      <c r="AT1178" s="1">
        <v>1.8197008586099766E-14</v>
      </c>
      <c r="AU1178" s="1">
        <v>0.55503628259620286</v>
      </c>
      <c r="AV1178" s="1">
        <v>2.9350005234317408E-7</v>
      </c>
      <c r="AW1178" s="1">
        <v>0.99999970649994763</v>
      </c>
      <c r="AX1178" s="1">
        <v>4.5420100575788283</v>
      </c>
      <c r="AY1178" s="2">
        <v>45.420100575788283</v>
      </c>
      <c r="BA1178" s="2">
        <v>11.77</v>
      </c>
      <c r="BB1178" s="1">
        <f t="shared" si="472"/>
        <v>1.6982436524617421E-12</v>
      </c>
      <c r="BC1178" s="1">
        <f t="shared" si="468"/>
        <v>5.9473209190914556E-3</v>
      </c>
      <c r="BD1178" s="1">
        <f t="shared" si="469"/>
        <v>5.9472649917836905E-6</v>
      </c>
      <c r="BE1178" s="1">
        <f t="shared" si="470"/>
        <v>0.99999059621827613</v>
      </c>
      <c r="BF1178" s="1">
        <f t="shared" si="471"/>
        <v>1.8844760124905577</v>
      </c>
      <c r="BG1178" s="1">
        <f>(dpSAWB_Cb*dpSAWB_Vb) /(dpSAWB_Ca * BF1178)</f>
        <v>26.532574396592654</v>
      </c>
      <c r="BI1178" s="1">
        <v>12.47</v>
      </c>
      <c r="BJ1178" s="1">
        <v>3.3884415613920079E-13</v>
      </c>
      <c r="BK1178" s="1">
        <v>2.9807213189330647E-2</v>
      </c>
      <c r="BL1178" s="1">
        <v>2.9803737125689839E-5</v>
      </c>
      <c r="BM1178" s="1">
        <v>0.99988338179692515</v>
      </c>
      <c r="BN1178" s="1">
        <v>1.4810017595414398</v>
      </c>
      <c r="BO1178" s="1">
        <v>33.760932205429263</v>
      </c>
    </row>
    <row r="1179" spans="1:67" ht="15" customHeight="1" x14ac:dyDescent="0.3">
      <c r="A1179" s="2">
        <v>11.78</v>
      </c>
      <c r="B1179" s="1">
        <f t="shared" si="473"/>
        <v>1.6595869074375588E-12</v>
      </c>
      <c r="C1179" s="1">
        <f t="shared" si="474"/>
        <v>6.08585181935102E-3</v>
      </c>
      <c r="D1179" s="1">
        <f t="shared" si="475"/>
        <v>-6.0858034474054684E-3</v>
      </c>
      <c r="E1179" s="1">
        <f t="shared" si="476"/>
        <v>4.3476339079009108E-3</v>
      </c>
      <c r="F1179" s="1">
        <f t="shared" si="477"/>
        <v>0.99999690971411737</v>
      </c>
      <c r="G1179" s="1">
        <f t="shared" si="478"/>
        <v>1.3888104463949016</v>
      </c>
      <c r="H1179" s="1">
        <f t="shared" si="486"/>
        <v>13.888104463949015</v>
      </c>
      <c r="S1179" s="2">
        <v>11.78</v>
      </c>
      <c r="T1179" s="1">
        <f t="shared" si="479"/>
        <v>1.6595869074375588E-12</v>
      </c>
      <c r="U1179" s="1">
        <f t="shared" si="480"/>
        <v>6.08585181935102E-3</v>
      </c>
      <c r="V1179" s="1">
        <f t="shared" si="481"/>
        <v>0.10912867906777157</v>
      </c>
      <c r="W1179" s="1">
        <f t="shared" si="482"/>
        <v>-3.0428930225905224E-3</v>
      </c>
      <c r="X1179" s="1">
        <f t="shared" si="483"/>
        <v>6.383022492767318E-7</v>
      </c>
      <c r="Y1179" s="1">
        <f t="shared" si="484"/>
        <v>-5.9060706339512735E-2</v>
      </c>
      <c r="Z1179" s="1">
        <f t="shared" si="485"/>
        <v>-2.9530353169756367</v>
      </c>
      <c r="AB1179"/>
      <c r="AC1179"/>
      <c r="AD1179"/>
      <c r="AE1179"/>
      <c r="AF1179"/>
      <c r="AG1179"/>
      <c r="AH1179"/>
      <c r="AI1179"/>
      <c r="AJ1179" s="25"/>
      <c r="AK1179" s="2">
        <v>11.78</v>
      </c>
      <c r="AL1179" s="1">
        <f t="shared" si="487"/>
        <v>1.6595869074375588E-12</v>
      </c>
      <c r="AM1179" s="1">
        <f t="shared" si="463"/>
        <v>6.08585181935102E-3</v>
      </c>
      <c r="AN1179" s="1">
        <f t="shared" si="464"/>
        <v>2.6766814283597006E-5</v>
      </c>
      <c r="AO1179" s="1">
        <f t="shared" si="465"/>
        <v>0.99997323318571307</v>
      </c>
      <c r="AP1179" s="1">
        <f t="shared" si="466"/>
        <v>2.1720764688114707</v>
      </c>
      <c r="AQ1179" s="1">
        <f t="shared" si="467"/>
        <v>21.720764688114706</v>
      </c>
      <c r="AR1179" s="25"/>
      <c r="AS1179" s="2">
        <v>13.75</v>
      </c>
      <c r="AT1179" s="1">
        <v>1.7782794100389161E-14</v>
      </c>
      <c r="AU1179" s="1">
        <v>0.5679647384422547</v>
      </c>
      <c r="AV1179" s="1">
        <v>2.8681917741843205E-7</v>
      </c>
      <c r="AW1179" s="1">
        <v>0.99999971318082259</v>
      </c>
      <c r="AX1179" s="1">
        <v>4.5508744527719402</v>
      </c>
      <c r="AY1179" s="2">
        <v>45.508744527719401</v>
      </c>
      <c r="BA1179" s="2">
        <v>11.78</v>
      </c>
      <c r="BB1179" s="1">
        <f t="shared" si="472"/>
        <v>1.6595869074375588E-12</v>
      </c>
      <c r="BC1179" s="1">
        <f t="shared" si="468"/>
        <v>6.08585181935102E-3</v>
      </c>
      <c r="BD1179" s="1">
        <f t="shared" si="469"/>
        <v>6.0857927548871035E-6</v>
      </c>
      <c r="BE1179" s="1">
        <f t="shared" si="470"/>
        <v>0.99999029479098911</v>
      </c>
      <c r="BF1179" s="1">
        <f t="shared" si="471"/>
        <v>1.881864417275203</v>
      </c>
      <c r="BG1179" s="1">
        <f>(dpSAWB_Cb*dpSAWB_Vb) /(dpSAWB_Ca * BF1179)</f>
        <v>26.569395510648004</v>
      </c>
      <c r="BI1179" s="1">
        <v>12.48</v>
      </c>
      <c r="BJ1179" s="1">
        <v>3.311311214825894E-13</v>
      </c>
      <c r="BK1179" s="1">
        <v>3.0501512376060518E-2</v>
      </c>
      <c r="BL1179" s="1">
        <v>3.049780939241221E-5</v>
      </c>
      <c r="BM1179" s="1">
        <v>0.99987859671997092</v>
      </c>
      <c r="BN1179" s="1">
        <v>1.4705088483146034</v>
      </c>
      <c r="BO1179" s="1">
        <v>34.001835526053839</v>
      </c>
    </row>
    <row r="1180" spans="1:67" ht="15" customHeight="1" x14ac:dyDescent="0.3">
      <c r="A1180" s="2">
        <v>11.79</v>
      </c>
      <c r="B1180" s="1">
        <f t="shared" si="473"/>
        <v>1.6218100973589284E-12</v>
      </c>
      <c r="C1180" s="1">
        <f t="shared" si="474"/>
        <v>6.2276095188009755E-3</v>
      </c>
      <c r="D1180" s="1">
        <f t="shared" si="475"/>
        <v>-6.2275623192826158E-3</v>
      </c>
      <c r="E1180" s="1">
        <f t="shared" si="476"/>
        <v>4.3712603865471026E-3</v>
      </c>
      <c r="F1180" s="1">
        <f t="shared" si="477"/>
        <v>0.99999698005739956</v>
      </c>
      <c r="G1180" s="1">
        <f t="shared" si="478"/>
        <v>1.3984686208427235</v>
      </c>
      <c r="H1180" s="1">
        <f t="shared" si="486"/>
        <v>13.984686208427235</v>
      </c>
      <c r="S1180" s="2">
        <v>11.79</v>
      </c>
      <c r="T1180" s="1">
        <f t="shared" si="479"/>
        <v>1.6218100973589284E-12</v>
      </c>
      <c r="U1180" s="1">
        <f t="shared" si="480"/>
        <v>6.2276095188009755E-3</v>
      </c>
      <c r="V1180" s="1">
        <f t="shared" si="481"/>
        <v>0.10934131779643033</v>
      </c>
      <c r="W1180" s="1">
        <f t="shared" si="482"/>
        <v>-3.1137725988101086E-3</v>
      </c>
      <c r="X1180" s="1">
        <f t="shared" si="483"/>
        <v>6.2377272527616304E-7</v>
      </c>
      <c r="Y1180" s="1">
        <f t="shared" si="484"/>
        <v>-6.0394892366609818E-2</v>
      </c>
      <c r="Z1180" s="1">
        <f t="shared" si="485"/>
        <v>-3.019744618330491</v>
      </c>
      <c r="AB1180"/>
      <c r="AC1180"/>
      <c r="AD1180"/>
      <c r="AE1180"/>
      <c r="AF1180"/>
      <c r="AG1180"/>
      <c r="AH1180"/>
      <c r="AI1180"/>
      <c r="AJ1180" s="25"/>
      <c r="AK1180" s="2">
        <v>11.79</v>
      </c>
      <c r="AL1180" s="1">
        <f t="shared" si="487"/>
        <v>1.6218100973589284E-12</v>
      </c>
      <c r="AM1180" s="1">
        <f t="shared" si="463"/>
        <v>6.2276095188009755E-3</v>
      </c>
      <c r="AN1180" s="1">
        <f t="shared" si="464"/>
        <v>2.6157543141795707E-5</v>
      </c>
      <c r="AO1180" s="1">
        <f t="shared" si="465"/>
        <v>0.99997384245685494</v>
      </c>
      <c r="AP1180" s="1">
        <f t="shared" si="466"/>
        <v>2.1758508252433346</v>
      </c>
      <c r="AQ1180" s="1">
        <f t="shared" si="467"/>
        <v>21.758508252433344</v>
      </c>
      <c r="AR1180" s="25"/>
      <c r="AS1180" s="2">
        <v>13.76</v>
      </c>
      <c r="AT1180" s="1">
        <v>1.7378008287493692E-14</v>
      </c>
      <c r="AU1180" s="1">
        <v>0.58119433671053056</v>
      </c>
      <c r="AV1180" s="1">
        <v>2.8029037768718043E-7</v>
      </c>
      <c r="AW1180" s="1">
        <v>0.99999971970962231</v>
      </c>
      <c r="AX1180" s="1">
        <v>4.559597002115817</v>
      </c>
      <c r="AY1180" s="2">
        <v>45.595970021158166</v>
      </c>
      <c r="BA1180" s="2">
        <v>11.79</v>
      </c>
      <c r="BB1180" s="1">
        <f t="shared" si="472"/>
        <v>1.6218100973589284E-12</v>
      </c>
      <c r="BC1180" s="1">
        <f t="shared" si="468"/>
        <v>6.2276095188009755E-3</v>
      </c>
      <c r="BD1180" s="1">
        <f t="shared" si="469"/>
        <v>6.2275471334732753E-6</v>
      </c>
      <c r="BE1180" s="1">
        <f t="shared" si="470"/>
        <v>0.99998998245996129</v>
      </c>
      <c r="BF1180" s="1">
        <f t="shared" si="471"/>
        <v>1.8791956148178595</v>
      </c>
      <c r="BG1180" s="1">
        <f>(dpSAWB_Cb*dpSAWB_Vb) /(dpSAWB_Ca * BF1180)</f>
        <v>26.607128925663353</v>
      </c>
      <c r="BI1180" s="1">
        <v>12.49</v>
      </c>
      <c r="BJ1180" s="1">
        <v>3.2359365692962775E-13</v>
      </c>
      <c r="BK1180" s="1">
        <v>3.1211983868387312E-2</v>
      </c>
      <c r="BL1180" s="1">
        <v>3.1208038758622773E-5</v>
      </c>
      <c r="BM1180" s="1">
        <v>0.99987360272319858</v>
      </c>
      <c r="BN1180" s="1">
        <v>1.4598365937360287</v>
      </c>
      <c r="BO1180" s="1">
        <v>34.250408720087968</v>
      </c>
    </row>
    <row r="1181" spans="1:67" ht="15" customHeight="1" x14ac:dyDescent="0.3">
      <c r="A1181" s="2">
        <v>11.8</v>
      </c>
      <c r="B1181" s="1">
        <f t="shared" si="473"/>
        <v>1.5848931924611065E-12</v>
      </c>
      <c r="C1181" s="1">
        <f t="shared" si="474"/>
        <v>6.3726691792499795E-3</v>
      </c>
      <c r="D1181" s="1">
        <f t="shared" si="475"/>
        <v>-6.3726231254712445E-3</v>
      </c>
      <c r="E1181" s="1">
        <f t="shared" si="476"/>
        <v>4.3954371875785407E-3</v>
      </c>
      <c r="F1181" s="1">
        <f t="shared" si="477"/>
        <v>0.99999704879948292</v>
      </c>
      <c r="G1181" s="1">
        <f t="shared" si="478"/>
        <v>1.4083820355670935</v>
      </c>
      <c r="H1181" s="1">
        <f t="shared" si="486"/>
        <v>14.083820355670934</v>
      </c>
      <c r="S1181" s="2">
        <v>11.8</v>
      </c>
      <c r="T1181" s="1">
        <f t="shared" si="479"/>
        <v>1.5848931924611065E-12</v>
      </c>
      <c r="U1181" s="1">
        <f t="shared" si="480"/>
        <v>6.3726691792499795E-3</v>
      </c>
      <c r="V1181" s="1">
        <f t="shared" si="481"/>
        <v>0.10955890941697664</v>
      </c>
      <c r="W1181" s="1">
        <f t="shared" si="482"/>
        <v>-3.1863031389922133E-3</v>
      </c>
      <c r="X1181" s="1">
        <f t="shared" si="483"/>
        <v>6.0957393321212664E-7</v>
      </c>
      <c r="Y1181" s="1">
        <f t="shared" si="484"/>
        <v>-6.1758257483074175E-2</v>
      </c>
      <c r="Z1181" s="1">
        <f t="shared" si="485"/>
        <v>-3.0879128741537087</v>
      </c>
      <c r="AB1181"/>
      <c r="AC1181"/>
      <c r="AD1181"/>
      <c r="AE1181"/>
      <c r="AF1181"/>
      <c r="AG1181"/>
      <c r="AH1181"/>
      <c r="AI1181"/>
      <c r="AJ1181" s="25"/>
      <c r="AK1181" s="2">
        <v>11.8</v>
      </c>
      <c r="AL1181" s="1">
        <f t="shared" si="487"/>
        <v>1.5848931924611065E-12</v>
      </c>
      <c r="AM1181" s="1">
        <f t="shared" si="463"/>
        <v>6.3726691792499795E-3</v>
      </c>
      <c r="AN1181" s="1">
        <f t="shared" si="464"/>
        <v>2.5562139987087924E-5</v>
      </c>
      <c r="AO1181" s="1">
        <f t="shared" si="465"/>
        <v>0.99997443786000972</v>
      </c>
      <c r="AP1181" s="1">
        <f t="shared" si="466"/>
        <v>2.179702657334555</v>
      </c>
      <c r="AQ1181" s="1">
        <f t="shared" si="467"/>
        <v>21.797026573345548</v>
      </c>
      <c r="AR1181" s="25"/>
      <c r="AS1181" s="2">
        <v>13.77</v>
      </c>
      <c r="AT1181" s="1">
        <v>1.6982436524617383E-14</v>
      </c>
      <c r="AU1181" s="1">
        <v>0.59473209190914689</v>
      </c>
      <c r="AV1181" s="1">
        <v>2.739101914992733E-7</v>
      </c>
      <c r="AW1181" s="1">
        <v>0.99999972608980858</v>
      </c>
      <c r="AX1181" s="1">
        <v>4.5681788262197358</v>
      </c>
      <c r="AY1181" s="2">
        <v>45.681788262197358</v>
      </c>
      <c r="BA1181" s="2">
        <v>11.8</v>
      </c>
      <c r="BB1181" s="1">
        <f t="shared" si="472"/>
        <v>1.5848931924611065E-12</v>
      </c>
      <c r="BC1181" s="1">
        <f t="shared" si="468"/>
        <v>6.3726691792499795E-3</v>
      </c>
      <c r="BD1181" s="1">
        <f t="shared" si="469"/>
        <v>6.3726032781285093E-6</v>
      </c>
      <c r="BE1181" s="1">
        <f t="shared" si="470"/>
        <v>0.99998965878823853</v>
      </c>
      <c r="BF1181" s="1">
        <f t="shared" si="471"/>
        <v>1.8764684355913328</v>
      </c>
      <c r="BG1181" s="1">
        <f>(dpSAWB_Cb*dpSAWB_Vb) /(dpSAWB_Ca * BF1181)</f>
        <v>26.645798592526528</v>
      </c>
      <c r="BI1181" s="1">
        <v>12.5</v>
      </c>
      <c r="BJ1181" s="1">
        <v>3.1622776601683746E-13</v>
      </c>
      <c r="BK1181" s="1">
        <v>3.1939004367700675E-2</v>
      </c>
      <c r="BL1181" s="1">
        <v>3.1934800886517765E-5</v>
      </c>
      <c r="BM1181" s="1">
        <v>0.99986839035010255</v>
      </c>
      <c r="BN1181" s="1">
        <v>1.448983258689494</v>
      </c>
      <c r="BO1181" s="1">
        <v>34.506954928672933</v>
      </c>
    </row>
    <row r="1182" spans="1:67" ht="15" customHeight="1" x14ac:dyDescent="0.3">
      <c r="A1182" s="2">
        <v>11.81</v>
      </c>
      <c r="B1182" s="1">
        <f t="shared" si="473"/>
        <v>1.5488166189124747E-12</v>
      </c>
      <c r="C1182" s="1">
        <f t="shared" si="474"/>
        <v>6.5211077132500484E-3</v>
      </c>
      <c r="D1182" s="1">
        <f t="shared" si="475"/>
        <v>-6.5210627791308495E-3</v>
      </c>
      <c r="E1182" s="1">
        <f t="shared" si="476"/>
        <v>4.4201771298551422E-3</v>
      </c>
      <c r="F1182" s="1">
        <f t="shared" si="477"/>
        <v>0.9999971159768144</v>
      </c>
      <c r="G1182" s="1">
        <f t="shared" si="478"/>
        <v>1.4185582104163048</v>
      </c>
      <c r="H1182" s="1">
        <f t="shared" si="486"/>
        <v>14.185582104163048</v>
      </c>
      <c r="S1182" s="2">
        <v>11.81</v>
      </c>
      <c r="T1182" s="1">
        <f t="shared" si="479"/>
        <v>1.5488166189124747E-12</v>
      </c>
      <c r="U1182" s="1">
        <f t="shared" si="480"/>
        <v>6.5211077132500484E-3</v>
      </c>
      <c r="V1182" s="1">
        <f t="shared" si="481"/>
        <v>0.10978156929936782</v>
      </c>
      <c r="W1182" s="1">
        <f t="shared" si="482"/>
        <v>-3.2605230997892727E-3</v>
      </c>
      <c r="X1182" s="1">
        <f t="shared" si="483"/>
        <v>5.9569834472499169E-7</v>
      </c>
      <c r="Y1182" s="1">
        <f t="shared" si="484"/>
        <v>-6.3151396136902321E-2</v>
      </c>
      <c r="Z1182" s="1">
        <f t="shared" si="485"/>
        <v>-3.1575698068451161</v>
      </c>
      <c r="AB1182"/>
      <c r="AC1182"/>
      <c r="AD1182"/>
      <c r="AE1182"/>
      <c r="AF1182"/>
      <c r="AG1182"/>
      <c r="AH1182"/>
      <c r="AI1182"/>
      <c r="AJ1182" s="25"/>
      <c r="AK1182" s="2">
        <v>11.81</v>
      </c>
      <c r="AL1182" s="1">
        <f t="shared" si="487"/>
        <v>1.5488166189124747E-12</v>
      </c>
      <c r="AM1182" s="1">
        <f t="shared" si="463"/>
        <v>6.5211077132500484E-3</v>
      </c>
      <c r="AN1182" s="1">
        <f t="shared" si="464"/>
        <v>2.4980289177829782E-5</v>
      </c>
      <c r="AO1182" s="1">
        <f t="shared" si="465"/>
        <v>0.99997501971081926</v>
      </c>
      <c r="AP1182" s="1">
        <f t="shared" si="466"/>
        <v>2.183633324196427</v>
      </c>
      <c r="AQ1182" s="1">
        <f t="shared" si="467"/>
        <v>21.836333241964269</v>
      </c>
      <c r="AR1182" s="25"/>
      <c r="AS1182" s="2">
        <v>13.78</v>
      </c>
      <c r="AT1182" s="1">
        <v>1.659586907437561E-14</v>
      </c>
      <c r="AU1182" s="1">
        <v>0.60858518193510114</v>
      </c>
      <c r="AV1182" s="1">
        <v>2.6767523600116838E-7</v>
      </c>
      <c r="AW1182" s="1">
        <v>0.99999973232476402</v>
      </c>
      <c r="AX1182" s="1">
        <v>4.57662108322919</v>
      </c>
      <c r="AY1182" s="2">
        <v>45.766210832291897</v>
      </c>
      <c r="BA1182" s="2">
        <v>11.81</v>
      </c>
      <c r="BB1182" s="1">
        <f t="shared" si="472"/>
        <v>1.5488166189124747E-12</v>
      </c>
      <c r="BC1182" s="1">
        <f t="shared" si="468"/>
        <v>6.5211077132500484E-3</v>
      </c>
      <c r="BD1182" s="1">
        <f t="shared" si="469"/>
        <v>6.5210380894701756E-6</v>
      </c>
      <c r="BE1182" s="1">
        <f t="shared" si="470"/>
        <v>0.99998932332006563</v>
      </c>
      <c r="BF1182" s="1">
        <f t="shared" si="471"/>
        <v>1.8736816899724449</v>
      </c>
      <c r="BG1182" s="1">
        <f>(dpSAWB_Cb*dpSAWB_Vb) /(dpSAWB_Ca * BF1182)</f>
        <v>26.685429156718349</v>
      </c>
      <c r="BI1182" s="1">
        <v>12.51</v>
      </c>
      <c r="BJ1182" s="1">
        <v>3.0902954325135866E-13</v>
      </c>
      <c r="BK1182" s="1">
        <v>3.2682959349892494E-2</v>
      </c>
      <c r="BL1182" s="1">
        <v>3.2678480140765743E-5</v>
      </c>
      <c r="BM1182" s="1">
        <v>0.9998629497078646</v>
      </c>
      <c r="BN1182" s="1">
        <v>1.437947144110904</v>
      </c>
      <c r="BO1182" s="1">
        <v>34.7717926940322</v>
      </c>
    </row>
    <row r="1183" spans="1:67" ht="15" customHeight="1" x14ac:dyDescent="0.3">
      <c r="A1183" s="2">
        <v>11.82</v>
      </c>
      <c r="B1183" s="1">
        <f t="shared" si="473"/>
        <v>1.5135612484362015E-12</v>
      </c>
      <c r="C1183" s="1">
        <f t="shared" si="474"/>
        <v>6.6730038248767488E-3</v>
      </c>
      <c r="D1183" s="1">
        <f t="shared" si="475"/>
        <v>-6.6729599849306397E-3</v>
      </c>
      <c r="E1183" s="1">
        <f t="shared" si="476"/>
        <v>4.4454933308217728E-3</v>
      </c>
      <c r="F1183" s="1">
        <f t="shared" si="477"/>
        <v>0.99999718162501194</v>
      </c>
      <c r="G1183" s="1">
        <f t="shared" si="478"/>
        <v>1.4290049261512956</v>
      </c>
      <c r="H1183" s="1">
        <f t="shared" si="486"/>
        <v>14.290049261512955</v>
      </c>
      <c r="S1183" s="2">
        <v>11.82</v>
      </c>
      <c r="T1183" s="1">
        <f t="shared" si="479"/>
        <v>1.5135612484362015E-12</v>
      </c>
      <c r="U1183" s="1">
        <f t="shared" si="480"/>
        <v>6.6730038248767488E-3</v>
      </c>
      <c r="V1183" s="1">
        <f t="shared" si="481"/>
        <v>0.11000941550082077</v>
      </c>
      <c r="W1183" s="1">
        <f t="shared" si="482"/>
        <v>-3.3364718336069263E-3</v>
      </c>
      <c r="X1183" s="1">
        <f t="shared" si="483"/>
        <v>5.8213860282068107E-7</v>
      </c>
      <c r="Y1183" s="1">
        <f t="shared" si="484"/>
        <v>-6.4574912891923297E-2</v>
      </c>
      <c r="Z1183" s="1">
        <f t="shared" si="485"/>
        <v>-3.2287456445961649</v>
      </c>
      <c r="AB1183"/>
      <c r="AC1183"/>
      <c r="AD1183"/>
      <c r="AE1183"/>
      <c r="AF1183"/>
      <c r="AG1183"/>
      <c r="AH1183"/>
      <c r="AI1183"/>
      <c r="AJ1183" s="25"/>
      <c r="AK1183" s="2">
        <v>11.82</v>
      </c>
      <c r="AL1183" s="1">
        <f t="shared" si="487"/>
        <v>1.5135612484362015E-12</v>
      </c>
      <c r="AM1183" s="1">
        <f t="shared" si="463"/>
        <v>6.6730038248767488E-3</v>
      </c>
      <c r="AN1183" s="1">
        <f t="shared" si="464"/>
        <v>2.4411682255805254E-5</v>
      </c>
      <c r="AO1183" s="1">
        <f t="shared" si="465"/>
        <v>0.99997558831774136</v>
      </c>
      <c r="AP1183" s="1">
        <f t="shared" si="466"/>
        <v>2.1876441984797608</v>
      </c>
      <c r="AQ1183" s="1">
        <f t="shared" si="467"/>
        <v>21.876441984797605</v>
      </c>
      <c r="AR1183" s="25"/>
      <c r="AS1183" s="2">
        <v>13.79</v>
      </c>
      <c r="AT1183" s="1">
        <v>1.6218100973589306E-14</v>
      </c>
      <c r="AU1183" s="1">
        <v>0.62276095188009672</v>
      </c>
      <c r="AV1183" s="1">
        <v>2.6158220534230141E-7</v>
      </c>
      <c r="AW1183" s="1">
        <v>0.99999973841779466</v>
      </c>
      <c r="AX1183" s="1">
        <v>4.584924966715695</v>
      </c>
      <c r="AY1183" s="2">
        <v>45.849249667156947</v>
      </c>
      <c r="BA1183" s="2">
        <v>11.82</v>
      </c>
      <c r="BB1183" s="1">
        <f t="shared" si="472"/>
        <v>1.5135612484362015E-12</v>
      </c>
      <c r="BC1183" s="1">
        <f t="shared" si="468"/>
        <v>6.6730038248767488E-3</v>
      </c>
      <c r="BD1183" s="1">
        <f t="shared" si="469"/>
        <v>6.6729302588802091E-6</v>
      </c>
      <c r="BE1183" s="1">
        <f t="shared" si="470"/>
        <v>0.99998897558004307</v>
      </c>
      <c r="BF1183" s="1">
        <f t="shared" si="471"/>
        <v>1.8708341680745144</v>
      </c>
      <c r="BG1183" s="1">
        <f>(dpSAWB_Cb*dpSAWB_Vb) /(dpSAWB_Ca * BF1183)</f>
        <v>26.726045981649253</v>
      </c>
      <c r="BI1183" s="1">
        <v>12.52</v>
      </c>
      <c r="BJ1183" s="1">
        <v>3.0199517204020122E-13</v>
      </c>
      <c r="BK1183" s="1">
        <v>3.3444243269741741E-2</v>
      </c>
      <c r="BL1183" s="1">
        <v>3.3439469787850639E-5</v>
      </c>
      <c r="BM1183" s="1">
        <v>0.99985727044703632</v>
      </c>
      <c r="BN1183" s="1">
        <v>1.4267265916233187</v>
      </c>
      <c r="BO1183" s="1">
        <v>35.045256949413393</v>
      </c>
    </row>
    <row r="1184" spans="1:67" ht="15" customHeight="1" x14ac:dyDescent="0.3">
      <c r="A1184" s="2">
        <v>11.83</v>
      </c>
      <c r="B1184" s="1">
        <f t="shared" si="473"/>
        <v>1.4791083881682012E-12</v>
      </c>
      <c r="C1184" s="1">
        <f t="shared" si="474"/>
        <v>6.8284380514590437E-3</v>
      </c>
      <c r="D1184" s="1">
        <f t="shared" si="475"/>
        <v>-6.8283952807797199E-3</v>
      </c>
      <c r="E1184" s="1">
        <f t="shared" si="476"/>
        <v>4.471399213463287E-3</v>
      </c>
      <c r="F1184" s="1">
        <f t="shared" si="477"/>
        <v>0.99999724577888238</v>
      </c>
      <c r="G1184" s="1">
        <f t="shared" si="478"/>
        <v>1.4397302354955208</v>
      </c>
      <c r="H1184" s="1">
        <f t="shared" si="486"/>
        <v>14.397302354955208</v>
      </c>
      <c r="S1184" s="2">
        <v>11.83</v>
      </c>
      <c r="T1184" s="1">
        <f t="shared" si="479"/>
        <v>1.4791083881682012E-12</v>
      </c>
      <c r="U1184" s="1">
        <f t="shared" si="480"/>
        <v>6.8284380514590437E-3</v>
      </c>
      <c r="V1184" s="1">
        <f t="shared" si="481"/>
        <v>0.11024256882840741</v>
      </c>
      <c r="W1184" s="1">
        <f t="shared" si="482"/>
        <v>-3.414189609469142E-3</v>
      </c>
      <c r="X1184" s="1">
        <f t="shared" si="483"/>
        <v>5.688875179699621E-7</v>
      </c>
      <c r="Y1184" s="1">
        <f t="shared" si="484"/>
        <v>-6.6029422506957813E-2</v>
      </c>
      <c r="Z1184" s="1">
        <f t="shared" si="485"/>
        <v>-3.3014711253478906</v>
      </c>
      <c r="AB1184"/>
      <c r="AC1184"/>
      <c r="AD1184"/>
      <c r="AE1184"/>
      <c r="AF1184"/>
      <c r="AG1184"/>
      <c r="AH1184"/>
      <c r="AI1184"/>
      <c r="AJ1184" s="25"/>
      <c r="AK1184" s="2">
        <v>11.83</v>
      </c>
      <c r="AL1184" s="1">
        <f t="shared" si="487"/>
        <v>1.4791083881682012E-12</v>
      </c>
      <c r="AM1184" s="1">
        <f t="shared" si="463"/>
        <v>6.8284380514590437E-3</v>
      </c>
      <c r="AN1184" s="1">
        <f t="shared" si="464"/>
        <v>2.38560177827772E-5</v>
      </c>
      <c r="AO1184" s="1">
        <f t="shared" si="465"/>
        <v>0.99997614398221446</v>
      </c>
      <c r="AP1184" s="1">
        <f t="shared" si="466"/>
        <v>2.1917366660231234</v>
      </c>
      <c r="AQ1184" s="1">
        <f t="shared" si="467"/>
        <v>21.917366660231234</v>
      </c>
      <c r="AR1184" s="25"/>
      <c r="AS1184" s="2">
        <v>13.8</v>
      </c>
      <c r="AT1184" s="1">
        <v>1.5848931924611084E-14</v>
      </c>
      <c r="AU1184" s="1">
        <v>0.63726691792499712</v>
      </c>
      <c r="AV1184" s="1">
        <v>2.5562786892229666E-7</v>
      </c>
      <c r="AW1184" s="1">
        <v>0.99999974437213102</v>
      </c>
      <c r="AX1184" s="1">
        <v>4.5930917036029104</v>
      </c>
      <c r="AY1184" s="2">
        <v>45.930917036029101</v>
      </c>
      <c r="BA1184" s="2">
        <v>11.83</v>
      </c>
      <c r="BB1184" s="1">
        <f t="shared" si="472"/>
        <v>1.4791083881682012E-12</v>
      </c>
      <c r="BC1184" s="1">
        <f t="shared" si="468"/>
        <v>6.8284380514590437E-3</v>
      </c>
      <c r="BD1184" s="1">
        <f t="shared" si="469"/>
        <v>6.8283603101851359E-6</v>
      </c>
      <c r="BE1184" s="1">
        <f t="shared" si="470"/>
        <v>0.99998861507224313</v>
      </c>
      <c r="BF1184" s="1">
        <f t="shared" si="471"/>
        <v>1.8679246395877178</v>
      </c>
      <c r="BG1184" s="1">
        <f>(dpSAWB_Cb*dpSAWB_Vb) /(dpSAWB_Ca * BF1184)</f>
        <v>26.767675172931938</v>
      </c>
      <c r="BI1184" s="1">
        <v>12.53</v>
      </c>
      <c r="BJ1184" s="1">
        <v>2.9512092266663824E-13</v>
      </c>
      <c r="BK1184" s="1">
        <v>3.4223259770059494E-2</v>
      </c>
      <c r="BL1184" s="1">
        <v>3.4218172199819803E-5</v>
      </c>
      <c r="BM1184" s="1">
        <v>0.99985134174027046</v>
      </c>
      <c r="BN1184" s="1">
        <v>1.4153199862254349</v>
      </c>
      <c r="BO1184" s="1">
        <v>35.32770008664027</v>
      </c>
    </row>
    <row r="1185" spans="1:67" ht="15" customHeight="1" x14ac:dyDescent="0.3">
      <c r="A1185" s="2">
        <v>11.84</v>
      </c>
      <c r="B1185" s="1">
        <f t="shared" si="473"/>
        <v>1.4454397707459267E-12</v>
      </c>
      <c r="C1185" s="1">
        <f t="shared" si="474"/>
        <v>6.9874928062812619E-3</v>
      </c>
      <c r="D1185" s="1">
        <f t="shared" si="475"/>
        <v>-6.987451080529351E-3</v>
      </c>
      <c r="E1185" s="1">
        <f t="shared" si="476"/>
        <v>4.497908513421558E-3</v>
      </c>
      <c r="F1185" s="1">
        <f t="shared" si="477"/>
        <v>0.99999730847244039</v>
      </c>
      <c r="G1185" s="1">
        <f t="shared" si="478"/>
        <v>1.4507424747543916</v>
      </c>
      <c r="H1185" s="1">
        <f t="shared" si="486"/>
        <v>14.507424747543915</v>
      </c>
      <c r="S1185" s="2">
        <v>11.84</v>
      </c>
      <c r="T1185" s="1">
        <f t="shared" si="479"/>
        <v>1.4454397707459267E-12</v>
      </c>
      <c r="U1185" s="1">
        <f t="shared" si="480"/>
        <v>6.9874928062812619E-3</v>
      </c>
      <c r="V1185" s="1">
        <f t="shared" si="481"/>
        <v>0.11048115290310816</v>
      </c>
      <c r="W1185" s="1">
        <f t="shared" si="482"/>
        <v>-3.4937176343693868E-3</v>
      </c>
      <c r="X1185" s="1">
        <f t="shared" si="483"/>
        <v>5.5593806429651474E-7</v>
      </c>
      <c r="Y1185" s="1">
        <f t="shared" si="484"/>
        <v>-6.7515550010721667E-2</v>
      </c>
      <c r="Z1185" s="1">
        <f t="shared" si="485"/>
        <v>-3.3757775005360835</v>
      </c>
      <c r="AB1185"/>
      <c r="AC1185"/>
      <c r="AD1185"/>
      <c r="AE1185"/>
      <c r="AF1185"/>
      <c r="AG1185"/>
      <c r="AH1185"/>
      <c r="AI1185"/>
      <c r="AJ1185" s="25"/>
      <c r="AK1185" s="2">
        <v>11.84</v>
      </c>
      <c r="AL1185" s="1">
        <f t="shared" si="487"/>
        <v>1.4454397707459267E-12</v>
      </c>
      <c r="AM1185" s="1">
        <f t="shared" si="463"/>
        <v>6.9874928062812619E-3</v>
      </c>
      <c r="AN1185" s="1">
        <f t="shared" si="464"/>
        <v>2.3313001180755494E-5</v>
      </c>
      <c r="AO1185" s="1">
        <f t="shared" si="465"/>
        <v>0.99997668699881659</v>
      </c>
      <c r="AP1185" s="1">
        <f t="shared" si="466"/>
        <v>2.1959121254726841</v>
      </c>
      <c r="AQ1185" s="1">
        <f t="shared" si="467"/>
        <v>21.959121254726838</v>
      </c>
      <c r="AR1185" s="25"/>
      <c r="AS1185" s="2">
        <v>13.81</v>
      </c>
      <c r="AT1185" s="1">
        <v>1.5488166189124764E-14</v>
      </c>
      <c r="AU1185" s="1">
        <v>0.65211077132500406</v>
      </c>
      <c r="AV1185" s="1">
        <v>2.4980906967807062E-7</v>
      </c>
      <c r="AW1185" s="1">
        <v>0.99999975019093035</v>
      </c>
      <c r="AX1185" s="1">
        <v>4.6011225521309855</v>
      </c>
      <c r="AY1185" s="2">
        <v>46.011225521309854</v>
      </c>
      <c r="BA1185" s="2">
        <v>11.84</v>
      </c>
      <c r="BB1185" s="1">
        <f t="shared" si="472"/>
        <v>1.4454397707459267E-12</v>
      </c>
      <c r="BC1185" s="1">
        <f t="shared" si="468"/>
        <v>6.9874928062812619E-3</v>
      </c>
      <c r="BD1185" s="1">
        <f t="shared" si="469"/>
        <v>6.9874106423048654E-6</v>
      </c>
      <c r="BE1185" s="1">
        <f t="shared" si="470"/>
        <v>0.99998824127928654</v>
      </c>
      <c r="BF1185" s="1">
        <f t="shared" si="471"/>
        <v>1.8649518536279062</v>
      </c>
      <c r="BG1185" s="1">
        <f>(dpSAWB_Cb*dpSAWB_Vb) /(dpSAWB_Ca * BF1185)</f>
        <v>26.810343603634905</v>
      </c>
      <c r="BI1185" s="1">
        <v>12.54</v>
      </c>
      <c r="BJ1185" s="1">
        <v>2.884031503126603E-13</v>
      </c>
      <c r="BK1185" s="1">
        <v>3.5020421895705728E-2</v>
      </c>
      <c r="BL1185" s="1">
        <v>3.5014999062523466E-5</v>
      </c>
      <c r="BM1185" s="1">
        <v>0.99984515226006099</v>
      </c>
      <c r="BN1185" s="1">
        <v>1.4037257590313053</v>
      </c>
      <c r="BO1185" s="1">
        <v>35.61949310847185</v>
      </c>
    </row>
    <row r="1186" spans="1:67" ht="15" customHeight="1" x14ac:dyDescent="0.3">
      <c r="A1186" s="2">
        <v>11.85</v>
      </c>
      <c r="B1186" s="1">
        <f t="shared" si="473"/>
        <v>1.4125375446227535E-12</v>
      </c>
      <c r="C1186" s="1">
        <f t="shared" si="474"/>
        <v>7.1502524222797964E-3</v>
      </c>
      <c r="D1186" s="1">
        <f t="shared" si="475"/>
        <v>-7.1502117176699556E-3</v>
      </c>
      <c r="E1186" s="1">
        <f t="shared" si="476"/>
        <v>4.5250352862783259E-3</v>
      </c>
      <c r="F1186" s="1">
        <f t="shared" si="477"/>
        <v>0.99999736973892639</v>
      </c>
      <c r="G1186" s="1">
        <f t="shared" si="478"/>
        <v>1.4620502760390692</v>
      </c>
      <c r="H1186" s="1">
        <f t="shared" si="486"/>
        <v>14.620502760390691</v>
      </c>
      <c r="S1186" s="2">
        <v>11.85</v>
      </c>
      <c r="T1186" s="1">
        <f t="shared" si="479"/>
        <v>1.4125375446227535E-12</v>
      </c>
      <c r="U1186" s="1">
        <f t="shared" si="480"/>
        <v>7.1502524222797964E-3</v>
      </c>
      <c r="V1186" s="1">
        <f t="shared" si="481"/>
        <v>0.11072529422535747</v>
      </c>
      <c r="W1186" s="1">
        <f t="shared" si="482"/>
        <v>-3.5750980751191605E-3</v>
      </c>
      <c r="X1186" s="1">
        <f t="shared" si="483"/>
        <v>5.4328337585176447E-7</v>
      </c>
      <c r="Y1186" s="1">
        <f t="shared" si="484"/>
        <v>-6.9033930772168323E-2</v>
      </c>
      <c r="Z1186" s="1">
        <f t="shared" si="485"/>
        <v>-3.4516965386084162</v>
      </c>
      <c r="AB1186"/>
      <c r="AC1186"/>
      <c r="AD1186"/>
      <c r="AE1186"/>
      <c r="AF1186"/>
      <c r="AG1186"/>
      <c r="AH1186"/>
      <c r="AI1186"/>
      <c r="AJ1186" s="25"/>
      <c r="AK1186" s="2">
        <v>11.85</v>
      </c>
      <c r="AL1186" s="1">
        <f t="shared" si="487"/>
        <v>1.4125375446227535E-12</v>
      </c>
      <c r="AM1186" s="1">
        <f t="shared" si="463"/>
        <v>7.1502524222797964E-3</v>
      </c>
      <c r="AN1186" s="1">
        <f t="shared" si="464"/>
        <v>2.2782344575898098E-5</v>
      </c>
      <c r="AO1186" s="1">
        <f t="shared" si="465"/>
        <v>0.99997721765542158</v>
      </c>
      <c r="AP1186" s="1">
        <f t="shared" si="466"/>
        <v>2.2001719878726731</v>
      </c>
      <c r="AQ1186" s="1">
        <f t="shared" si="467"/>
        <v>22.001719878726728</v>
      </c>
      <c r="AR1186" s="25"/>
      <c r="AS1186" s="2">
        <v>13.82</v>
      </c>
      <c r="AT1186" s="1">
        <v>1.5135612484362038E-14</v>
      </c>
      <c r="AU1186" s="1">
        <v>0.66730038248767387</v>
      </c>
      <c r="AV1186" s="1">
        <v>2.4412272240992119E-7</v>
      </c>
      <c r="AW1186" s="1">
        <v>0.99999975587727752</v>
      </c>
      <c r="AX1186" s="1">
        <v>4.6090187998608263</v>
      </c>
      <c r="AY1186" s="2">
        <v>46.090187998608258</v>
      </c>
      <c r="BA1186" s="2">
        <v>11.85</v>
      </c>
      <c r="BB1186" s="1">
        <f t="shared" si="472"/>
        <v>1.4125375446227535E-12</v>
      </c>
      <c r="BC1186" s="1">
        <f t="shared" si="468"/>
        <v>7.1502524222797964E-3</v>
      </c>
      <c r="BD1186" s="1">
        <f t="shared" si="469"/>
        <v>7.1501655728926336E-6</v>
      </c>
      <c r="BE1186" s="1">
        <f t="shared" si="470"/>
        <v>0.99998785366137677</v>
      </c>
      <c r="BF1186" s="1">
        <f t="shared" si="471"/>
        <v>1.861914538594488</v>
      </c>
      <c r="BG1186" s="1">
        <f>(dpSAWB_Cb*dpSAWB_Vb) /(dpSAWB_Ca * BF1186)</f>
        <v>26.854078940563905</v>
      </c>
      <c r="BI1186" s="1">
        <v>12.55</v>
      </c>
      <c r="BJ1186" s="1">
        <v>2.8183829312644412E-13</v>
      </c>
      <c r="BK1186" s="1">
        <v>3.5836152312591282E-2</v>
      </c>
      <c r="BL1186" s="1">
        <v>3.5830371588432137E-5</v>
      </c>
      <c r="BM1186" s="1">
        <v>0.99983869015544091</v>
      </c>
      <c r="BN1186" s="1">
        <v>1.3919423900588337</v>
      </c>
      <c r="BO1186" s="1">
        <v>35.921026873739102</v>
      </c>
    </row>
    <row r="1187" spans="1:67" ht="15" customHeight="1" x14ac:dyDescent="0.3">
      <c r="A1187" s="2">
        <v>11.86</v>
      </c>
      <c r="B1187" s="1">
        <f t="shared" si="473"/>
        <v>1.3803842646028842E-12</v>
      </c>
      <c r="C1187" s="1">
        <f t="shared" si="474"/>
        <v>7.3168031967574022E-3</v>
      </c>
      <c r="D1187" s="1">
        <f t="shared" si="475"/>
        <v>-7.3167634900456989E-3</v>
      </c>
      <c r="E1187" s="1">
        <f t="shared" si="476"/>
        <v>4.552793915007616E-3</v>
      </c>
      <c r="F1187" s="1">
        <f t="shared" si="477"/>
        <v>0.99999742961082416</v>
      </c>
      <c r="G1187" s="1">
        <f t="shared" si="478"/>
        <v>1.4736625801318366</v>
      </c>
      <c r="H1187" s="1">
        <f t="shared" si="486"/>
        <v>14.736625801318365</v>
      </c>
      <c r="S1187" s="2">
        <v>11.86</v>
      </c>
      <c r="T1187" s="1">
        <f t="shared" si="479"/>
        <v>1.3803842646028842E-12</v>
      </c>
      <c r="U1187" s="1">
        <f t="shared" si="480"/>
        <v>7.3168031967574022E-3</v>
      </c>
      <c r="V1187" s="1">
        <f t="shared" si="481"/>
        <v>0.11097512224211599</v>
      </c>
      <c r="W1187" s="1">
        <f t="shared" si="482"/>
        <v>-3.6583740807053342E-3</v>
      </c>
      <c r="X1187" s="1">
        <f t="shared" si="483"/>
        <v>5.3091674297452552E-7</v>
      </c>
      <c r="Y1187" s="1">
        <f t="shared" si="484"/>
        <v>-7.0585210565950657E-2</v>
      </c>
      <c r="Z1187" s="1">
        <f t="shared" si="485"/>
        <v>-3.5292605282975331</v>
      </c>
      <c r="AB1187"/>
      <c r="AC1187"/>
      <c r="AD1187"/>
      <c r="AE1187"/>
      <c r="AF1187"/>
      <c r="AG1187"/>
      <c r="AH1187"/>
      <c r="AI1187"/>
      <c r="AJ1187" s="25"/>
      <c r="AK1187" s="2">
        <v>11.86</v>
      </c>
      <c r="AL1187" s="1">
        <f t="shared" si="487"/>
        <v>1.3803842646028842E-12</v>
      </c>
      <c r="AM1187" s="1">
        <f t="shared" si="463"/>
        <v>7.3168031967574022E-3</v>
      </c>
      <c r="AN1187" s="1">
        <f t="shared" si="464"/>
        <v>2.2263766645963425E-5</v>
      </c>
      <c r="AO1187" s="1">
        <f t="shared" si="465"/>
        <v>0.99997773623335173</v>
      </c>
      <c r="AP1187" s="1">
        <f t="shared" si="466"/>
        <v>2.2045176762254828</v>
      </c>
      <c r="AQ1187" s="1">
        <f t="shared" si="467"/>
        <v>22.045176762254826</v>
      </c>
      <c r="AR1187" s="25"/>
      <c r="AS1187" s="2">
        <v>13.83</v>
      </c>
      <c r="AT1187" s="1">
        <v>1.4791083881682031E-14</v>
      </c>
      <c r="AU1187" s="1">
        <v>0.68284380514590348</v>
      </c>
      <c r="AV1187" s="1">
        <v>2.3856581214572731E-7</v>
      </c>
      <c r="AW1187" s="1">
        <v>0.99999976143418789</v>
      </c>
      <c r="AX1187" s="1">
        <v>4.6167817617197935</v>
      </c>
      <c r="AY1187" s="2">
        <v>46.167817617197933</v>
      </c>
      <c r="BA1187" s="2">
        <v>11.86</v>
      </c>
      <c r="BB1187" s="1">
        <f t="shared" si="472"/>
        <v>1.3803842646028842E-12</v>
      </c>
      <c r="BC1187" s="1">
        <f t="shared" si="468"/>
        <v>7.3168031967574022E-3</v>
      </c>
      <c r="BD1187" s="1">
        <f t="shared" si="469"/>
        <v>7.3167113829887024E-6</v>
      </c>
      <c r="BE1187" s="1">
        <f t="shared" si="470"/>
        <v>0.99998745165528824</v>
      </c>
      <c r="BF1187" s="1">
        <f t="shared" si="471"/>
        <v>1.8588114020380144</v>
      </c>
      <c r="BG1187" s="1">
        <f>(dpSAWB_Cb*dpSAWB_Vb) /(dpSAWB_Ca * BF1187)</f>
        <v>26.898909671621141</v>
      </c>
      <c r="BI1187" s="1">
        <v>12.56</v>
      </c>
      <c r="BJ1187" s="1">
        <v>2.7542287033381544E-13</v>
      </c>
      <c r="BK1187" s="1">
        <v>3.6670883531780392E-2</v>
      </c>
      <c r="BL1187" s="1">
        <v>3.6664720734118559E-5</v>
      </c>
      <c r="BM1187" s="1">
        <v>0.99983194302759315</v>
      </c>
      <c r="BN1187" s="1">
        <v>1.3799684110643813</v>
      </c>
      <c r="BO1187" s="1">
        <v>36.23271344409585</v>
      </c>
    </row>
    <row r="1188" spans="1:67" ht="15" customHeight="1" x14ac:dyDescent="0.3">
      <c r="A1188" s="2">
        <v>11.87</v>
      </c>
      <c r="B1188" s="1">
        <f t="shared" si="473"/>
        <v>1.3489628825916532E-12</v>
      </c>
      <c r="C1188" s="1">
        <f t="shared" si="474"/>
        <v>7.4872334371392686E-3</v>
      </c>
      <c r="D1188" s="1">
        <f t="shared" si="475"/>
        <v>-7.4871947056108657E-3</v>
      </c>
      <c r="E1188" s="1">
        <f t="shared" si="476"/>
        <v>4.5811991176018104E-3</v>
      </c>
      <c r="F1188" s="1">
        <f t="shared" si="477"/>
        <v>0.99999748811987799</v>
      </c>
      <c r="G1188" s="1">
        <f t="shared" si="478"/>
        <v>1.4855886500329676</v>
      </c>
      <c r="H1188" s="1">
        <f t="shared" si="486"/>
        <v>14.855886500329675</v>
      </c>
      <c r="S1188" s="2">
        <v>11.87</v>
      </c>
      <c r="T1188" s="1">
        <f t="shared" si="479"/>
        <v>1.3489628825916532E-12</v>
      </c>
      <c r="U1188" s="1">
        <f t="shared" si="480"/>
        <v>7.4872334371392686E-3</v>
      </c>
      <c r="V1188" s="1">
        <f t="shared" si="481"/>
        <v>0.11123076941550507</v>
      </c>
      <c r="W1188" s="1">
        <f t="shared" si="482"/>
        <v>-3.7435898051683559E-3</v>
      </c>
      <c r="X1188" s="1">
        <f t="shared" si="483"/>
        <v>5.1883160873348871E-7</v>
      </c>
      <c r="Y1188" s="1">
        <f t="shared" si="484"/>
        <v>-7.2170045632676871E-2</v>
      </c>
      <c r="Z1188" s="1">
        <f t="shared" si="485"/>
        <v>-3.6085022816338435</v>
      </c>
      <c r="AB1188"/>
      <c r="AC1188"/>
      <c r="AD1188"/>
      <c r="AE1188"/>
      <c r="AF1188"/>
      <c r="AG1188"/>
      <c r="AH1188"/>
      <c r="AI1188"/>
      <c r="AJ1188" s="25"/>
      <c r="AK1188" s="2">
        <v>11.87</v>
      </c>
      <c r="AL1188" s="1">
        <f t="shared" si="487"/>
        <v>1.3489628825916532E-12</v>
      </c>
      <c r="AM1188" s="1">
        <f t="shared" si="463"/>
        <v>7.4872334371392686E-3</v>
      </c>
      <c r="AN1188" s="1">
        <f t="shared" si="464"/>
        <v>2.1756992471231771E-5</v>
      </c>
      <c r="AO1188" s="1">
        <f t="shared" si="465"/>
        <v>0.99997824300752658</v>
      </c>
      <c r="AP1188" s="1">
        <f t="shared" si="466"/>
        <v>2.208950625020413</v>
      </c>
      <c r="AQ1188" s="1">
        <f t="shared" si="467"/>
        <v>22.089506250204128</v>
      </c>
      <c r="AR1188" s="25"/>
      <c r="AS1188" s="2">
        <v>13.84</v>
      </c>
      <c r="AT1188" s="1">
        <v>1.4454397707459233E-14</v>
      </c>
      <c r="AU1188" s="1">
        <v>0.6987492806281278</v>
      </c>
      <c r="AV1188" s="1">
        <v>2.3313539254237983E-7</v>
      </c>
      <c r="AW1188" s="1">
        <v>0.99999976686460745</v>
      </c>
      <c r="AX1188" s="1">
        <v>4.6244127780902318</v>
      </c>
      <c r="AY1188" s="2">
        <v>46.244127780902318</v>
      </c>
      <c r="BA1188" s="2">
        <v>11.87</v>
      </c>
      <c r="BB1188" s="1">
        <f t="shared" si="472"/>
        <v>1.3489628825916532E-12</v>
      </c>
      <c r="BC1188" s="1">
        <f t="shared" si="468"/>
        <v>7.4872334371392686E-3</v>
      </c>
      <c r="BD1188" s="1">
        <f t="shared" si="469"/>
        <v>7.4871363627117527E-6</v>
      </c>
      <c r="BE1188" s="1">
        <f t="shared" si="470"/>
        <v>0.99998703467331007</v>
      </c>
      <c r="BF1188" s="1">
        <f t="shared" si="471"/>
        <v>1.8556411305381162</v>
      </c>
      <c r="BG1188" s="1">
        <f>(dpSAWB_Cb*dpSAWB_Vb) /(dpSAWB_Ca * BF1188)</f>
        <v>26.944865134294869</v>
      </c>
      <c r="BI1188" s="1">
        <v>12.57</v>
      </c>
      <c r="BJ1188" s="1">
        <v>2.6915348039269041E-13</v>
      </c>
      <c r="BK1188" s="1">
        <v>3.7525058138814585E-2</v>
      </c>
      <c r="BL1188" s="1">
        <v>3.7518487422494025E-5</v>
      </c>
      <c r="BM1188" s="1">
        <v>0.99982489790432161</v>
      </c>
      <c r="BN1188" s="1">
        <v>1.3678024084205023</v>
      </c>
      <c r="BO1188" s="1">
        <v>36.554987542198084</v>
      </c>
    </row>
    <row r="1189" spans="1:67" ht="15" customHeight="1" x14ac:dyDescent="0.3">
      <c r="A1189" s="2">
        <v>11.88</v>
      </c>
      <c r="B1189" s="1">
        <f t="shared" si="473"/>
        <v>1.3182567385564021E-12</v>
      </c>
      <c r="C1189" s="1">
        <f t="shared" si="474"/>
        <v>7.6616335077947847E-3</v>
      </c>
      <c r="D1189" s="1">
        <f t="shared" si="475"/>
        <v>-7.6615957292518909E-3</v>
      </c>
      <c r="E1189" s="1">
        <f t="shared" si="476"/>
        <v>4.6102659548753156E-3</v>
      </c>
      <c r="F1189" s="1">
        <f t="shared" si="477"/>
        <v>0.99999754529710994</v>
      </c>
      <c r="G1189" s="1">
        <f t="shared" si="478"/>
        <v>1.4978380852318243</v>
      </c>
      <c r="H1189" s="1">
        <f t="shared" si="486"/>
        <v>14.978380852318242</v>
      </c>
      <c r="S1189" s="2">
        <v>11.88</v>
      </c>
      <c r="T1189" s="1">
        <f t="shared" si="479"/>
        <v>1.3182567385564021E-12</v>
      </c>
      <c r="U1189" s="1">
        <f t="shared" si="480"/>
        <v>7.6616335077947847E-3</v>
      </c>
      <c r="V1189" s="1">
        <f t="shared" si="481"/>
        <v>0.11149237129303993</v>
      </c>
      <c r="W1189" s="1">
        <f t="shared" si="482"/>
        <v>-3.8307904310133098E-3</v>
      </c>
      <c r="X1189" s="1">
        <f t="shared" si="483"/>
        <v>5.0702156545069496E-7</v>
      </c>
      <c r="Y1189" s="1">
        <f t="shared" si="484"/>
        <v>-7.3789102733616246E-2</v>
      </c>
      <c r="Z1189" s="1">
        <f t="shared" si="485"/>
        <v>-3.6894551366808126</v>
      </c>
      <c r="AB1189"/>
      <c r="AC1189"/>
      <c r="AD1189"/>
      <c r="AE1189"/>
      <c r="AF1189"/>
      <c r="AG1189"/>
      <c r="AH1189"/>
      <c r="AI1189"/>
      <c r="AJ1189" s="25"/>
      <c r="AK1189" s="2">
        <v>11.88</v>
      </c>
      <c r="AL1189" s="1">
        <f t="shared" si="487"/>
        <v>1.3182567385564021E-12</v>
      </c>
      <c r="AM1189" s="1">
        <f t="shared" si="463"/>
        <v>7.6616335077947847E-3</v>
      </c>
      <c r="AN1189" s="1">
        <f t="shared" si="464"/>
        <v>2.1261753388818082E-5</v>
      </c>
      <c r="AO1189" s="1">
        <f t="shared" si="465"/>
        <v>0.9999787382466091</v>
      </c>
      <c r="AP1189" s="1">
        <f t="shared" si="466"/>
        <v>2.2134722797300648</v>
      </c>
      <c r="AQ1189" s="1">
        <f t="shared" si="467"/>
        <v>22.134722797300647</v>
      </c>
      <c r="AR1189" s="25"/>
      <c r="AS1189" s="2">
        <v>13.85</v>
      </c>
      <c r="AT1189" s="1">
        <v>1.4125375446227505E-14</v>
      </c>
      <c r="AU1189" s="1">
        <v>0.71502524222798114</v>
      </c>
      <c r="AV1189" s="1">
        <v>2.2782858432360025E-7</v>
      </c>
      <c r="AW1189" s="1">
        <v>0.99999977217141567</v>
      </c>
      <c r="AX1189" s="1">
        <v>4.6319132129420026</v>
      </c>
      <c r="AY1189" s="2">
        <v>46.319132129420026</v>
      </c>
      <c r="BA1189" s="2">
        <v>11.88</v>
      </c>
      <c r="BB1189" s="1">
        <f t="shared" si="472"/>
        <v>1.3182567385564021E-12</v>
      </c>
      <c r="BC1189" s="1">
        <f t="shared" si="468"/>
        <v>7.6616335077947847E-3</v>
      </c>
      <c r="BD1189" s="1">
        <f t="shared" si="469"/>
        <v>7.6615308580116054E-6</v>
      </c>
      <c r="BE1189" s="1">
        <f t="shared" si="470"/>
        <v>0.99998660210214008</v>
      </c>
      <c r="BF1189" s="1">
        <f t="shared" si="471"/>
        <v>1.8524023895924782</v>
      </c>
      <c r="BG1189" s="1">
        <f>(dpSAWB_Cb*dpSAWB_Vb) /(dpSAWB_Ca * BF1189)</f>
        <v>26.991975545334842</v>
      </c>
      <c r="BI1189" s="1">
        <v>12.58</v>
      </c>
      <c r="BJ1189" s="1">
        <v>2.6302679918953709E-13</v>
      </c>
      <c r="BK1189" s="1">
        <v>3.839912902837684E-2</v>
      </c>
      <c r="BL1189" s="1">
        <v>3.8392122769885086E-5</v>
      </c>
      <c r="BM1189" s="1">
        <v>0.99981754121332889</v>
      </c>
      <c r="BN1189" s="1">
        <v>1.3554430260336698</v>
      </c>
      <c r="BO1189" s="1">
        <v>36.888308132220949</v>
      </c>
    </row>
    <row r="1190" spans="1:67" ht="15" customHeight="1" x14ac:dyDescent="0.3">
      <c r="A1190" s="2">
        <v>11.89</v>
      </c>
      <c r="B1190" s="1">
        <f t="shared" si="473"/>
        <v>1.2882495516931293E-12</v>
      </c>
      <c r="C1190" s="1">
        <f t="shared" si="474"/>
        <v>7.8400958779498136E-3</v>
      </c>
      <c r="D1190" s="1">
        <f t="shared" si="475"/>
        <v>-7.8400590306999165E-3</v>
      </c>
      <c r="E1190" s="1">
        <f t="shared" si="476"/>
        <v>4.6400098384499862E-3</v>
      </c>
      <c r="F1190" s="1">
        <f t="shared" si="477"/>
        <v>0.99999760117283532</v>
      </c>
      <c r="G1190" s="1">
        <f t="shared" si="478"/>
        <v>1.5104208367480332</v>
      </c>
      <c r="H1190" s="1">
        <f t="shared" si="486"/>
        <v>15.10420836748033</v>
      </c>
      <c r="S1190" s="2">
        <v>11.89</v>
      </c>
      <c r="T1190" s="1">
        <f t="shared" si="479"/>
        <v>1.2882495516931293E-12</v>
      </c>
      <c r="U1190" s="1">
        <f t="shared" si="480"/>
        <v>7.8400958779498136E-3</v>
      </c>
      <c r="V1190" s="1">
        <f t="shared" si="481"/>
        <v>0.11176006657949869</v>
      </c>
      <c r="W1190" s="1">
        <f t="shared" si="482"/>
        <v>-3.92002219316623E-3</v>
      </c>
      <c r="X1190" s="1">
        <f t="shared" si="483"/>
        <v>4.9548035130414956E-7</v>
      </c>
      <c r="Y1190" s="1">
        <f t="shared" si="484"/>
        <v>-7.5443059199500631E-2</v>
      </c>
      <c r="Z1190" s="1">
        <f t="shared" si="485"/>
        <v>-3.7721529599750316</v>
      </c>
      <c r="AB1190"/>
      <c r="AC1190"/>
      <c r="AD1190"/>
      <c r="AE1190"/>
      <c r="AF1190"/>
      <c r="AG1190"/>
      <c r="AH1190"/>
      <c r="AI1190"/>
      <c r="AJ1190" s="25"/>
      <c r="AK1190" s="2">
        <v>11.89</v>
      </c>
      <c r="AL1190" s="1">
        <f t="shared" si="487"/>
        <v>1.2882495516931293E-12</v>
      </c>
      <c r="AM1190" s="1">
        <f t="shared" si="463"/>
        <v>7.8400958779498136E-3</v>
      </c>
      <c r="AN1190" s="1">
        <f t="shared" si="464"/>
        <v>2.0777786850298897E-5</v>
      </c>
      <c r="AO1190" s="1">
        <f t="shared" si="465"/>
        <v>0.99997922221314761</v>
      </c>
      <c r="AP1190" s="1">
        <f t="shared" si="466"/>
        <v>2.2180840962734063</v>
      </c>
      <c r="AQ1190" s="1">
        <f t="shared" si="467"/>
        <v>22.180840962734063</v>
      </c>
      <c r="AR1190" s="25"/>
      <c r="AS1190" s="2">
        <v>13.86</v>
      </c>
      <c r="AT1190" s="1">
        <v>1.3803842646028814E-14</v>
      </c>
      <c r="AU1190" s="1">
        <v>0.73168031967574176</v>
      </c>
      <c r="AV1190" s="1">
        <v>2.2264257375331868E-7</v>
      </c>
      <c r="AW1190" s="1">
        <v>0.99999977735742618</v>
      </c>
      <c r="AX1190" s="1">
        <v>4.6392844520100853</v>
      </c>
      <c r="AY1190" s="2">
        <v>46.392844520100851</v>
      </c>
      <c r="BA1190" s="2">
        <v>11.89</v>
      </c>
      <c r="BB1190" s="1">
        <f t="shared" si="472"/>
        <v>1.2882495516931293E-12</v>
      </c>
      <c r="BC1190" s="1">
        <f t="shared" si="468"/>
        <v>7.8400958779498136E-3</v>
      </c>
      <c r="BD1190" s="1">
        <f t="shared" si="469"/>
        <v>7.8399873185077652E-6</v>
      </c>
      <c r="BE1190" s="1">
        <f t="shared" si="470"/>
        <v>0.99998615330172758</v>
      </c>
      <c r="BF1190" s="1">
        <f t="shared" si="471"/>
        <v>1.849093823517556</v>
      </c>
      <c r="BG1190" s="1">
        <f>(dpSAWB_Cb*dpSAWB_Vb) /(dpSAWB_Ca * BF1190)</f>
        <v>27.040272031672426</v>
      </c>
      <c r="BI1190" s="1">
        <v>12.59</v>
      </c>
      <c r="BJ1190" s="1">
        <v>2.5703957827688533E-13</v>
      </c>
      <c r="BK1190" s="1">
        <v>3.92935596444225E-2</v>
      </c>
      <c r="BL1190" s="1">
        <v>3.9286088318041658E-5</v>
      </c>
      <c r="BM1190" s="1">
        <v>0.99980985875424755</v>
      </c>
      <c r="BN1190" s="1">
        <v>1.3428889682985117</v>
      </c>
      <c r="BO1190" s="1">
        <v>37.233160134863411</v>
      </c>
    </row>
    <row r="1191" spans="1:67" ht="15" customHeight="1" x14ac:dyDescent="0.3">
      <c r="A1191" s="2">
        <v>11.9</v>
      </c>
      <c r="B1191" s="1">
        <f t="shared" si="473"/>
        <v>1.2589254117941629E-12</v>
      </c>
      <c r="C1191" s="1">
        <f t="shared" si="474"/>
        <v>8.0227151707152698E-3</v>
      </c>
      <c r="D1191" s="1">
        <f t="shared" si="475"/>
        <v>-8.0226792335596347E-3</v>
      </c>
      <c r="E1191" s="1">
        <f t="shared" si="476"/>
        <v>4.6704465389266064E-3</v>
      </c>
      <c r="F1191" s="1">
        <f t="shared" si="477"/>
        <v>0.99999765577668009</v>
      </c>
      <c r="G1191" s="1">
        <f t="shared" si="478"/>
        <v>1.5233472229919656</v>
      </c>
      <c r="H1191" s="1">
        <f t="shared" si="486"/>
        <v>15.233472229919656</v>
      </c>
      <c r="S1191" s="2">
        <v>11.9</v>
      </c>
      <c r="T1191" s="1">
        <f t="shared" si="479"/>
        <v>1.2589254117941629E-12</v>
      </c>
      <c r="U1191" s="1">
        <f t="shared" si="480"/>
        <v>8.0227151707152698E-3</v>
      </c>
      <c r="V1191" s="1">
        <f t="shared" si="481"/>
        <v>0.11203399721046564</v>
      </c>
      <c r="W1191" s="1">
        <f t="shared" si="482"/>
        <v>-4.0113324034885432E-3</v>
      </c>
      <c r="X1191" s="1">
        <f t="shared" si="483"/>
        <v>4.8420184700775118E-7</v>
      </c>
      <c r="Y1191" s="1">
        <f t="shared" si="484"/>
        <v>-7.7132602973058392E-2</v>
      </c>
      <c r="Z1191" s="1">
        <f t="shared" si="485"/>
        <v>-3.8566301486529198</v>
      </c>
      <c r="AB1191"/>
      <c r="AC1191"/>
      <c r="AD1191"/>
      <c r="AE1191"/>
      <c r="AF1191"/>
      <c r="AG1191"/>
      <c r="AH1191"/>
      <c r="AI1191"/>
      <c r="AJ1191" s="25"/>
      <c r="AK1191" s="2">
        <v>11.9</v>
      </c>
      <c r="AL1191" s="1">
        <f t="shared" si="487"/>
        <v>1.2589254117941629E-12</v>
      </c>
      <c r="AM1191" s="1">
        <f t="shared" si="463"/>
        <v>8.0227151707152698E-3</v>
      </c>
      <c r="AN1191" s="1">
        <f t="shared" si="464"/>
        <v>2.0304836282577128E-5</v>
      </c>
      <c r="AO1191" s="1">
        <f t="shared" si="465"/>
        <v>0.99997969516371543</v>
      </c>
      <c r="AP1191" s="1">
        <f t="shared" si="466"/>
        <v>2.2227875404445041</v>
      </c>
      <c r="AQ1191" s="1">
        <f t="shared" si="467"/>
        <v>22.22787540444504</v>
      </c>
      <c r="AR1191" s="25"/>
      <c r="AS1191" s="2">
        <v>13.87</v>
      </c>
      <c r="AT1191" s="1">
        <v>1.3489628825916503E-14</v>
      </c>
      <c r="AU1191" s="1">
        <v>0.74872334371392846</v>
      </c>
      <c r="AV1191" s="1">
        <v>2.1757461114380254E-7</v>
      </c>
      <c r="AW1191" s="1">
        <v>0.99999978242538878</v>
      </c>
      <c r="AX1191" s="1">
        <v>4.6465279010181391</v>
      </c>
      <c r="AY1191" s="2">
        <v>46.465279010181391</v>
      </c>
      <c r="BA1191" s="2">
        <v>11.9</v>
      </c>
      <c r="BB1191" s="1">
        <f t="shared" si="472"/>
        <v>1.2589254117941629E-12</v>
      </c>
      <c r="BC1191" s="1">
        <f t="shared" si="468"/>
        <v>8.0227151707152698E-3</v>
      </c>
      <c r="BD1191" s="1">
        <f t="shared" si="469"/>
        <v>8.0226003464392555E-6</v>
      </c>
      <c r="BE1191" s="1">
        <f t="shared" si="470"/>
        <v>0.99998568760406281</v>
      </c>
      <c r="BF1191" s="1">
        <f t="shared" si="471"/>
        <v>1.8457140553617608</v>
      </c>
      <c r="BG1191" s="1">
        <f>(dpSAWB_Cb*dpSAWB_Vb) /(dpSAWB_Ca * BF1191)</f>
        <v>27.089786662647466</v>
      </c>
      <c r="BI1191" s="1">
        <v>12.6</v>
      </c>
      <c r="BJ1191" s="1">
        <v>2.511886431509579E-13</v>
      </c>
      <c r="BK1191" s="1">
        <v>4.0208824225903238E-2</v>
      </c>
      <c r="BL1191" s="1">
        <v>4.0200856271164855E-5</v>
      </c>
      <c r="BM1191" s="1">
        <v>0.99980183566936409</v>
      </c>
      <c r="BN1191" s="1">
        <v>1.3301390030848625</v>
      </c>
      <c r="BO1191" s="1">
        <v>37.590056290387579</v>
      </c>
    </row>
    <row r="1192" spans="1:67" ht="15" customHeight="1" x14ac:dyDescent="0.3">
      <c r="A1192" s="2">
        <v>11.91</v>
      </c>
      <c r="B1192" s="1">
        <f t="shared" si="473"/>
        <v>1.2302687708123772E-12</v>
      </c>
      <c r="C1192" s="1">
        <f t="shared" si="474"/>
        <v>8.2095882132574311E-3</v>
      </c>
      <c r="D1192" s="1">
        <f t="shared" si="475"/>
        <v>-8.209553165479869E-3</v>
      </c>
      <c r="E1192" s="1">
        <f t="shared" si="476"/>
        <v>4.7015921942466449E-3</v>
      </c>
      <c r="F1192" s="1">
        <f t="shared" si="477"/>
        <v>0.99999770913759534</v>
      </c>
      <c r="G1192" s="1">
        <f t="shared" si="478"/>
        <v>1.5366279464973118</v>
      </c>
      <c r="H1192" s="1">
        <f t="shared" si="486"/>
        <v>15.366279464973118</v>
      </c>
      <c r="S1192" s="2">
        <v>11.91</v>
      </c>
      <c r="T1192" s="1">
        <f t="shared" si="479"/>
        <v>1.2302687708123772E-12</v>
      </c>
      <c r="U1192" s="1">
        <f t="shared" si="480"/>
        <v>8.2095882132574311E-3</v>
      </c>
      <c r="V1192" s="1">
        <f t="shared" si="481"/>
        <v>0.11231430842758718</v>
      </c>
      <c r="W1192" s="1">
        <f t="shared" si="482"/>
        <v>-4.1047694758623923E-3</v>
      </c>
      <c r="X1192" s="1">
        <f t="shared" si="483"/>
        <v>4.731800725668119E-7</v>
      </c>
      <c r="Y1192" s="1">
        <f t="shared" si="484"/>
        <v>-7.8858432644896628E-2</v>
      </c>
      <c r="Z1192" s="1">
        <f t="shared" si="485"/>
        <v>-3.9429216322448313</v>
      </c>
      <c r="AB1192"/>
      <c r="AC1192"/>
      <c r="AD1192"/>
      <c r="AE1192"/>
      <c r="AF1192"/>
      <c r="AG1192"/>
      <c r="AH1192"/>
      <c r="AI1192"/>
      <c r="AJ1192" s="25"/>
      <c r="AK1192" s="2">
        <v>11.91</v>
      </c>
      <c r="AL1192" s="1">
        <f t="shared" si="487"/>
        <v>1.2302687708123772E-12</v>
      </c>
      <c r="AM1192" s="1">
        <f t="shared" si="463"/>
        <v>8.2095882132574311E-3</v>
      </c>
      <c r="AN1192" s="1">
        <f t="shared" si="464"/>
        <v>1.9842650951912562E-5</v>
      </c>
      <c r="AO1192" s="1">
        <f t="shared" si="465"/>
        <v>0.99998015734904622</v>
      </c>
      <c r="AP1192" s="1">
        <f t="shared" si="466"/>
        <v>2.2275840873059414</v>
      </c>
      <c r="AQ1192" s="1">
        <f t="shared" si="467"/>
        <v>22.275840873059412</v>
      </c>
      <c r="AR1192" s="25"/>
      <c r="AS1192" s="2">
        <v>13.88</v>
      </c>
      <c r="AT1192" s="1">
        <v>1.3182567385563993E-14</v>
      </c>
      <c r="AU1192" s="1">
        <v>0.76616335077948006</v>
      </c>
      <c r="AV1192" s="1">
        <v>2.1262200939774236E-7</v>
      </c>
      <c r="AW1192" s="1">
        <v>0.99999978737799067</v>
      </c>
      <c r="AX1192" s="1">
        <v>4.6536449839487792</v>
      </c>
      <c r="AY1192" s="2">
        <v>46.536449839487787</v>
      </c>
      <c r="BA1192" s="2">
        <v>11.91</v>
      </c>
      <c r="BB1192" s="1">
        <f t="shared" si="472"/>
        <v>1.2302687708123772E-12</v>
      </c>
      <c r="BC1192" s="1">
        <f t="shared" si="468"/>
        <v>8.2095882132574311E-3</v>
      </c>
      <c r="BD1192" s="1">
        <f t="shared" si="469"/>
        <v>8.2094667467508958E-6</v>
      </c>
      <c r="BE1192" s="1">
        <f t="shared" si="470"/>
        <v>0.99998520431191196</v>
      </c>
      <c r="BF1192" s="1">
        <f t="shared" si="471"/>
        <v>1.8422616868318777</v>
      </c>
      <c r="BG1192" s="1">
        <f>(dpSAWB_Cb*dpSAWB_Vb) /(dpSAWB_Ca * BF1192)</f>
        <v>27.140552483607575</v>
      </c>
      <c r="BI1192" s="1">
        <v>12.61</v>
      </c>
      <c r="BJ1192" s="1">
        <v>2.4547089156850296E-13</v>
      </c>
      <c r="BK1192" s="1">
        <v>4.1145408058215392E-2</v>
      </c>
      <c r="BL1192" s="1">
        <v>4.1136909738045503E-5</v>
      </c>
      <c r="BM1192" s="1">
        <v>0.99979345641297646</v>
      </c>
      <c r="BN1192" s="1">
        <v>1.3171919647536512</v>
      </c>
      <c r="BO1192" s="1">
        <v>37.959539184822837</v>
      </c>
    </row>
    <row r="1193" spans="1:67" ht="15" customHeight="1" x14ac:dyDescent="0.3">
      <c r="A1193" s="2">
        <v>11.92</v>
      </c>
      <c r="B1193" s="1">
        <f t="shared" si="473"/>
        <v>1.2022644346174088E-12</v>
      </c>
      <c r="C1193" s="1">
        <f t="shared" si="474"/>
        <v>8.4008140881370059E-3</v>
      </c>
      <c r="D1193" s="1">
        <f t="shared" si="475"/>
        <v>-8.400779909492874E-3</v>
      </c>
      <c r="E1193" s="1">
        <f t="shared" si="476"/>
        <v>4.733463318248813E-3</v>
      </c>
      <c r="F1193" s="1">
        <f t="shared" si="477"/>
        <v>0.9999977612838733</v>
      </c>
      <c r="G1193" s="1">
        <f t="shared" si="478"/>
        <v>1.5502741115825387</v>
      </c>
      <c r="H1193" s="1">
        <f t="shared" si="486"/>
        <v>15.502741115825387</v>
      </c>
      <c r="S1193" s="2">
        <v>11.92</v>
      </c>
      <c r="T1193" s="1">
        <f t="shared" si="479"/>
        <v>1.2022644346174088E-12</v>
      </c>
      <c r="U1193" s="1">
        <f t="shared" si="480"/>
        <v>8.4008140881370059E-3</v>
      </c>
      <c r="V1193" s="1">
        <f t="shared" si="481"/>
        <v>0.11260114885558102</v>
      </c>
      <c r="W1193" s="1">
        <f t="shared" si="482"/>
        <v>-4.200382951860337E-3</v>
      </c>
      <c r="X1193" s="1">
        <f t="shared" si="483"/>
        <v>4.6240918410742016E-7</v>
      </c>
      <c r="Y1193" s="1">
        <f t="shared" si="484"/>
        <v>-8.0621257482342987E-2</v>
      </c>
      <c r="Z1193" s="1">
        <f t="shared" si="485"/>
        <v>-4.0310628741171488</v>
      </c>
      <c r="AB1193"/>
      <c r="AC1193"/>
      <c r="AD1193"/>
      <c r="AE1193"/>
      <c r="AF1193"/>
      <c r="AG1193"/>
      <c r="AH1193"/>
      <c r="AI1193"/>
      <c r="AJ1193" s="25"/>
      <c r="AK1193" s="2">
        <v>11.92</v>
      </c>
      <c r="AL1193" s="1">
        <f t="shared" si="487"/>
        <v>1.2022644346174088E-12</v>
      </c>
      <c r="AM1193" s="1">
        <f t="shared" si="463"/>
        <v>8.4008140881370059E-3</v>
      </c>
      <c r="AN1193" s="1">
        <f t="shared" si="464"/>
        <v>1.9390985831045001E-5</v>
      </c>
      <c r="AO1193" s="1">
        <f t="shared" si="465"/>
        <v>0.99998060901416719</v>
      </c>
      <c r="AP1193" s="1">
        <f t="shared" si="466"/>
        <v>2.2324752205459508</v>
      </c>
      <c r="AQ1193" s="1">
        <f t="shared" si="467"/>
        <v>22.324752205459507</v>
      </c>
      <c r="AR1193" s="25"/>
      <c r="AS1193" s="2">
        <v>13.89</v>
      </c>
      <c r="AT1193" s="1">
        <v>1.2882495516931265E-14</v>
      </c>
      <c r="AU1193" s="1">
        <v>0.7840095877949832</v>
      </c>
      <c r="AV1193" s="1">
        <v>2.0778214258352816E-7</v>
      </c>
      <c r="AW1193" s="1">
        <v>0.9999997922178574</v>
      </c>
      <c r="AX1193" s="1">
        <v>4.6606371413611924</v>
      </c>
      <c r="AY1193" s="2">
        <v>46.606371413611924</v>
      </c>
      <c r="BA1193" s="2">
        <v>11.92</v>
      </c>
      <c r="BB1193" s="1">
        <f t="shared" si="472"/>
        <v>1.2022644346174088E-12</v>
      </c>
      <c r="BC1193" s="1">
        <f t="shared" si="468"/>
        <v>8.4008140881370059E-3</v>
      </c>
      <c r="BD1193" s="1">
        <f t="shared" si="469"/>
        <v>8.4006855783425747E-6</v>
      </c>
      <c r="BE1193" s="1">
        <f t="shared" si="470"/>
        <v>0.99998470269749096</v>
      </c>
      <c r="BF1193" s="1">
        <f t="shared" si="471"/>
        <v>1.8387352982334924</v>
      </c>
      <c r="BG1193" s="1">
        <f>(dpSAWB_Cb*dpSAWB_Vb) /(dpSAWB_Ca * BF1193)</f>
        <v>27.192603550949361</v>
      </c>
      <c r="BI1193" s="1">
        <v>12.62</v>
      </c>
      <c r="BJ1193" s="1">
        <v>2.3988329190194898E-13</v>
      </c>
      <c r="BK1193" s="1">
        <v>4.2103807730503887E-2</v>
      </c>
      <c r="BL1193" s="1">
        <v>4.209474297940089E-5</v>
      </c>
      <c r="BM1193" s="1">
        <v>0.99978470471932113</v>
      </c>
      <c r="BN1193" s="1">
        <v>1.304046757197411</v>
      </c>
      <c r="BO1193" s="1">
        <v>38.342183456256876</v>
      </c>
    </row>
    <row r="1194" spans="1:67" ht="15" customHeight="1" x14ac:dyDescent="0.3">
      <c r="A1194" s="2">
        <v>11.93</v>
      </c>
      <c r="B1194" s="1">
        <f t="shared" si="473"/>
        <v>1.1748975549395258E-12</v>
      </c>
      <c r="C1194" s="1">
        <f t="shared" si="474"/>
        <v>8.5964941858440291E-3</v>
      </c>
      <c r="D1194" s="1">
        <f t="shared" si="475"/>
        <v>-8.5964608565495069E-3</v>
      </c>
      <c r="E1194" s="1">
        <f t="shared" si="476"/>
        <v>4.7660768094249179E-3</v>
      </c>
      <c r="F1194" s="1">
        <f t="shared" si="477"/>
        <v>0.9999978122431622</v>
      </c>
      <c r="G1194" s="1">
        <f t="shared" si="478"/>
        <v>1.5642972430022466</v>
      </c>
      <c r="H1194" s="1">
        <f t="shared" si="486"/>
        <v>15.642972430022466</v>
      </c>
      <c r="S1194" s="2">
        <v>11.93</v>
      </c>
      <c r="T1194" s="1">
        <f t="shared" si="479"/>
        <v>1.1748975549395258E-12</v>
      </c>
      <c r="U1194" s="1">
        <f t="shared" si="480"/>
        <v>8.5964941858440291E-3</v>
      </c>
      <c r="V1194" s="1">
        <f t="shared" si="481"/>
        <v>0.11289467058103883</v>
      </c>
      <c r="W1194" s="1">
        <f t="shared" si="482"/>
        <v>-4.298223527012944E-3</v>
      </c>
      <c r="X1194" s="1">
        <f t="shared" si="483"/>
        <v>4.5188347077797724E-7</v>
      </c>
      <c r="Y1194" s="1">
        <f t="shared" si="484"/>
        <v>-8.2421797450839912E-2</v>
      </c>
      <c r="Z1194" s="1">
        <f t="shared" si="485"/>
        <v>-4.1210898725419955</v>
      </c>
      <c r="AB1194"/>
      <c r="AC1194"/>
      <c r="AD1194"/>
      <c r="AE1194"/>
      <c r="AF1194"/>
      <c r="AG1194"/>
      <c r="AH1194"/>
      <c r="AI1194"/>
      <c r="AJ1194" s="25"/>
      <c r="AK1194" s="2">
        <v>11.93</v>
      </c>
      <c r="AL1194" s="1">
        <f t="shared" si="487"/>
        <v>1.1748975549395258E-12</v>
      </c>
      <c r="AM1194" s="1">
        <f t="shared" si="463"/>
        <v>8.5964941858440291E-3</v>
      </c>
      <c r="AN1194" s="1">
        <f t="shared" si="464"/>
        <v>1.8949601469340168E-5</v>
      </c>
      <c r="AO1194" s="1">
        <f t="shared" si="465"/>
        <v>0.99998105039852903</v>
      </c>
      <c r="AP1194" s="1">
        <f t="shared" si="466"/>
        <v>2.2374624317982876</v>
      </c>
      <c r="AQ1194" s="1">
        <f t="shared" si="467"/>
        <v>22.374624317982875</v>
      </c>
      <c r="AR1194" s="25"/>
      <c r="AS1194" s="2">
        <v>13.9</v>
      </c>
      <c r="AT1194" s="1">
        <v>1.2589254117941644E-14</v>
      </c>
      <c r="AU1194" s="1">
        <v>0.802271517071526</v>
      </c>
      <c r="AV1194" s="1">
        <v>2.0305244454294871E-7</v>
      </c>
      <c r="AW1194" s="1">
        <v>0.99999979694755536</v>
      </c>
      <c r="AX1194" s="1">
        <v>4.6675058287565712</v>
      </c>
      <c r="AY1194" s="2">
        <v>46.675058287565712</v>
      </c>
      <c r="BA1194" s="2">
        <v>11.93</v>
      </c>
      <c r="BB1194" s="1">
        <f t="shared" si="472"/>
        <v>1.1748975549395258E-12</v>
      </c>
      <c r="BC1194" s="1">
        <f t="shared" si="468"/>
        <v>8.5964941858440291E-3</v>
      </c>
      <c r="BD1194" s="1">
        <f t="shared" si="469"/>
        <v>8.5963582065082873E-6</v>
      </c>
      <c r="BE1194" s="1">
        <f t="shared" si="470"/>
        <v>0.99998418200108063</v>
      </c>
      <c r="BF1194" s="1">
        <f t="shared" si="471"/>
        <v>1.8351334484262367</v>
      </c>
      <c r="BG1194" s="1">
        <f>(dpSAWB_Cb*dpSAWB_Vb) /(dpSAWB_Ca * BF1194)</f>
        <v>27.245974968675281</v>
      </c>
      <c r="BI1194" s="1">
        <v>12.63</v>
      </c>
      <c r="BJ1194" s="1">
        <v>2.3442288153199137E-13</v>
      </c>
      <c r="BK1194" s="1">
        <v>4.3084531398961012E-2</v>
      </c>
      <c r="BL1194" s="1">
        <v>4.3074861660502621E-5</v>
      </c>
      <c r="BM1194" s="1">
        <v>0.99977556356900232</v>
      </c>
      <c r="BN1194" s="1">
        <v>1.2907023569008695</v>
      </c>
      <c r="BO1194" s="1">
        <v>38.738598200173712</v>
      </c>
    </row>
    <row r="1195" spans="1:67" ht="15" customHeight="1" x14ac:dyDescent="0.3">
      <c r="A1195" s="2">
        <v>11.94</v>
      </c>
      <c r="B1195" s="1">
        <f t="shared" si="473"/>
        <v>1.1481536214968792E-12</v>
      </c>
      <c r="C1195" s="1">
        <f t="shared" si="474"/>
        <v>8.7967322585564417E-3</v>
      </c>
      <c r="D1195" s="1">
        <f t="shared" si="475"/>
        <v>-8.7966997592780431E-3</v>
      </c>
      <c r="E1195" s="1">
        <f t="shared" si="476"/>
        <v>4.7994499598796739E-3</v>
      </c>
      <c r="F1195" s="1">
        <f t="shared" si="477"/>
        <v>0.99999786204248131</v>
      </c>
      <c r="G1195" s="1">
        <f t="shared" si="478"/>
        <v>1.5787093056540742</v>
      </c>
      <c r="H1195" s="1">
        <f t="shared" si="486"/>
        <v>15.787093056540741</v>
      </c>
      <c r="S1195" s="2">
        <v>11.94</v>
      </c>
      <c r="T1195" s="1">
        <f t="shared" si="479"/>
        <v>1.1481536214968792E-12</v>
      </c>
      <c r="U1195" s="1">
        <f t="shared" si="480"/>
        <v>8.7967322585564417E-3</v>
      </c>
      <c r="V1195" s="1">
        <f t="shared" si="481"/>
        <v>0.1131950292330647</v>
      </c>
      <c r="W1195" s="1">
        <f t="shared" si="482"/>
        <v>-4.3983430776882299E-3</v>
      </c>
      <c r="X1195" s="1">
        <f t="shared" si="483"/>
        <v>4.4159735172126169E-7</v>
      </c>
      <c r="Y1195" s="1">
        <f t="shared" si="484"/>
        <v>-8.4260783227473129E-2</v>
      </c>
      <c r="Z1195" s="1">
        <f t="shared" si="485"/>
        <v>-4.2130391613736569</v>
      </c>
      <c r="AB1195"/>
      <c r="AC1195"/>
      <c r="AD1195"/>
      <c r="AE1195"/>
      <c r="AF1195"/>
      <c r="AG1195"/>
      <c r="AH1195"/>
      <c r="AI1195"/>
      <c r="AJ1195" s="25"/>
      <c r="AK1195" s="2">
        <v>11.94</v>
      </c>
      <c r="AL1195" s="1">
        <f t="shared" si="487"/>
        <v>1.1481536214968792E-12</v>
      </c>
      <c r="AM1195" s="1">
        <f t="shared" si="463"/>
        <v>8.7967322585564417E-3</v>
      </c>
      <c r="AN1195" s="1">
        <f t="shared" si="464"/>
        <v>1.8518263865889612E-5</v>
      </c>
      <c r="AO1195" s="1">
        <f t="shared" si="465"/>
        <v>0.99998148173613244</v>
      </c>
      <c r="AP1195" s="1">
        <f t="shared" si="466"/>
        <v>2.2425472199238876</v>
      </c>
      <c r="AQ1195" s="1">
        <f t="shared" si="467"/>
        <v>22.425472199238875</v>
      </c>
      <c r="AR1195" s="25"/>
      <c r="AS1195" s="2">
        <v>13.91</v>
      </c>
      <c r="AT1195" s="1">
        <v>1.230268770812379E-14</v>
      </c>
      <c r="AU1195" s="1">
        <v>0.82095882132574194</v>
      </c>
      <c r="AV1195" s="1">
        <v>1.9843040753058801E-7</v>
      </c>
      <c r="AW1195" s="1">
        <v>0.99999980156959256</v>
      </c>
      <c r="AX1195" s="1">
        <v>4.6742525149917258</v>
      </c>
      <c r="AY1195" s="2">
        <v>46.742525149917256</v>
      </c>
      <c r="BA1195" s="2">
        <v>11.94</v>
      </c>
      <c r="BB1195" s="1">
        <f t="shared" si="472"/>
        <v>1.1481536214968792E-12</v>
      </c>
      <c r="BC1195" s="1">
        <f t="shared" si="468"/>
        <v>8.7967322585564417E-3</v>
      </c>
      <c r="BD1195" s="1">
        <f t="shared" si="469"/>
        <v>8.7965883565922974E-6</v>
      </c>
      <c r="BE1195" s="1">
        <f t="shared" si="470"/>
        <v>0.99998364142957707</v>
      </c>
      <c r="BF1195" s="1">
        <f t="shared" si="471"/>
        <v>1.8314546747946896</v>
      </c>
      <c r="BG1195" s="1">
        <f>(dpSAWB_Cb*dpSAWB_Vb) /(dpSAWB_Ca * BF1195)</f>
        <v>27.300702926543959</v>
      </c>
      <c r="BI1195" s="1">
        <v>12.64</v>
      </c>
      <c r="BJ1195" s="1">
        <v>2.2908676527677649E-13</v>
      </c>
      <c r="BK1195" s="1">
        <v>4.4088099056256914E-2</v>
      </c>
      <c r="BL1195" s="1">
        <v>4.4077783109182384E-5</v>
      </c>
      <c r="BM1195" s="1">
        <v>0.99976601515385433</v>
      </c>
      <c r="BN1195" s="1">
        <v>1.2771578160168784</v>
      </c>
      <c r="BO1195" s="1">
        <v>39.149429595112167</v>
      </c>
    </row>
    <row r="1196" spans="1:67" ht="15" customHeight="1" x14ac:dyDescent="0.3">
      <c r="A1196" s="2">
        <v>11.95</v>
      </c>
      <c r="B1196" s="1">
        <f t="shared" si="473"/>
        <v>1.122018454301964E-12</v>
      </c>
      <c r="C1196" s="1">
        <f t="shared" si="474"/>
        <v>9.0016344751508246E-3</v>
      </c>
      <c r="D1196" s="1">
        <f t="shared" si="475"/>
        <v>-9.0016027869951401E-3</v>
      </c>
      <c r="E1196" s="1">
        <f t="shared" si="476"/>
        <v>4.8336004644991895E-3</v>
      </c>
      <c r="F1196" s="1">
        <f t="shared" si="477"/>
        <v>0.99999791070823418</v>
      </c>
      <c r="G1196" s="1">
        <f t="shared" si="478"/>
        <v>1.5935227254118292</v>
      </c>
      <c r="H1196" s="1">
        <f t="shared" si="486"/>
        <v>15.93522725411829</v>
      </c>
      <c r="S1196" s="2">
        <v>11.95</v>
      </c>
      <c r="T1196" s="1">
        <f t="shared" si="479"/>
        <v>1.122018454301964E-12</v>
      </c>
      <c r="U1196" s="1">
        <f t="shared" si="480"/>
        <v>9.0016344751508246E-3</v>
      </c>
      <c r="V1196" s="1">
        <f t="shared" si="481"/>
        <v>0.11350238406579155</v>
      </c>
      <c r="W1196" s="1">
        <f t="shared" si="482"/>
        <v>-4.5007946885971852E-3</v>
      </c>
      <c r="X1196" s="1">
        <f t="shared" si="483"/>
        <v>4.315453731154198E-7</v>
      </c>
      <c r="Y1196" s="1">
        <f t="shared" si="484"/>
        <v>-8.6138956206201905E-2</v>
      </c>
      <c r="Z1196" s="1">
        <f t="shared" si="485"/>
        <v>-4.3069478103100955</v>
      </c>
      <c r="AB1196"/>
      <c r="AC1196"/>
      <c r="AD1196"/>
      <c r="AE1196"/>
      <c r="AF1196"/>
      <c r="AG1196"/>
      <c r="AH1196"/>
      <c r="AI1196"/>
      <c r="AJ1196" s="25"/>
      <c r="AK1196" s="2">
        <v>11.95</v>
      </c>
      <c r="AL1196" s="1">
        <f t="shared" si="487"/>
        <v>1.122018454301964E-12</v>
      </c>
      <c r="AM1196" s="1">
        <f t="shared" si="463"/>
        <v>9.0016344751508246E-3</v>
      </c>
      <c r="AN1196" s="1">
        <f t="shared" si="464"/>
        <v>1.8096744345497481E-5</v>
      </c>
      <c r="AO1196" s="1">
        <f t="shared" si="465"/>
        <v>0.99998190325565295</v>
      </c>
      <c r="AP1196" s="1">
        <f t="shared" si="466"/>
        <v>2.2477310902533802</v>
      </c>
      <c r="AQ1196" s="1">
        <f t="shared" si="467"/>
        <v>22.477310902533802</v>
      </c>
      <c r="AR1196" s="25"/>
      <c r="AS1196" s="2">
        <v>13.92</v>
      </c>
      <c r="AT1196" s="1">
        <v>1.2022644346174106E-14</v>
      </c>
      <c r="AU1196" s="1">
        <v>0.8400814088136993</v>
      </c>
      <c r="AV1196" s="1">
        <v>1.9391358088419497E-7</v>
      </c>
      <c r="AW1196" s="1">
        <v>0.99999980608641903</v>
      </c>
      <c r="AX1196" s="1">
        <v>4.6808786807411336</v>
      </c>
      <c r="AY1196" s="2">
        <v>46.80878680741133</v>
      </c>
      <c r="BA1196" s="2">
        <v>11.95</v>
      </c>
      <c r="BB1196" s="1">
        <f t="shared" si="472"/>
        <v>1.122018454301964E-12</v>
      </c>
      <c r="BC1196" s="1">
        <f t="shared" si="468"/>
        <v>9.0016344751508246E-3</v>
      </c>
      <c r="BD1196" s="1">
        <f t="shared" si="469"/>
        <v>9.0014821688905237E-6</v>
      </c>
      <c r="BE1196" s="1">
        <f t="shared" si="470"/>
        <v>0.99998308015497406</v>
      </c>
      <c r="BF1196" s="1">
        <f t="shared" si="471"/>
        <v>1.8276974932357923</v>
      </c>
      <c r="BG1196" s="1">
        <f>(dpSAWB_Cb*dpSAWB_Vb) /(dpSAWB_Ca * BF1196)</f>
        <v>27.356824739896638</v>
      </c>
      <c r="BI1196" s="1">
        <v>12.65</v>
      </c>
      <c r="BJ1196" s="1">
        <v>2.238721138568332E-13</v>
      </c>
      <c r="BK1196" s="1">
        <v>4.5115042807247423E-2</v>
      </c>
      <c r="BL1196" s="1">
        <v>4.5104036579308295E-5</v>
      </c>
      <c r="BM1196" s="1">
        <v>0.99975604084016612</v>
      </c>
      <c r="BN1196" s="1">
        <v>1.2634122654526105</v>
      </c>
      <c r="BO1196" s="1">
        <v>39.575363772559051</v>
      </c>
    </row>
    <row r="1197" spans="1:67" ht="15" customHeight="1" x14ac:dyDescent="0.3">
      <c r="A1197" s="2">
        <v>11.96</v>
      </c>
      <c r="B1197" s="1">
        <f t="shared" si="473"/>
        <v>1.0964781961431817E-12</v>
      </c>
      <c r="C1197" s="1">
        <f t="shared" si="474"/>
        <v>9.2113094774947148E-3</v>
      </c>
      <c r="D1197" s="1">
        <f t="shared" si="475"/>
        <v>-9.2112785819984024E-3</v>
      </c>
      <c r="E1197" s="1">
        <f t="shared" si="476"/>
        <v>4.8685464303330674E-3</v>
      </c>
      <c r="F1197" s="1">
        <f t="shared" si="477"/>
        <v>0.99999795826622406</v>
      </c>
      <c r="G1197" s="1">
        <f t="shared" si="478"/>
        <v>1.6087504111610049</v>
      </c>
      <c r="H1197" s="1">
        <f t="shared" si="486"/>
        <v>16.087504111610048</v>
      </c>
      <c r="S1197" s="2">
        <v>11.96</v>
      </c>
      <c r="T1197" s="1">
        <f t="shared" si="479"/>
        <v>1.0964781961431817E-12</v>
      </c>
      <c r="U1197" s="1">
        <f t="shared" si="480"/>
        <v>9.2113094774947148E-3</v>
      </c>
      <c r="V1197" s="1">
        <f t="shared" si="481"/>
        <v>0.11381689804282019</v>
      </c>
      <c r="W1197" s="1">
        <f t="shared" si="482"/>
        <v>-4.6056326809400683E-3</v>
      </c>
      <c r="X1197" s="1">
        <f t="shared" si="483"/>
        <v>4.2172220528229956E-7</v>
      </c>
      <c r="Y1197" s="1">
        <f t="shared" si="484"/>
        <v>-8.8057068494347898E-2</v>
      </c>
      <c r="Z1197" s="1">
        <f t="shared" si="485"/>
        <v>-4.4028534247173949</v>
      </c>
      <c r="AB1197"/>
      <c r="AC1197"/>
      <c r="AD1197"/>
      <c r="AE1197"/>
      <c r="AF1197"/>
      <c r="AG1197"/>
      <c r="AH1197"/>
      <c r="AI1197"/>
      <c r="AJ1197" s="25"/>
      <c r="AK1197" s="2">
        <v>11.96</v>
      </c>
      <c r="AL1197" s="1">
        <f t="shared" si="487"/>
        <v>1.0964781961431817E-12</v>
      </c>
      <c r="AM1197" s="1">
        <f t="shared" si="463"/>
        <v>9.2113094774947148E-3</v>
      </c>
      <c r="AN1197" s="1">
        <f t="shared" si="464"/>
        <v>1.7684819437488132E-5</v>
      </c>
      <c r="AO1197" s="1">
        <f t="shared" si="465"/>
        <v>0.99998231518056102</v>
      </c>
      <c r="AP1197" s="1">
        <f t="shared" si="466"/>
        <v>2.2530155537895302</v>
      </c>
      <c r="AQ1197" s="1">
        <f t="shared" si="467"/>
        <v>22.5301555378953</v>
      </c>
      <c r="AR1197" s="25"/>
      <c r="AS1197" s="2">
        <v>13.93</v>
      </c>
      <c r="AT1197" s="1">
        <v>1.1748975549395272E-14</v>
      </c>
      <c r="AU1197" s="1">
        <v>0.85964941858440191</v>
      </c>
      <c r="AV1197" s="1">
        <v>1.8949956972531388E-7</v>
      </c>
      <c r="AW1197" s="1">
        <v>0.9999998105004303</v>
      </c>
      <c r="AX1197" s="1">
        <v>4.6873858170075327</v>
      </c>
      <c r="AY1197" s="2">
        <v>46.873858170075323</v>
      </c>
      <c r="BA1197" s="2">
        <v>11.96</v>
      </c>
      <c r="BB1197" s="1">
        <f t="shared" si="472"/>
        <v>1.0964781961431817E-12</v>
      </c>
      <c r="BC1197" s="1">
        <f t="shared" si="468"/>
        <v>9.2113094774947148E-3</v>
      </c>
      <c r="BD1197" s="1">
        <f t="shared" si="469"/>
        <v>9.2111482548260118E-6</v>
      </c>
      <c r="BE1197" s="1">
        <f t="shared" si="470"/>
        <v>0.99998249731277644</v>
      </c>
      <c r="BF1197" s="1">
        <f t="shared" si="471"/>
        <v>1.8238603981636634</v>
      </c>
      <c r="BG1197" s="1">
        <f>(dpSAWB_Cb*dpSAWB_Vb) /(dpSAWB_Ca * BF1197)</f>
        <v>27.414378891247392</v>
      </c>
      <c r="BI1197" s="1">
        <v>12.66</v>
      </c>
      <c r="BJ1197" s="1">
        <v>2.1877616239495453E-13</v>
      </c>
      <c r="BK1197" s="1">
        <v>4.6165907151102525E-2</v>
      </c>
      <c r="BL1197" s="1">
        <v>4.6154163519817545E-5</v>
      </c>
      <c r="BM1197" s="1">
        <v>0.99974562113018717</v>
      </c>
      <c r="BN1197" s="1">
        <v>1.2494649179607451</v>
      </c>
      <c r="BO1197" s="1">
        <v>40.017129958002442</v>
      </c>
    </row>
    <row r="1198" spans="1:67" ht="15" customHeight="1" x14ac:dyDescent="0.3">
      <c r="A1198" s="2">
        <v>11.97</v>
      </c>
      <c r="B1198" s="1">
        <f t="shared" si="473"/>
        <v>1.0715193052376033E-12</v>
      </c>
      <c r="C1198" s="1">
        <f t="shared" si="474"/>
        <v>9.4258684380496369E-3</v>
      </c>
      <c r="D1198" s="1">
        <f t="shared" si="475"/>
        <v>-9.425838317169621E-3</v>
      </c>
      <c r="E1198" s="1">
        <f t="shared" si="476"/>
        <v>4.9043063861949369E-3</v>
      </c>
      <c r="F1198" s="1">
        <f t="shared" si="477"/>
        <v>0.999998004741666</v>
      </c>
      <c r="G1198" s="1">
        <f t="shared" si="478"/>
        <v>1.6244057781187122</v>
      </c>
      <c r="H1198" s="1">
        <f t="shared" si="486"/>
        <v>16.24405778118712</v>
      </c>
      <c r="S1198" s="2">
        <v>11.97</v>
      </c>
      <c r="T1198" s="1">
        <f t="shared" si="479"/>
        <v>1.0715193052376033E-12</v>
      </c>
      <c r="U1198" s="1">
        <f t="shared" si="480"/>
        <v>9.4258684380496369E-3</v>
      </c>
      <c r="V1198" s="1">
        <f t="shared" si="481"/>
        <v>0.11413873792362422</v>
      </c>
      <c r="W1198" s="1">
        <f t="shared" si="482"/>
        <v>-4.7129126412080672E-3</v>
      </c>
      <c r="X1198" s="1">
        <f t="shared" si="483"/>
        <v>4.1212263986163024E-7</v>
      </c>
      <c r="Y1198" s="1">
        <f t="shared" si="484"/>
        <v>-9.0015882899877928E-2</v>
      </c>
      <c r="Z1198" s="1">
        <f t="shared" si="485"/>
        <v>-4.5007941449938969</v>
      </c>
      <c r="AB1198"/>
      <c r="AC1198"/>
      <c r="AD1198"/>
      <c r="AE1198"/>
      <c r="AF1198"/>
      <c r="AG1198"/>
      <c r="AH1198"/>
      <c r="AI1198"/>
      <c r="AJ1198" s="25"/>
      <c r="AK1198" s="2">
        <v>11.97</v>
      </c>
      <c r="AL1198" s="1">
        <f t="shared" si="487"/>
        <v>1.0715193052376033E-12</v>
      </c>
      <c r="AM1198" s="1">
        <f t="shared" si="463"/>
        <v>9.4258684380496369E-3</v>
      </c>
      <c r="AN1198" s="1">
        <f t="shared" si="464"/>
        <v>1.7282270757271728E-5</v>
      </c>
      <c r="AO1198" s="1">
        <f t="shared" si="465"/>
        <v>0.9999827177292413</v>
      </c>
      <c r="AP1198" s="1">
        <f t="shared" si="466"/>
        <v>2.2584021263687144</v>
      </c>
      <c r="AQ1198" s="1">
        <f t="shared" si="467"/>
        <v>22.584021263687141</v>
      </c>
      <c r="AR1198" s="25"/>
      <c r="AS1198" s="2">
        <v>13.94</v>
      </c>
      <c r="AT1198" s="1">
        <v>1.1481536214968808E-14</v>
      </c>
      <c r="AU1198" s="1">
        <v>0.87967322585564289</v>
      </c>
      <c r="AV1198" s="1">
        <v>1.8518603368949444E-7</v>
      </c>
      <c r="AW1198" s="1">
        <v>0.99999981481396638</v>
      </c>
      <c r="AX1198" s="1">
        <v>4.6937754236811076</v>
      </c>
      <c r="AY1198" s="2">
        <v>46.937754236811074</v>
      </c>
      <c r="BA1198" s="2">
        <v>11.97</v>
      </c>
      <c r="BB1198" s="1">
        <f t="shared" si="472"/>
        <v>1.0715193052376033E-12</v>
      </c>
      <c r="BC1198" s="1">
        <f t="shared" si="468"/>
        <v>9.4258684380496369E-3</v>
      </c>
      <c r="BD1198" s="1">
        <f t="shared" si="469"/>
        <v>9.4256977544271624E-6</v>
      </c>
      <c r="BE1198" s="1">
        <f t="shared" si="470"/>
        <v>0.99998189200033971</v>
      </c>
      <c r="BF1198" s="1">
        <f t="shared" si="471"/>
        <v>1.8199418625327399</v>
      </c>
      <c r="BG1198" s="1">
        <f>(dpSAWB_Cb*dpSAWB_Vb) /(dpSAWB_Ca * BF1198)</f>
        <v>27.473405073729666</v>
      </c>
      <c r="BI1198" s="1">
        <v>12.67</v>
      </c>
      <c r="BJ1198" s="1">
        <v>2.1379620895022253E-13</v>
      </c>
      <c r="BK1198" s="1">
        <v>4.7241249270007168E-2</v>
      </c>
      <c r="BL1198" s="1">
        <v>4.7228717849396071E-5</v>
      </c>
      <c r="BM1198" s="1">
        <v>0.99973473562184045</v>
      </c>
      <c r="BN1198" s="1">
        <v>1.2353150712300416</v>
      </c>
      <c r="BO1198" s="1">
        <v>40.475503913518551</v>
      </c>
    </row>
    <row r="1199" spans="1:67" ht="15" customHeight="1" x14ac:dyDescent="0.3">
      <c r="A1199" s="2">
        <v>11.98</v>
      </c>
      <c r="B1199" s="1">
        <f t="shared" si="473"/>
        <v>1.0471285480508967E-12</v>
      </c>
      <c r="C1199" s="1">
        <f t="shared" si="474"/>
        <v>9.6454251188165287E-3</v>
      </c>
      <c r="D1199" s="1">
        <f t="shared" si="475"/>
        <v>-9.6453957549204605E-3</v>
      </c>
      <c r="E1199" s="1">
        <f t="shared" si="476"/>
        <v>4.9408992924867435E-3</v>
      </c>
      <c r="F1199" s="1">
        <f t="shared" si="477"/>
        <v>0.99999805015920218</v>
      </c>
      <c r="G1199" s="1">
        <f t="shared" si="478"/>
        <v>1.6405027725266623</v>
      </c>
      <c r="H1199" s="1">
        <f t="shared" si="486"/>
        <v>16.405027725266621</v>
      </c>
      <c r="S1199" s="2">
        <v>11.98</v>
      </c>
      <c r="T1199" s="1">
        <f t="shared" si="479"/>
        <v>1.0471285480508967E-12</v>
      </c>
      <c r="U1199" s="1">
        <f t="shared" si="480"/>
        <v>9.6454251188165287E-3</v>
      </c>
      <c r="V1199" s="1">
        <f t="shared" si="481"/>
        <v>0.11446807435196843</v>
      </c>
      <c r="W1199" s="1">
        <f t="shared" si="482"/>
        <v>-4.822691450656144E-3</v>
      </c>
      <c r="X1199" s="1">
        <f t="shared" si="483"/>
        <v>4.0274158704949362E-7</v>
      </c>
      <c r="Y1199" s="1">
        <f t="shared" si="484"/>
        <v>-9.2016172909018645E-2</v>
      </c>
      <c r="Z1199" s="1">
        <f t="shared" si="485"/>
        <v>-4.6008086454509325</v>
      </c>
      <c r="AB1199"/>
      <c r="AC1199"/>
      <c r="AD1199"/>
      <c r="AE1199"/>
      <c r="AF1199"/>
      <c r="AG1199"/>
      <c r="AH1199"/>
      <c r="AI1199"/>
      <c r="AJ1199" s="25"/>
      <c r="AK1199" s="2">
        <v>11.98</v>
      </c>
      <c r="AL1199" s="1">
        <f t="shared" si="487"/>
        <v>1.0471285480508967E-12</v>
      </c>
      <c r="AM1199" s="1">
        <f t="shared" si="463"/>
        <v>9.6454251188165287E-3</v>
      </c>
      <c r="AN1199" s="1">
        <f t="shared" si="464"/>
        <v>1.6888884890602929E-5</v>
      </c>
      <c r="AO1199" s="1">
        <f t="shared" si="465"/>
        <v>0.99998311111510796</v>
      </c>
      <c r="AP1199" s="1">
        <f t="shared" si="466"/>
        <v>2.2638923277805745</v>
      </c>
      <c r="AQ1199" s="1">
        <f t="shared" si="467"/>
        <v>22.638923277805745</v>
      </c>
      <c r="AR1199" s="25"/>
      <c r="AS1199" s="2">
        <v>13.95</v>
      </c>
      <c r="AT1199" s="1">
        <v>1.1220184543019616E-14</v>
      </c>
      <c r="AU1199" s="1">
        <v>0.90016344751508437</v>
      </c>
      <c r="AV1199" s="1">
        <v>1.8097068568540525E-7</v>
      </c>
      <c r="AW1199" s="1">
        <v>0.99999981902931423</v>
      </c>
      <c r="AX1199" s="1">
        <v>4.700049008147194</v>
      </c>
      <c r="AY1199" s="2">
        <v>47.000490081471938</v>
      </c>
      <c r="BA1199" s="2">
        <v>11.98</v>
      </c>
      <c r="BB1199" s="1">
        <f t="shared" si="472"/>
        <v>1.0471285480508967E-12</v>
      </c>
      <c r="BC1199" s="1">
        <f t="shared" si="468"/>
        <v>9.6454251188165287E-3</v>
      </c>
      <c r="BD1199" s="1">
        <f t="shared" si="469"/>
        <v>9.6452443951398492E-6</v>
      </c>
      <c r="BE1199" s="1">
        <f t="shared" si="470"/>
        <v>0.9999812632751327</v>
      </c>
      <c r="BF1199" s="1">
        <f t="shared" si="471"/>
        <v>1.8159403378801666</v>
      </c>
      <c r="BG1199" s="1">
        <f>(dpSAWB_Cb*dpSAWB_Vb) /(dpSAWB_Ca * BF1199)</f>
        <v>27.533944236498083</v>
      </c>
      <c r="BI1199" s="1">
        <v>12.68</v>
      </c>
      <c r="BJ1199" s="1">
        <v>2.0892961308540331E-13</v>
      </c>
      <c r="BK1199" s="1">
        <v>4.834163932458662E-2</v>
      </c>
      <c r="BL1199" s="1">
        <v>4.8328266236891978E-5</v>
      </c>
      <c r="BM1199" s="1">
        <v>0.99972336296655462</v>
      </c>
      <c r="BN1199" s="1">
        <v>1.2209621109694817</v>
      </c>
      <c r="BO1199" s="1">
        <v>40.951311716215706</v>
      </c>
    </row>
    <row r="1200" spans="1:67" ht="15" customHeight="1" x14ac:dyDescent="0.3">
      <c r="A1200" s="2">
        <v>11.99</v>
      </c>
      <c r="B1200" s="1">
        <f t="shared" si="473"/>
        <v>1.0232929922807514E-12</v>
      </c>
      <c r="C1200" s="1">
        <f t="shared" si="474"/>
        <v>9.8700959316537131E-3</v>
      </c>
      <c r="D1200" s="1">
        <f t="shared" si="475"/>
        <v>-9.870067307510581E-3</v>
      </c>
      <c r="E1200" s="1">
        <f t="shared" si="476"/>
        <v>4.9783445512517639E-3</v>
      </c>
      <c r="F1200" s="1">
        <f t="shared" si="477"/>
        <v>0.99999809454291277</v>
      </c>
      <c r="G1200" s="1">
        <f t="shared" si="478"/>
        <v>1.6570558978127181</v>
      </c>
      <c r="H1200" s="1">
        <f t="shared" si="486"/>
        <v>16.570558978127181</v>
      </c>
      <c r="S1200" s="2">
        <v>11.99</v>
      </c>
      <c r="T1200" s="1">
        <f t="shared" si="479"/>
        <v>1.0232929922807514E-12</v>
      </c>
      <c r="U1200" s="1">
        <f t="shared" si="480"/>
        <v>9.8700959316537131E-3</v>
      </c>
      <c r="V1200" s="1">
        <f t="shared" si="481"/>
        <v>0.11480508194638649</v>
      </c>
      <c r="W1200" s="1">
        <f t="shared" si="482"/>
        <v>-4.935027315462164E-3</v>
      </c>
      <c r="X1200" s="1">
        <f t="shared" si="483"/>
        <v>3.9357407289967721E-7</v>
      </c>
      <c r="Y1200" s="1">
        <f t="shared" si="484"/>
        <v>-9.4058722653708002E-2</v>
      </c>
      <c r="Z1200" s="1">
        <f t="shared" si="485"/>
        <v>-4.7029361326853998</v>
      </c>
      <c r="AB1200"/>
      <c r="AC1200"/>
      <c r="AD1200"/>
      <c r="AE1200"/>
      <c r="AF1200"/>
      <c r="AG1200"/>
      <c r="AH1200"/>
      <c r="AI1200"/>
      <c r="AJ1200" s="25"/>
      <c r="AK1200" s="2">
        <v>11.99</v>
      </c>
      <c r="AL1200" s="1">
        <f t="shared" si="487"/>
        <v>1.0232929922807514E-12</v>
      </c>
      <c r="AM1200" s="1">
        <f t="shared" si="463"/>
        <v>9.8700959316537131E-3</v>
      </c>
      <c r="AN1200" s="1">
        <f t="shared" si="464"/>
        <v>1.6504453280473658E-5</v>
      </c>
      <c r="AO1200" s="1">
        <f t="shared" si="465"/>
        <v>0.99998349554671817</v>
      </c>
      <c r="AP1200" s="1">
        <f t="shared" si="466"/>
        <v>2.2694876808449971</v>
      </c>
      <c r="AQ1200" s="1">
        <f t="shared" si="467"/>
        <v>22.694876808449969</v>
      </c>
      <c r="AR1200" s="25"/>
      <c r="AS1200" s="2">
        <v>13.96</v>
      </c>
      <c r="AT1200" s="1">
        <v>1.0964781961431832E-14</v>
      </c>
      <c r="AU1200" s="1">
        <v>0.92113094774947035</v>
      </c>
      <c r="AV1200" s="1">
        <v>1.7685129068219339E-7</v>
      </c>
      <c r="AW1200" s="1">
        <v>0.99999982314870928</v>
      </c>
      <c r="AX1200" s="1">
        <v>4.7062080839423004</v>
      </c>
      <c r="AY1200" s="2">
        <v>47.062080839423004</v>
      </c>
      <c r="BA1200" s="2">
        <v>11.99</v>
      </c>
      <c r="BB1200" s="1">
        <f t="shared" si="472"/>
        <v>1.0232929922807514E-12</v>
      </c>
      <c r="BC1200" s="1">
        <f t="shared" si="468"/>
        <v>9.8700959316537131E-3</v>
      </c>
      <c r="BD1200" s="1">
        <f t="shared" si="469"/>
        <v>9.8699045520029245E-6</v>
      </c>
      <c r="BE1200" s="1">
        <f t="shared" si="470"/>
        <v>0.99998061015291928</v>
      </c>
      <c r="BF1200" s="1">
        <f t="shared" si="471"/>
        <v>1.811854254388414</v>
      </c>
      <c r="BG1200" s="1">
        <f>(dpSAWB_Cb*dpSAWB_Vb) /(dpSAWB_Ca * BF1200)</f>
        <v>27.596038632189732</v>
      </c>
      <c r="BI1200" s="1">
        <v>12.69</v>
      </c>
      <c r="BJ1200" s="1">
        <v>2.0417379446695228E-13</v>
      </c>
      <c r="BK1200" s="1">
        <v>4.9467660756213221E-2</v>
      </c>
      <c r="BL1200" s="1">
        <v>4.9453388387549155E-5</v>
      </c>
      <c r="BM1200" s="1">
        <v>0.9997114808251315</v>
      </c>
      <c r="BN1200" s="1">
        <v>1.2064055139798824</v>
      </c>
      <c r="BO1200" s="1">
        <v>41.445433911398538</v>
      </c>
    </row>
    <row r="1201" spans="1:67" ht="15" customHeight="1" x14ac:dyDescent="0.3">
      <c r="A1201" s="2">
        <v>12</v>
      </c>
      <c r="B1201" s="1">
        <f t="shared" si="473"/>
        <v>9.9999999999999998E-13</v>
      </c>
      <c r="C1201" s="1">
        <f t="shared" si="474"/>
        <v>1.01E-2</v>
      </c>
      <c r="D1201" s="1">
        <f t="shared" si="475"/>
        <v>-1.0099972098771027E-2</v>
      </c>
      <c r="E1201" s="1">
        <f t="shared" si="476"/>
        <v>5.0166620164618378E-3</v>
      </c>
      <c r="F1201" s="1">
        <f t="shared" si="477"/>
        <v>0.99999813791633063</v>
      </c>
      <c r="G1201" s="1">
        <f t="shared" si="478"/>
        <v>1.674080242324349</v>
      </c>
      <c r="H1201" s="1">
        <f t="shared" si="486"/>
        <v>16.74080242324349</v>
      </c>
      <c r="S1201" s="2">
        <v>12</v>
      </c>
      <c r="T1201" s="1">
        <f t="shared" si="479"/>
        <v>9.9999999999999998E-13</v>
      </c>
      <c r="U1201" s="1">
        <f t="shared" si="480"/>
        <v>1.01E-2</v>
      </c>
      <c r="V1201" s="1">
        <f t="shared" si="481"/>
        <v>0.11514993939276573</v>
      </c>
      <c r="W1201" s="1">
        <f t="shared" si="482"/>
        <v>-5.0499797975885781E-3</v>
      </c>
      <c r="X1201" s="1">
        <f t="shared" si="483"/>
        <v>3.8461523668644745E-7</v>
      </c>
      <c r="Y1201" s="1">
        <f t="shared" si="484"/>
        <v>-9.614432686839032E-2</v>
      </c>
      <c r="Z1201" s="1">
        <f t="shared" si="485"/>
        <v>-4.8072163434195163</v>
      </c>
      <c r="AB1201"/>
      <c r="AC1201"/>
      <c r="AD1201"/>
      <c r="AE1201"/>
      <c r="AF1201"/>
      <c r="AG1201"/>
      <c r="AH1201"/>
      <c r="AI1201"/>
      <c r="AJ1201" s="25"/>
      <c r="AK1201" s="2">
        <v>12</v>
      </c>
      <c r="AL1201" s="1">
        <f t="shared" si="487"/>
        <v>9.9999999999999998E-13</v>
      </c>
      <c r="AM1201" s="1">
        <f t="shared" si="463"/>
        <v>1.01E-2</v>
      </c>
      <c r="AN1201" s="1">
        <f t="shared" si="464"/>
        <v>1.6128772116578744E-5</v>
      </c>
      <c r="AO1201" s="1">
        <f t="shared" si="465"/>
        <v>0.99998387122788213</v>
      </c>
      <c r="AP1201" s="1">
        <f t="shared" si="466"/>
        <v>2.2751897104456247</v>
      </c>
      <c r="AQ1201" s="1">
        <f t="shared" si="467"/>
        <v>22.751897104456244</v>
      </c>
      <c r="AR1201" s="25"/>
      <c r="AS1201" s="2">
        <v>13.97</v>
      </c>
      <c r="AT1201" s="1">
        <v>1.0715193052376047E-14</v>
      </c>
      <c r="AU1201" s="1">
        <v>0.94258684380496238</v>
      </c>
      <c r="AV1201" s="1">
        <v>1.7282566452444658E-7</v>
      </c>
      <c r="AW1201" s="1">
        <v>0.99999982717433555</v>
      </c>
      <c r="AX1201" s="1">
        <v>4.7122541694582409</v>
      </c>
      <c r="AY1201" s="2">
        <v>47.122541694582409</v>
      </c>
      <c r="BA1201" s="2">
        <v>12</v>
      </c>
      <c r="BB1201" s="1">
        <f t="shared" si="472"/>
        <v>9.9999999999999998E-13</v>
      </c>
      <c r="BC1201" s="1">
        <f t="shared" si="468"/>
        <v>1.01E-2</v>
      </c>
      <c r="BD1201" s="1">
        <f t="shared" si="469"/>
        <v>1.009979730921916E-5</v>
      </c>
      <c r="BE1201" s="1">
        <f t="shared" si="470"/>
        <v>0.99997993160585752</v>
      </c>
      <c r="BF1201" s="1">
        <f t="shared" si="471"/>
        <v>1.807682020969122</v>
      </c>
      <c r="BG1201" s="1">
        <f>(dpSAWB_Cb*dpSAWB_Vb) /(dpSAWB_Ca * BF1201)</f>
        <v>27.659731866556012</v>
      </c>
      <c r="BI1201" s="1">
        <v>12.7</v>
      </c>
      <c r="BJ1201" s="1">
        <v>1.9952623149688807E-13</v>
      </c>
      <c r="BK1201" s="1">
        <v>5.061991059635447E-2</v>
      </c>
      <c r="BL1201" s="1">
        <v>5.0604677335146215E-5</v>
      </c>
      <c r="BM1201" s="1">
        <v>0.99969906582155554</v>
      </c>
      <c r="BN1201" s="1">
        <v>1.1916448512066515</v>
      </c>
      <c r="BO1201" s="1">
        <v>41.958810084540154</v>
      </c>
    </row>
    <row r="1202" spans="1:67" ht="15" customHeight="1" x14ac:dyDescent="0.3">
      <c r="A1202" s="2">
        <v>12.01</v>
      </c>
      <c r="B1202" s="1">
        <f t="shared" si="473"/>
        <v>9.7723722095580816E-13</v>
      </c>
      <c r="C1202" s="1">
        <f t="shared" si="474"/>
        <v>1.0335259222035643E-2</v>
      </c>
      <c r="D1202" s="1">
        <f t="shared" si="475"/>
        <v>-1.0335232027265343E-2</v>
      </c>
      <c r="E1202" s="1">
        <f t="shared" si="476"/>
        <v>5.0558720045442238E-3</v>
      </c>
      <c r="F1202" s="1">
        <f t="shared" si="477"/>
        <v>0.99999818030245269</v>
      </c>
      <c r="G1202" s="1">
        <f t="shared" si="478"/>
        <v>1.6915915087456486</v>
      </c>
      <c r="H1202" s="1">
        <f t="shared" si="486"/>
        <v>16.915915087456483</v>
      </c>
      <c r="S1202" s="2">
        <v>12.01</v>
      </c>
      <c r="T1202" s="1">
        <f t="shared" si="479"/>
        <v>9.7723722095580816E-13</v>
      </c>
      <c r="U1202" s="1">
        <f t="shared" si="480"/>
        <v>1.0335259222035643E-2</v>
      </c>
      <c r="V1202" s="1">
        <f t="shared" si="481"/>
        <v>0.11550282953908905</v>
      </c>
      <c r="W1202" s="1">
        <f t="shared" si="482"/>
        <v>-5.1676098463630188E-3</v>
      </c>
      <c r="X1202" s="1">
        <f t="shared" si="483"/>
        <v>3.7586032832734822E-7</v>
      </c>
      <c r="Y1202" s="1">
        <f t="shared" si="484"/>
        <v>-9.8273790835643457E-2</v>
      </c>
      <c r="Z1202" s="1">
        <f t="shared" si="485"/>
        <v>-4.9136895417821735</v>
      </c>
      <c r="AB1202"/>
      <c r="AC1202"/>
      <c r="AD1202"/>
      <c r="AE1202"/>
      <c r="AF1202"/>
      <c r="AG1202"/>
      <c r="AH1202"/>
      <c r="AI1202"/>
      <c r="AJ1202" s="25"/>
      <c r="AK1202" s="2">
        <v>12.01</v>
      </c>
      <c r="AL1202" s="1">
        <f t="shared" si="487"/>
        <v>9.7723722095580816E-13</v>
      </c>
      <c r="AM1202" s="1">
        <f t="shared" si="463"/>
        <v>1.0335259222035643E-2</v>
      </c>
      <c r="AN1202" s="1">
        <f t="shared" si="464"/>
        <v>1.5761642227296114E-5</v>
      </c>
      <c r="AO1202" s="1">
        <f t="shared" si="465"/>
        <v>0.9999842383577715</v>
      </c>
      <c r="AP1202" s="1">
        <f t="shared" si="466"/>
        <v>2.2809999425191441</v>
      </c>
      <c r="AQ1202" s="1">
        <f t="shared" si="467"/>
        <v>22.809999425191439</v>
      </c>
      <c r="AR1202" s="25"/>
      <c r="AS1202" s="2">
        <v>13.98</v>
      </c>
      <c r="AT1202" s="1">
        <v>1.047128548050898E-14</v>
      </c>
      <c r="AU1202" s="1">
        <v>0.96454251188165163</v>
      </c>
      <c r="AV1202" s="1">
        <v>1.6889167277412999E-7</v>
      </c>
      <c r="AW1202" s="1">
        <v>0.99999983110832724</v>
      </c>
      <c r="AX1202" s="1">
        <v>4.7181887866940135</v>
      </c>
      <c r="AY1202" s="2">
        <v>47.18188786694013</v>
      </c>
      <c r="BA1202" s="2">
        <v>12.01</v>
      </c>
      <c r="BB1202" s="1">
        <f t="shared" si="472"/>
        <v>9.7723722095580816E-13</v>
      </c>
      <c r="BC1202" s="1">
        <f t="shared" si="468"/>
        <v>1.0335259222035643E-2</v>
      </c>
      <c r="BD1202" s="1">
        <f t="shared" si="469"/>
        <v>1.0335044523153563E-5</v>
      </c>
      <c r="BE1202" s="1">
        <f t="shared" si="470"/>
        <v>0.99997922656050831</v>
      </c>
      <c r="BF1202" s="1">
        <f t="shared" si="471"/>
        <v>1.8034220253691726</v>
      </c>
      <c r="BG1202" s="1">
        <f>(dpSAWB_Cb*dpSAWB_Vb) /(dpSAWB_Ca * BF1202)</f>
        <v>27.725068950383182</v>
      </c>
      <c r="BI1202" s="1">
        <v>12.71</v>
      </c>
      <c r="BJ1202" s="1">
        <v>1.9498445997580327E-13</v>
      </c>
      <c r="BK1202" s="1">
        <v>5.1798999783128179E-2</v>
      </c>
      <c r="BL1202" s="1">
        <v>5.1782739740125736E-5</v>
      </c>
      <c r="BM1202" s="1">
        <v>0.99968609349465187</v>
      </c>
      <c r="BN1202" s="1">
        <v>1.1766797907670821</v>
      </c>
      <c r="BO1202" s="1">
        <v>42.492443902180732</v>
      </c>
    </row>
    <row r="1203" spans="1:67" ht="15" customHeight="1" x14ac:dyDescent="0.3">
      <c r="A1203" s="2">
        <v>12.02</v>
      </c>
      <c r="B1203" s="1">
        <f t="shared" si="473"/>
        <v>9.5499258602143367E-13</v>
      </c>
      <c r="C1203" s="1">
        <f t="shared" si="474"/>
        <v>1.0575998335314109E-2</v>
      </c>
      <c r="D1203" s="1">
        <f t="shared" si="475"/>
        <v>-1.0575971830921569E-2</v>
      </c>
      <c r="E1203" s="1">
        <f t="shared" si="476"/>
        <v>5.095995305153595E-3</v>
      </c>
      <c r="F1203" s="1">
        <f t="shared" si="477"/>
        <v>0.9999982217237523</v>
      </c>
      <c r="G1203" s="1">
        <f t="shared" si="478"/>
        <v>1.7096060453187183</v>
      </c>
      <c r="H1203" s="1">
        <f t="shared" si="486"/>
        <v>17.096060453187182</v>
      </c>
      <c r="S1203" s="2">
        <v>12.02</v>
      </c>
      <c r="T1203" s="1">
        <f t="shared" si="479"/>
        <v>9.5499258602143367E-13</v>
      </c>
      <c r="U1203" s="1">
        <f t="shared" si="480"/>
        <v>1.0575998335314109E-2</v>
      </c>
      <c r="V1203" s="1">
        <f t="shared" si="481"/>
        <v>0.11586393949238299</v>
      </c>
      <c r="W1203" s="1">
        <f t="shared" si="482"/>
        <v>-5.2879798307943265E-3</v>
      </c>
      <c r="X1203" s="1">
        <f t="shared" si="483"/>
        <v>3.6730470586467795E-7</v>
      </c>
      <c r="Y1203" s="1">
        <f t="shared" si="484"/>
        <v>-0.10044793032010883</v>
      </c>
      <c r="Z1203" s="1">
        <f t="shared" si="485"/>
        <v>-5.0223965160054416</v>
      </c>
      <c r="AB1203"/>
      <c r="AC1203"/>
      <c r="AD1203"/>
      <c r="AE1203"/>
      <c r="AF1203"/>
      <c r="AG1203"/>
      <c r="AH1203"/>
      <c r="AI1203"/>
      <c r="AJ1203" s="25"/>
      <c r="AK1203" s="2">
        <v>12.02</v>
      </c>
      <c r="AL1203" s="1">
        <f t="shared" si="487"/>
        <v>9.5499258602143367E-13</v>
      </c>
      <c r="AM1203" s="1">
        <f t="shared" si="463"/>
        <v>1.0575998335314109E-2</v>
      </c>
      <c r="AN1203" s="1">
        <f t="shared" si="464"/>
        <v>1.5402868974125146E-5</v>
      </c>
      <c r="AO1203" s="1">
        <f t="shared" si="465"/>
        <v>0.99998459713102472</v>
      </c>
      <c r="AP1203" s="1">
        <f t="shared" si="466"/>
        <v>2.286919902999613</v>
      </c>
      <c r="AQ1203" s="1">
        <f t="shared" si="467"/>
        <v>22.869199029996128</v>
      </c>
      <c r="AR1203" s="25"/>
      <c r="AS1203" s="2">
        <v>13.99</v>
      </c>
      <c r="AT1203" s="1">
        <v>1.0232929922807526E-14</v>
      </c>
      <c r="AU1203" s="1">
        <v>0.98700959316537018</v>
      </c>
      <c r="AV1203" s="1">
        <v>1.6504722957888378E-7</v>
      </c>
      <c r="AW1203" s="1">
        <v>0.99999983495277045</v>
      </c>
      <c r="AX1203" s="1">
        <v>4.7240134600550059</v>
      </c>
      <c r="AY1203" s="2">
        <v>47.240134600550057</v>
      </c>
      <c r="BA1203" s="2">
        <v>12.02</v>
      </c>
      <c r="BB1203" s="1">
        <f t="shared" si="472"/>
        <v>9.5499258602143367E-13</v>
      </c>
      <c r="BC1203" s="1">
        <f t="shared" si="468"/>
        <v>1.0575998335314109E-2</v>
      </c>
      <c r="BD1203" s="1">
        <f t="shared" si="469"/>
        <v>1.0575770886791409E-5</v>
      </c>
      <c r="BE1203" s="1">
        <f t="shared" si="470"/>
        <v>0.99997849389575444</v>
      </c>
      <c r="BF1203" s="1">
        <f t="shared" si="471"/>
        <v>1.7990726343000618</v>
      </c>
      <c r="BG1203" s="1">
        <f>(dpSAWB_Cb*dpSAWB_Vb) /(dpSAWB_Ca * BF1203)</f>
        <v>27.792096353826619</v>
      </c>
      <c r="BI1203" s="1">
        <v>12.72</v>
      </c>
      <c r="BJ1203" s="1">
        <v>1.9054607179632417E-13</v>
      </c>
      <c r="BK1203" s="1">
        <v>5.3005553485227182E-2</v>
      </c>
      <c r="BL1203" s="1">
        <v>5.2988196193790199E-5</v>
      </c>
      <c r="BM1203" s="1">
        <v>0.99967253824749103</v>
      </c>
      <c r="BN1203" s="1">
        <v>1.1615101009454405</v>
      </c>
      <c r="BO1203" s="1">
        <v>43.047408678840789</v>
      </c>
    </row>
    <row r="1204" spans="1:67" ht="15" customHeight="1" x14ac:dyDescent="0.3">
      <c r="A1204" s="2">
        <v>12.03</v>
      </c>
      <c r="B1204" s="1">
        <f t="shared" si="473"/>
        <v>9.3325430079698887E-13</v>
      </c>
      <c r="C1204" s="1">
        <f t="shared" si="474"/>
        <v>1.0822344982899849E-2</v>
      </c>
      <c r="D1204" s="1">
        <f t="shared" si="475"/>
        <v>-1.0822319153170197E-2</v>
      </c>
      <c r="E1204" s="1">
        <f t="shared" si="476"/>
        <v>5.1370531921950333E-3</v>
      </c>
      <c r="F1204" s="1">
        <f t="shared" si="477"/>
        <v>0.99999826220219123</v>
      </c>
      <c r="G1204" s="1">
        <f t="shared" si="478"/>
        <v>1.7281408790003261</v>
      </c>
      <c r="H1204" s="1">
        <f t="shared" si="486"/>
        <v>17.281408790003258</v>
      </c>
      <c r="S1204" s="2">
        <v>12.03</v>
      </c>
      <c r="T1204" s="1">
        <f t="shared" si="479"/>
        <v>9.3325430079698887E-13</v>
      </c>
      <c r="U1204" s="1">
        <f t="shared" si="480"/>
        <v>1.0822344982899849E-2</v>
      </c>
      <c r="V1204" s="1">
        <f t="shared" si="481"/>
        <v>0.11623346071792463</v>
      </c>
      <c r="W1204" s="1">
        <f t="shared" si="482"/>
        <v>-5.4111535726415463E-3</v>
      </c>
      <c r="X1204" s="1">
        <f t="shared" si="483"/>
        <v>3.5894383300427423E-7</v>
      </c>
      <c r="Y1204" s="1">
        <f t="shared" si="484"/>
        <v>-0.10266757149019491</v>
      </c>
      <c r="Z1204" s="1">
        <f t="shared" si="485"/>
        <v>-5.133378574509746</v>
      </c>
      <c r="AB1204"/>
      <c r="AC1204"/>
      <c r="AD1204"/>
      <c r="AE1204"/>
      <c r="AF1204"/>
      <c r="AG1204"/>
      <c r="AH1204"/>
      <c r="AI1204"/>
      <c r="AJ1204" s="25"/>
      <c r="AK1204" s="2">
        <v>12.03</v>
      </c>
      <c r="AL1204" s="1">
        <f t="shared" si="487"/>
        <v>9.3325430079698887E-13</v>
      </c>
      <c r="AM1204" s="1">
        <f t="shared" si="463"/>
        <v>1.0822344982899849E-2</v>
      </c>
      <c r="AN1204" s="1">
        <f t="shared" si="464"/>
        <v>1.5052262148525824E-5</v>
      </c>
      <c r="AO1204" s="1">
        <f t="shared" si="465"/>
        <v>0.9999849477378504</v>
      </c>
      <c r="AP1204" s="1">
        <f t="shared" si="466"/>
        <v>2.2929511167171892</v>
      </c>
      <c r="AQ1204" s="1">
        <f t="shared" si="467"/>
        <v>22.929511167171892</v>
      </c>
      <c r="AR1204" s="25"/>
      <c r="AS1204" s="2">
        <v>14</v>
      </c>
      <c r="AT1204" s="1">
        <v>1E-14</v>
      </c>
      <c r="AU1204" s="1">
        <v>1.01</v>
      </c>
      <c r="AV1204" s="1">
        <v>1.6129029656608122E-7</v>
      </c>
      <c r="AW1204" s="1">
        <v>0.99999983870970344</v>
      </c>
      <c r="AX1204" s="1">
        <v>4.7297297151990705</v>
      </c>
      <c r="AY1204" s="2">
        <v>47.297297151990705</v>
      </c>
      <c r="BA1204" s="2">
        <v>12.03</v>
      </c>
      <c r="BB1204" s="1">
        <f t="shared" si="472"/>
        <v>9.3325430079698887E-13</v>
      </c>
      <c r="BC1204" s="1">
        <f t="shared" si="468"/>
        <v>1.0822344982899849E-2</v>
      </c>
      <c r="BD1204" s="1">
        <f t="shared" si="469"/>
        <v>1.082210399569031E-5</v>
      </c>
      <c r="BE1204" s="1">
        <f t="shared" si="470"/>
        <v>0.99997773244061994</v>
      </c>
      <c r="BF1204" s="1">
        <f t="shared" si="471"/>
        <v>1.7946321935916101</v>
      </c>
      <c r="BG1204" s="1">
        <f>(dpSAWB_Cb*dpSAWB_Vb) /(dpSAWB_Ca * BF1204)</f>
        <v>27.860862063292561</v>
      </c>
      <c r="BI1204" s="1">
        <v>12.73</v>
      </c>
      <c r="BJ1204" s="1">
        <v>1.8620871366628623E-13</v>
      </c>
      <c r="BK1204" s="1">
        <v>5.424021143339567E-2</v>
      </c>
      <c r="BL1204" s="1">
        <v>5.4221681528654734E-5</v>
      </c>
      <c r="BM1204" s="1">
        <v>0.99965837329443874</v>
      </c>
      <c r="BN1204" s="1">
        <v>1.146135653148689</v>
      </c>
      <c r="BO1204" s="1">
        <v>43.624853535128146</v>
      </c>
    </row>
    <row r="1205" spans="1:67" ht="15" customHeight="1" x14ac:dyDescent="0.3">
      <c r="A1205" s="2">
        <v>12.04</v>
      </c>
      <c r="B1205" s="1">
        <f t="shared" si="473"/>
        <v>9.1201083935590769E-13</v>
      </c>
      <c r="C1205" s="1">
        <f t="shared" si="474"/>
        <v>1.1074429781046193E-2</v>
      </c>
      <c r="D1205" s="1">
        <f t="shared" si="475"/>
        <v>-1.1074404610622271E-2</v>
      </c>
      <c r="E1205" s="1">
        <f t="shared" si="476"/>
        <v>5.1790674351037116E-3</v>
      </c>
      <c r="F1205" s="1">
        <f t="shared" si="477"/>
        <v>0.99999830175923143</v>
      </c>
      <c r="G1205" s="1">
        <f t="shared" si="478"/>
        <v>1.7472137506955703</v>
      </c>
      <c r="H1205" s="1">
        <f t="shared" si="486"/>
        <v>17.472137506955701</v>
      </c>
      <c r="S1205" s="2">
        <v>12.04</v>
      </c>
      <c r="T1205" s="1">
        <f t="shared" si="479"/>
        <v>9.1201083935590769E-13</v>
      </c>
      <c r="U1205" s="1">
        <f t="shared" si="480"/>
        <v>1.1074429781046193E-2</v>
      </c>
      <c r="V1205" s="1">
        <f t="shared" si="481"/>
        <v>0.11661158914075899</v>
      </c>
      <c r="W1205" s="1">
        <f t="shared" si="482"/>
        <v>-5.5371963802529978E-3</v>
      </c>
      <c r="X1205" s="1">
        <f t="shared" si="483"/>
        <v>3.5077327671033738E-7</v>
      </c>
      <c r="Y1205" s="1">
        <f t="shared" si="484"/>
        <v>-0.10493355082699654</v>
      </c>
      <c r="Z1205" s="1">
        <f t="shared" si="485"/>
        <v>-5.2466775413498272</v>
      </c>
      <c r="AB1205"/>
      <c r="AC1205"/>
      <c r="AD1205"/>
      <c r="AE1205"/>
      <c r="AF1205"/>
      <c r="AG1205"/>
      <c r="AH1205"/>
      <c r="AI1205"/>
      <c r="AJ1205" s="25"/>
      <c r="AK1205" s="2">
        <v>12.04</v>
      </c>
      <c r="AL1205" s="1">
        <f t="shared" si="487"/>
        <v>9.1201083935590769E-13</v>
      </c>
      <c r="AM1205" s="1">
        <f t="shared" si="463"/>
        <v>1.1074429781046193E-2</v>
      </c>
      <c r="AN1205" s="1">
        <f t="shared" si="464"/>
        <v>1.4709635871105637E-5</v>
      </c>
      <c r="AO1205" s="1">
        <f t="shared" si="465"/>
        <v>0.99998529036412798</v>
      </c>
      <c r="AP1205" s="1">
        <f t="shared" si="466"/>
        <v>2.2990951062506113</v>
      </c>
      <c r="AQ1205" s="1">
        <f t="shared" si="467"/>
        <v>22.990951062506113</v>
      </c>
      <c r="AR1205" s="25"/>
      <c r="BA1205" s="2">
        <v>12.04</v>
      </c>
      <c r="BB1205" s="1">
        <f t="shared" si="472"/>
        <v>9.1201083935590769E-13</v>
      </c>
      <c r="BC1205" s="1">
        <f t="shared" si="468"/>
        <v>1.1074429781046193E-2</v>
      </c>
      <c r="BD1205" s="1">
        <f t="shared" si="469"/>
        <v>1.1074174415459698E-5</v>
      </c>
      <c r="BE1205" s="1">
        <f t="shared" si="470"/>
        <v>0.99997694097199197</v>
      </c>
      <c r="BF1205" s="1">
        <f t="shared" si="471"/>
        <v>1.7900990283711444</v>
      </c>
      <c r="BG1205" s="1">
        <f>(dpSAWB_Cb*dpSAWB_Vb) /(dpSAWB_Ca * BF1205)</f>
        <v>27.931415641008552</v>
      </c>
      <c r="BI1205" s="1">
        <v>12.74</v>
      </c>
      <c r="BJ1205" s="1">
        <v>1.8197008586099787E-13</v>
      </c>
      <c r="BK1205" s="1">
        <v>5.550362825962022E-2</v>
      </c>
      <c r="BL1205" s="1">
        <v>5.5483845135020354E-5</v>
      </c>
      <c r="BM1205" s="1">
        <v>0.99964357060573883</v>
      </c>
      <c r="BN1205" s="1">
        <v>1.1305564248157622</v>
      </c>
      <c r="BO1205" s="1">
        <v>44.226010221602252</v>
      </c>
    </row>
    <row r="1206" spans="1:67" ht="15" customHeight="1" x14ac:dyDescent="0.3">
      <c r="A1206" s="2">
        <v>12.05</v>
      </c>
      <c r="B1206" s="1">
        <f t="shared" si="473"/>
        <v>8.9125093813374051E-13</v>
      </c>
      <c r="C1206" s="1">
        <f t="shared" si="474"/>
        <v>1.1332386388449894E-2</v>
      </c>
      <c r="D1206" s="1">
        <f t="shared" si="475"/>
        <v>-1.1332361862324114E-2</v>
      </c>
      <c r="E1206" s="1">
        <f t="shared" si="476"/>
        <v>5.2220603103873518E-3</v>
      </c>
      <c r="F1206" s="1">
        <f t="shared" si="477"/>
        <v>0.99999834041584679</v>
      </c>
      <c r="G1206" s="1">
        <f t="shared" si="478"/>
        <v>1.7668431527224047</v>
      </c>
      <c r="H1206" s="1">
        <f t="shared" si="486"/>
        <v>17.668431527224044</v>
      </c>
      <c r="S1206" s="2">
        <v>12.05</v>
      </c>
      <c r="T1206" s="1">
        <f t="shared" si="479"/>
        <v>8.9125093813374051E-13</v>
      </c>
      <c r="U1206" s="1">
        <f t="shared" si="480"/>
        <v>1.1332386388449894E-2</v>
      </c>
      <c r="V1206" s="1">
        <f t="shared" si="481"/>
        <v>0.11699852524958101</v>
      </c>
      <c r="W1206" s="1">
        <f t="shared" si="482"/>
        <v>-5.6661750831936697E-3</v>
      </c>
      <c r="X1206" s="1">
        <f t="shared" si="483"/>
        <v>3.427887048549945E-7</v>
      </c>
      <c r="Y1206" s="1">
        <f t="shared" si="484"/>
        <v>-0.10724671501987358</v>
      </c>
      <c r="Z1206" s="1">
        <f t="shared" si="485"/>
        <v>-5.3623357509936795</v>
      </c>
      <c r="AB1206"/>
      <c r="AC1206"/>
      <c r="AD1206"/>
      <c r="AE1206"/>
      <c r="AF1206"/>
      <c r="AG1206"/>
      <c r="AH1206"/>
      <c r="AI1206"/>
      <c r="AJ1206" s="25"/>
      <c r="AK1206" s="2">
        <v>12.05</v>
      </c>
      <c r="AL1206" s="1">
        <f t="shared" si="487"/>
        <v>8.9125093813374051E-13</v>
      </c>
      <c r="AM1206" s="1">
        <f t="shared" si="463"/>
        <v>1.1332386388449894E-2</v>
      </c>
      <c r="AN1206" s="1">
        <f t="shared" si="464"/>
        <v>1.4374808493099753E-5</v>
      </c>
      <c r="AO1206" s="1">
        <f t="shared" si="465"/>
        <v>0.99998562519150591</v>
      </c>
      <c r="AP1206" s="1">
        <f t="shared" si="466"/>
        <v>2.3053533907329</v>
      </c>
      <c r="AQ1206" s="1">
        <f t="shared" si="467"/>
        <v>23.053533907328998</v>
      </c>
      <c r="AR1206" s="25"/>
      <c r="BA1206" s="2">
        <v>12.05</v>
      </c>
      <c r="BB1206" s="1">
        <f t="shared" si="472"/>
        <v>8.9125093813374051E-13</v>
      </c>
      <c r="BC1206" s="1">
        <f t="shared" si="468"/>
        <v>1.1332386388449894E-2</v>
      </c>
      <c r="BD1206" s="1">
        <f t="shared" si="469"/>
        <v>1.133211575080328E-5</v>
      </c>
      <c r="BE1206" s="1">
        <f t="shared" si="470"/>
        <v>0.99997611821223387</v>
      </c>
      <c r="BF1206" s="1">
        <f t="shared" si="471"/>
        <v>1.7854714432692371</v>
      </c>
      <c r="BG1206" s="1">
        <f>(dpSAWB_Cb*dpSAWB_Vb) /(dpSAWB_Ca * BF1206)</f>
        <v>28.003808287434104</v>
      </c>
      <c r="BI1206" s="1">
        <v>12.75</v>
      </c>
      <c r="BJ1206" s="1">
        <v>1.7782794100389184E-13</v>
      </c>
      <c r="BK1206" s="1">
        <v>5.6796473844225391E-2</v>
      </c>
      <c r="BL1206" s="1">
        <v>5.6775351283852428E-5</v>
      </c>
      <c r="BM1206" s="1">
        <v>0.99962810084951936</v>
      </c>
      <c r="BN1206" s="1">
        <v>1.1147725022728345</v>
      </c>
      <c r="BO1206" s="1">
        <v>44.852200693915904</v>
      </c>
    </row>
    <row r="1207" spans="1:67" ht="15" customHeight="1" x14ac:dyDescent="0.3">
      <c r="A1207" s="2">
        <v>12.06</v>
      </c>
      <c r="B1207" s="1">
        <f t="shared" si="473"/>
        <v>8.7096358995607888E-13</v>
      </c>
      <c r="C1207" s="1">
        <f t="shared" si="474"/>
        <v>1.1596351577118538E-2</v>
      </c>
      <c r="D1207" s="1">
        <f t="shared" si="475"/>
        <v>-1.1596327680624931E-2</v>
      </c>
      <c r="E1207" s="1">
        <f t="shared" si="476"/>
        <v>5.2660546134374884E-3</v>
      </c>
      <c r="F1207" s="1">
        <f t="shared" si="477"/>
        <v>0.9999983781925329</v>
      </c>
      <c r="G1207" s="1">
        <f t="shared" si="478"/>
        <v>1.7870483686739387</v>
      </c>
      <c r="H1207" s="1">
        <f t="shared" si="486"/>
        <v>17.870483686739387</v>
      </c>
      <c r="S1207" s="2">
        <v>12.06</v>
      </c>
      <c r="T1207" s="1">
        <f t="shared" si="479"/>
        <v>8.7096358995607888E-13</v>
      </c>
      <c r="U1207" s="1">
        <f t="shared" si="480"/>
        <v>1.1596351577118538E-2</v>
      </c>
      <c r="V1207" s="1">
        <f t="shared" si="481"/>
        <v>0.11739447420303711</v>
      </c>
      <c r="W1207" s="1">
        <f t="shared" si="482"/>
        <v>-5.7981580676790398E-3</v>
      </c>
      <c r="X1207" s="1">
        <f t="shared" si="483"/>
        <v>3.3498588392137338E-7</v>
      </c>
      <c r="Y1207" s="1">
        <f t="shared" si="484"/>
        <v>-0.10960792084811079</v>
      </c>
      <c r="Z1207" s="1">
        <f t="shared" si="485"/>
        <v>-5.4803960424055393</v>
      </c>
      <c r="AB1207"/>
      <c r="AC1207"/>
      <c r="AD1207"/>
      <c r="AE1207"/>
      <c r="AF1207"/>
      <c r="AG1207"/>
      <c r="AH1207"/>
      <c r="AI1207"/>
      <c r="AJ1207" s="25"/>
      <c r="AK1207" s="2">
        <v>12.06</v>
      </c>
      <c r="AL1207" s="1">
        <f t="shared" si="487"/>
        <v>8.7096358995607888E-13</v>
      </c>
      <c r="AM1207" s="1">
        <f t="shared" si="463"/>
        <v>1.1596351577118538E-2</v>
      </c>
      <c r="AN1207" s="1">
        <f t="shared" si="464"/>
        <v>1.4047602500093134E-5</v>
      </c>
      <c r="AO1207" s="1">
        <f t="shared" si="465"/>
        <v>0.99998595239749899</v>
      </c>
      <c r="AP1207" s="1">
        <f t="shared" si="466"/>
        <v>2.3117274846097824</v>
      </c>
      <c r="AQ1207" s="1">
        <f t="shared" si="467"/>
        <v>23.117274846097821</v>
      </c>
      <c r="AR1207" s="25"/>
      <c r="BA1207" s="2">
        <v>12.06</v>
      </c>
      <c r="BB1207" s="1">
        <f t="shared" si="472"/>
        <v>8.7096358995607888E-13</v>
      </c>
      <c r="BC1207" s="1">
        <f t="shared" si="468"/>
        <v>1.1596351577118538E-2</v>
      </c>
      <c r="BD1207" s="1">
        <f t="shared" si="469"/>
        <v>1.1596064716159796E-5</v>
      </c>
      <c r="BE1207" s="1">
        <f t="shared" si="470"/>
        <v>0.99997526282668892</v>
      </c>
      <c r="BF1207" s="1">
        <f t="shared" si="471"/>
        <v>1.7807477226531763</v>
      </c>
      <c r="BG1207" s="1">
        <f>(dpSAWB_Cb*dpSAWB_Vb) /(dpSAWB_Ca * BF1207)</f>
        <v>28.078092906671735</v>
      </c>
      <c r="BI1207" s="1">
        <v>12.76</v>
      </c>
      <c r="BJ1207" s="1">
        <v>1.7378008287493713E-13</v>
      </c>
      <c r="BK1207" s="1">
        <v>5.8119433671052982E-2</v>
      </c>
      <c r="BL1207" s="1">
        <v>5.8096879456029798E-5</v>
      </c>
      <c r="BM1207" s="1">
        <v>0.99961193333109832</v>
      </c>
      <c r="BN1207" s="1">
        <v>1.0987840835270266</v>
      </c>
      <c r="BO1207" s="1">
        <v>45.50484553753563</v>
      </c>
    </row>
    <row r="1208" spans="1:67" ht="15" customHeight="1" x14ac:dyDescent="0.3">
      <c r="A1208" s="2">
        <v>12.07</v>
      </c>
      <c r="B1208" s="1">
        <f t="shared" si="473"/>
        <v>8.5113803820237492E-13</v>
      </c>
      <c r="C1208" s="1">
        <f t="shared" si="474"/>
        <v>1.186646530488927E-2</v>
      </c>
      <c r="D1208" s="1">
        <f t="shared" si="475"/>
        <v>-1.1866442023695684E-2</v>
      </c>
      <c r="E1208" s="1">
        <f t="shared" si="476"/>
        <v>5.3110736706159477E-3</v>
      </c>
      <c r="F1208" s="1">
        <f t="shared" si="477"/>
        <v>0.99999841510931942</v>
      </c>
      <c r="G1208" s="1">
        <f t="shared" si="478"/>
        <v>1.8078495158599708</v>
      </c>
      <c r="H1208" s="1">
        <f t="shared" si="486"/>
        <v>18.078495158599708</v>
      </c>
      <c r="S1208" s="2">
        <v>12.07</v>
      </c>
      <c r="T1208" s="1">
        <f t="shared" si="479"/>
        <v>8.5113803820237492E-13</v>
      </c>
      <c r="U1208" s="1">
        <f t="shared" si="480"/>
        <v>1.186646530488927E-2</v>
      </c>
      <c r="V1208" s="1">
        <f t="shared" si="481"/>
        <v>0.11779964593850362</v>
      </c>
      <c r="W1208" s="1">
        <f t="shared" si="482"/>
        <v>-5.9332153128345373E-3</v>
      </c>
      <c r="X1208" s="1">
        <f t="shared" si="483"/>
        <v>3.2736067675894258E-7</v>
      </c>
      <c r="Y1208" s="1">
        <f t="shared" si="484"/>
        <v>-0.11201803504808161</v>
      </c>
      <c r="Z1208" s="1">
        <f t="shared" si="485"/>
        <v>-5.6009017524040798</v>
      </c>
      <c r="AB1208"/>
      <c r="AC1208"/>
      <c r="AD1208"/>
      <c r="AE1208"/>
      <c r="AF1208"/>
      <c r="AG1208"/>
      <c r="AH1208"/>
      <c r="AI1208"/>
      <c r="AJ1208" s="25"/>
      <c r="AK1208" s="2">
        <v>12.07</v>
      </c>
      <c r="AL1208" s="1">
        <f t="shared" si="487"/>
        <v>8.5113803820237492E-13</v>
      </c>
      <c r="AM1208" s="1">
        <f t="shared" si="463"/>
        <v>1.186646530488927E-2</v>
      </c>
      <c r="AN1208" s="1">
        <f t="shared" si="464"/>
        <v>1.372784441793238E-5</v>
      </c>
      <c r="AO1208" s="1">
        <f t="shared" si="465"/>
        <v>0.99998627215558111</v>
      </c>
      <c r="AP1208" s="1">
        <f t="shared" si="466"/>
        <v>2.3182188963504098</v>
      </c>
      <c r="AQ1208" s="1">
        <f t="shared" si="467"/>
        <v>23.182188963504096</v>
      </c>
      <c r="AR1208" s="25"/>
      <c r="BA1208" s="2">
        <v>12.07</v>
      </c>
      <c r="BB1208" s="1">
        <f t="shared" si="472"/>
        <v>8.5113803820237492E-13</v>
      </c>
      <c r="BC1208" s="1">
        <f t="shared" si="468"/>
        <v>1.186646530488927E-2</v>
      </c>
      <c r="BD1208" s="1">
        <f t="shared" si="469"/>
        <v>1.1866161207979492E-5</v>
      </c>
      <c r="BE1208" s="1">
        <f t="shared" si="470"/>
        <v>0.99997437342106821</v>
      </c>
      <c r="BF1208" s="1">
        <f t="shared" si="471"/>
        <v>1.7759261308893006</v>
      </c>
      <c r="BG1208" s="1">
        <f>(dpSAWB_Cb*dpSAWB_Vb) /(dpSAWB_Ca * BF1208)</f>
        <v>28.154324175050199</v>
      </c>
      <c r="BI1208" s="1">
        <v>12.77</v>
      </c>
      <c r="BJ1208" s="1">
        <v>1.6982436524617405E-13</v>
      </c>
      <c r="BK1208" s="1">
        <v>5.9473209190914617E-2</v>
      </c>
      <c r="BL1208" s="1">
        <v>5.9449124678033129E-5</v>
      </c>
      <c r="BM1208" s="1">
        <v>0.99959503592946919</v>
      </c>
      <c r="BN1208" s="1">
        <v>1.08259148099076</v>
      </c>
      <c r="BO1208" s="1">
        <v>46.185473355324469</v>
      </c>
    </row>
    <row r="1209" spans="1:67" ht="15" customHeight="1" x14ac:dyDescent="0.3">
      <c r="A1209" s="2">
        <v>12.08</v>
      </c>
      <c r="B1209" s="1">
        <f t="shared" si="473"/>
        <v>8.3176377110266952E-13</v>
      </c>
      <c r="C1209" s="1">
        <f t="shared" si="474"/>
        <v>1.2142870789635891E-2</v>
      </c>
      <c r="D1209" s="1">
        <f t="shared" si="475"/>
        <v>-1.2142848109736426E-2</v>
      </c>
      <c r="E1209" s="1">
        <f t="shared" si="476"/>
        <v>5.357141351622738E-3</v>
      </c>
      <c r="F1209" s="1">
        <f t="shared" si="477"/>
        <v>0.99999845118577979</v>
      </c>
      <c r="G1209" s="1">
        <f t="shared" si="478"/>
        <v>1.8292675905248945</v>
      </c>
      <c r="H1209" s="1">
        <f t="shared" si="486"/>
        <v>18.292675905248945</v>
      </c>
      <c r="S1209" s="2">
        <v>12.08</v>
      </c>
      <c r="T1209" s="1">
        <f t="shared" si="479"/>
        <v>8.3176377110266952E-13</v>
      </c>
      <c r="U1209" s="1">
        <f t="shared" si="480"/>
        <v>1.2142870789635891E-2</v>
      </c>
      <c r="V1209" s="1">
        <f t="shared" si="481"/>
        <v>0.11821425528339766</v>
      </c>
      <c r="W1209" s="1">
        <f t="shared" si="482"/>
        <v>-6.0714184277992217E-3</v>
      </c>
      <c r="X1209" s="1">
        <f t="shared" si="483"/>
        <v>3.1990904038996912E-7</v>
      </c>
      <c r="Y1209" s="1">
        <f t="shared" si="484"/>
        <v>-0.11447793416530808</v>
      </c>
      <c r="Z1209" s="1">
        <f t="shared" si="485"/>
        <v>-5.7238967082654035</v>
      </c>
      <c r="AB1209"/>
      <c r="AC1209"/>
      <c r="AD1209"/>
      <c r="AE1209"/>
      <c r="AF1209"/>
      <c r="AG1209"/>
      <c r="AH1209"/>
      <c r="AI1209"/>
      <c r="AJ1209" s="25"/>
      <c r="AK1209" s="2">
        <v>12.08</v>
      </c>
      <c r="AL1209" s="1">
        <f t="shared" si="487"/>
        <v>8.3176377110266952E-13</v>
      </c>
      <c r="AM1209" s="1">
        <f t="shared" si="463"/>
        <v>1.2142870789635891E-2</v>
      </c>
      <c r="AN1209" s="1">
        <f t="shared" si="464"/>
        <v>1.3415364720779324E-5</v>
      </c>
      <c r="AO1209" s="1">
        <f t="shared" si="465"/>
        <v>0.99998658463527834</v>
      </c>
      <c r="AP1209" s="1">
        <f t="shared" si="466"/>
        <v>2.3248291271100299</v>
      </c>
      <c r="AQ1209" s="1">
        <f t="shared" si="467"/>
        <v>23.248291271100296</v>
      </c>
      <c r="AR1209" s="25"/>
      <c r="BA1209" s="2">
        <v>12.08</v>
      </c>
      <c r="BB1209" s="1">
        <f t="shared" si="472"/>
        <v>8.3176377110266952E-13</v>
      </c>
      <c r="BC1209" s="1">
        <f t="shared" si="468"/>
        <v>1.2142870789635891E-2</v>
      </c>
      <c r="BD1209" s="1">
        <f t="shared" si="469"/>
        <v>1.214254837867225E-5</v>
      </c>
      <c r="BE1209" s="1">
        <f t="shared" si="470"/>
        <v>0.9999734485387165</v>
      </c>
      <c r="BF1209" s="1">
        <f t="shared" si="471"/>
        <v>1.7710049126354241</v>
      </c>
      <c r="BG1209" s="1">
        <f>(dpSAWB_Cb*dpSAWB_Vb) /(dpSAWB_Ca * BF1209)</f>
        <v>28.232558613061794</v>
      </c>
      <c r="BI1209" s="1">
        <v>12.78</v>
      </c>
      <c r="BJ1209" s="1">
        <v>1.6595869074375568E-13</v>
      </c>
      <c r="BK1209" s="1">
        <v>6.0858518193510264E-2</v>
      </c>
      <c r="BL1209" s="1">
        <v>6.0832797864135088E-5</v>
      </c>
      <c r="BM1209" s="1">
        <v>0.99957737503083155</v>
      </c>
      <c r="BN1209" s="1">
        <v>1.0661951241288354</v>
      </c>
      <c r="BO1209" s="1">
        <v>46.895731248868636</v>
      </c>
    </row>
    <row r="1210" spans="1:67" ht="15" customHeight="1" x14ac:dyDescent="0.3">
      <c r="A1210" s="2">
        <v>12.09</v>
      </c>
      <c r="B1210" s="1">
        <f t="shared" si="473"/>
        <v>8.1283051616409777E-13</v>
      </c>
      <c r="C1210" s="1">
        <f t="shared" si="474"/>
        <v>1.2425714585205075E-2</v>
      </c>
      <c r="D1210" s="1">
        <f t="shared" si="475"/>
        <v>-1.2425692492912647E-2</v>
      </c>
      <c r="E1210" s="1">
        <f t="shared" si="476"/>
        <v>5.4042820821521079E-3</v>
      </c>
      <c r="F1210" s="1">
        <f t="shared" si="477"/>
        <v>0.99999848644104239</v>
      </c>
      <c r="G1210" s="1">
        <f t="shared" si="478"/>
        <v>1.8513245160567469</v>
      </c>
      <c r="H1210" s="1">
        <f t="shared" si="486"/>
        <v>18.513245160567468</v>
      </c>
      <c r="S1210" s="2">
        <v>12.09</v>
      </c>
      <c r="T1210" s="1">
        <f t="shared" si="479"/>
        <v>8.1283051616409777E-13</v>
      </c>
      <c r="U1210" s="1">
        <f t="shared" si="480"/>
        <v>1.2425714585205075E-2</v>
      </c>
      <c r="V1210" s="1">
        <f t="shared" si="481"/>
        <v>0.11863852206908193</v>
      </c>
      <c r="W1210" s="1">
        <f t="shared" si="482"/>
        <v>-6.2128406896939815E-3</v>
      </c>
      <c r="X1210" s="1">
        <f t="shared" si="483"/>
        <v>3.1262702386588945E-7</v>
      </c>
      <c r="Y1210" s="1">
        <f t="shared" si="484"/>
        <v>-0.1169885043908222</v>
      </c>
      <c r="Z1210" s="1">
        <f t="shared" si="485"/>
        <v>-5.8494252195411098</v>
      </c>
      <c r="AB1210"/>
      <c r="AC1210"/>
      <c r="AD1210"/>
      <c r="AE1210"/>
      <c r="AF1210"/>
      <c r="AG1210"/>
      <c r="AH1210"/>
      <c r="AI1210"/>
      <c r="AJ1210" s="25"/>
      <c r="AK1210" s="2">
        <v>12.09</v>
      </c>
      <c r="AL1210" s="1">
        <f t="shared" si="487"/>
        <v>8.1283051616409777E-13</v>
      </c>
      <c r="AM1210" s="1">
        <f t="shared" si="463"/>
        <v>1.2425714585205075E-2</v>
      </c>
      <c r="AN1210" s="1">
        <f t="shared" si="464"/>
        <v>1.3109997741255908E-5</v>
      </c>
      <c r="AO1210" s="1">
        <f t="shared" si="465"/>
        <v>0.99998689000225793</v>
      </c>
      <c r="AP1210" s="1">
        <f t="shared" si="466"/>
        <v>2.3315596693443421</v>
      </c>
      <c r="AQ1210" s="1">
        <f t="shared" si="467"/>
        <v>23.315596693443421</v>
      </c>
      <c r="AR1210" s="25"/>
      <c r="BA1210" s="2">
        <v>12.09</v>
      </c>
      <c r="BB1210" s="1">
        <f t="shared" si="472"/>
        <v>8.1283051616409777E-13</v>
      </c>
      <c r="BC1210" s="1">
        <f t="shared" si="468"/>
        <v>1.2425714585205075E-2</v>
      </c>
      <c r="BD1210" s="1">
        <f t="shared" si="469"/>
        <v>1.2425372712267015E-5</v>
      </c>
      <c r="BE1210" s="1">
        <f t="shared" si="470"/>
        <v>0.99997248665775196</v>
      </c>
      <c r="BF1210" s="1">
        <f t="shared" si="471"/>
        <v>1.7659822931645293</v>
      </c>
      <c r="BG1210" s="1">
        <f>(dpSAWB_Cb*dpSAWB_Vb) /(dpSAWB_Ca * BF1210)</f>
        <v>28.312854660848913</v>
      </c>
      <c r="BI1210" s="1">
        <v>12.79</v>
      </c>
      <c r="BJ1210" s="1">
        <v>1.6218100973589265E-13</v>
      </c>
      <c r="BK1210" s="1">
        <v>6.2276095188009827E-2</v>
      </c>
      <c r="BL1210" s="1">
        <v>6.2248626165150754E-5</v>
      </c>
      <c r="BM1210" s="1">
        <v>0.99955891545903541</v>
      </c>
      <c r="BN1210" s="1">
        <v>1.049595562020198</v>
      </c>
      <c r="BO1210" s="1">
        <v>47.637396545163575</v>
      </c>
    </row>
    <row r="1211" spans="1:67" ht="15" customHeight="1" x14ac:dyDescent="0.3">
      <c r="A1211" s="2">
        <v>12.1</v>
      </c>
      <c r="B1211" s="1">
        <f t="shared" si="473"/>
        <v>7.9432823472428024E-13</v>
      </c>
      <c r="C1211" s="1">
        <f t="shared" si="474"/>
        <v>1.2715146659121108E-2</v>
      </c>
      <c r="D1211" s="1">
        <f t="shared" si="475"/>
        <v>-1.271512514106018E-2</v>
      </c>
      <c r="E1211" s="1">
        <f t="shared" si="476"/>
        <v>5.4525208568433634E-3</v>
      </c>
      <c r="F1211" s="1">
        <f t="shared" si="477"/>
        <v>0.99999852089379959</v>
      </c>
      <c r="G1211" s="1">
        <f t="shared" si="478"/>
        <v>1.8740431944211844</v>
      </c>
      <c r="H1211" s="1">
        <f t="shared" si="486"/>
        <v>18.740431944211842</v>
      </c>
      <c r="S1211" s="2">
        <v>12.1</v>
      </c>
      <c r="T1211" s="1">
        <f t="shared" si="479"/>
        <v>7.9432823472428024E-13</v>
      </c>
      <c r="U1211" s="1">
        <f t="shared" si="480"/>
        <v>1.2715146659121108E-2</v>
      </c>
      <c r="V1211" s="1">
        <f t="shared" si="481"/>
        <v>0.11907267124742203</v>
      </c>
      <c r="W1211" s="1">
        <f t="shared" si="482"/>
        <v>-6.3575570824740135E-3</v>
      </c>
      <c r="X1211" s="1">
        <f t="shared" si="483"/>
        <v>3.0551076617248181E-7</v>
      </c>
      <c r="Y1211" s="1">
        <f t="shared" si="484"/>
        <v>-0.11955064138120627</v>
      </c>
      <c r="Z1211" s="1">
        <f t="shared" si="485"/>
        <v>-5.977532069060314</v>
      </c>
      <c r="AB1211"/>
      <c r="AC1211"/>
      <c r="AD1211"/>
      <c r="AE1211"/>
      <c r="AF1211"/>
      <c r="AG1211"/>
      <c r="AH1211"/>
      <c r="AI1211"/>
      <c r="AJ1211" s="25"/>
      <c r="AK1211" s="2">
        <v>12.1</v>
      </c>
      <c r="AL1211" s="1">
        <f t="shared" si="487"/>
        <v>7.9432823472428024E-13</v>
      </c>
      <c r="AM1211" s="1">
        <f t="shared" si="463"/>
        <v>1.2715146659121108E-2</v>
      </c>
      <c r="AN1211" s="1">
        <f t="shared" si="464"/>
        <v>1.2811581582633824E-5</v>
      </c>
      <c r="AO1211" s="1">
        <f t="shared" si="465"/>
        <v>0.99998718841841649</v>
      </c>
      <c r="AP1211" s="1">
        <f t="shared" si="466"/>
        <v>2.3384120053753579</v>
      </c>
      <c r="AQ1211" s="1">
        <f t="shared" si="467"/>
        <v>23.384120053753577</v>
      </c>
      <c r="AR1211" s="25"/>
      <c r="BA1211" s="2">
        <v>12.1</v>
      </c>
      <c r="BB1211" s="1">
        <f t="shared" si="472"/>
        <v>7.9432823472428024E-13</v>
      </c>
      <c r="BC1211" s="1">
        <f t="shared" si="468"/>
        <v>1.2715146659121108E-2</v>
      </c>
      <c r="BD1211" s="1">
        <f t="shared" si="469"/>
        <v>1.2714784101820631E-5</v>
      </c>
      <c r="BE1211" s="1">
        <f t="shared" si="470"/>
        <v>0.99997148618807197</v>
      </c>
      <c r="BF1211" s="1">
        <f t="shared" si="471"/>
        <v>1.7608564787209682</v>
      </c>
      <c r="BG1211" s="1">
        <f>(dpSAWB_Cb*dpSAWB_Vb) /(dpSAWB_Ca * BF1211)</f>
        <v>28.395272757447248</v>
      </c>
      <c r="BI1211" s="1">
        <v>12.8</v>
      </c>
      <c r="BJ1211" s="1">
        <v>1.5848931924611046E-13</v>
      </c>
      <c r="BK1211" s="1">
        <v>6.3726691792499873E-2</v>
      </c>
      <c r="BL1211" s="1">
        <v>6.3697353323801203E-5</v>
      </c>
      <c r="BM1211" s="1">
        <v>0.99953962040279454</v>
      </c>
      <c r="BN1211" s="1">
        <v>1.0327934658262361</v>
      </c>
      <c r="BO1211" s="1">
        <v>48.412389944779456</v>
      </c>
    </row>
    <row r="1212" spans="1:67" ht="15" customHeight="1" x14ac:dyDescent="0.3">
      <c r="A1212" s="2">
        <v>12.11</v>
      </c>
      <c r="B1212" s="1">
        <f t="shared" si="473"/>
        <v>7.7624711662869047E-13</v>
      </c>
      <c r="C1212" s="1">
        <f t="shared" si="474"/>
        <v>1.3011320472100673E-2</v>
      </c>
      <c r="D1212" s="1">
        <f t="shared" si="475"/>
        <v>-1.3011299515200171E-2</v>
      </c>
      <c r="E1212" s="1">
        <f t="shared" si="476"/>
        <v>5.5018832525333614E-3</v>
      </c>
      <c r="F1212" s="1">
        <f t="shared" si="477"/>
        <v>0.99999855456231856</v>
      </c>
      <c r="G1212" s="1">
        <f t="shared" si="478"/>
        <v>1.8974475610753878</v>
      </c>
      <c r="H1212" s="1">
        <f t="shared" si="486"/>
        <v>18.974475610753878</v>
      </c>
      <c r="S1212" s="2">
        <v>12.11</v>
      </c>
      <c r="T1212" s="1">
        <f t="shared" si="479"/>
        <v>7.7624711662869047E-13</v>
      </c>
      <c r="U1212" s="1">
        <f t="shared" si="480"/>
        <v>1.3011320472100673E-2</v>
      </c>
      <c r="V1212" s="1">
        <f t="shared" si="481"/>
        <v>0.11951693301005897</v>
      </c>
      <c r="W1212" s="1">
        <f t="shared" si="482"/>
        <v>-6.5056443366863208E-3</v>
      </c>
      <c r="X1212" s="1">
        <f t="shared" si="483"/>
        <v>2.9855649418272029E-7</v>
      </c>
      <c r="Y1212" s="1">
        <f t="shared" si="484"/>
        <v>-0.12216525006168942</v>
      </c>
      <c r="Z1212" s="1">
        <f t="shared" si="485"/>
        <v>-6.1082625030844717</v>
      </c>
      <c r="AB1212"/>
      <c r="AC1212"/>
      <c r="AD1212"/>
      <c r="AE1212"/>
      <c r="AF1212"/>
      <c r="AG1212"/>
      <c r="AH1212"/>
      <c r="AI1212"/>
      <c r="AJ1212" s="25"/>
      <c r="AK1212" s="2">
        <v>12.11</v>
      </c>
      <c r="AL1212" s="1">
        <f t="shared" si="487"/>
        <v>7.7624711662869047E-13</v>
      </c>
      <c r="AM1212" s="1">
        <f t="shared" si="463"/>
        <v>1.3011320472100673E-2</v>
      </c>
      <c r="AN1212" s="1">
        <f t="shared" si="464"/>
        <v>1.2519958033022041E-5</v>
      </c>
      <c r="AO1212" s="1">
        <f t="shared" si="465"/>
        <v>0.99998748004196625</v>
      </c>
      <c r="AP1212" s="1">
        <f t="shared" si="466"/>
        <v>2.3453876059086842</v>
      </c>
      <c r="AQ1212" s="1">
        <f t="shared" si="467"/>
        <v>23.453876059086841</v>
      </c>
      <c r="AR1212" s="25"/>
      <c r="BA1212" s="2">
        <v>12.11</v>
      </c>
      <c r="BB1212" s="1">
        <f t="shared" si="472"/>
        <v>7.7624711662869047E-13</v>
      </c>
      <c r="BC1212" s="1">
        <f t="shared" si="468"/>
        <v>1.3011320472100673E-2</v>
      </c>
      <c r="BD1212" s="1">
        <f t="shared" si="469"/>
        <v>1.3010935928616291E-5</v>
      </c>
      <c r="BE1212" s="1">
        <f t="shared" si="470"/>
        <v>0.99997044546822089</v>
      </c>
      <c r="BF1212" s="1">
        <f t="shared" si="471"/>
        <v>1.7556256569104214</v>
      </c>
      <c r="BG1212" s="1">
        <f>(dpSAWB_Cb*dpSAWB_Vb) /(dpSAWB_Ca * BF1212)</f>
        <v>28.479875424007425</v>
      </c>
      <c r="BI1212" s="1">
        <v>12.81</v>
      </c>
      <c r="BJ1212" s="1">
        <v>1.5488166189124729E-13</v>
      </c>
      <c r="BK1212" s="1">
        <v>6.5211077132500558E-2</v>
      </c>
      <c r="BL1212" s="1">
        <v>6.5179740036736041E-5</v>
      </c>
      <c r="BM1212" s="1">
        <v>0.99951945133951969</v>
      </c>
      <c r="BN1212" s="1">
        <v>1.0157896311574064</v>
      </c>
      <c r="BO1212" s="1">
        <v>49.222790296677104</v>
      </c>
    </row>
    <row r="1213" spans="1:67" ht="15" customHeight="1" x14ac:dyDescent="0.3">
      <c r="A1213" s="2">
        <v>12.12</v>
      </c>
      <c r="B1213" s="1">
        <f t="shared" si="473"/>
        <v>7.5857757502918275E-13</v>
      </c>
      <c r="C1213" s="1">
        <f t="shared" si="474"/>
        <v>1.3314393059419729E-2</v>
      </c>
      <c r="D1213" s="1">
        <f t="shared" si="475"/>
        <v>-1.3314372650906112E-2</v>
      </c>
      <c r="E1213" s="1">
        <f t="shared" si="476"/>
        <v>5.5523954418176848E-3</v>
      </c>
      <c r="F1213" s="1">
        <f t="shared" si="477"/>
        <v>0.99999858746445058</v>
      </c>
      <c r="G1213" s="1">
        <f t="shared" si="478"/>
        <v>1.9215626436401594</v>
      </c>
      <c r="H1213" s="1">
        <f t="shared" si="486"/>
        <v>19.215626436401593</v>
      </c>
      <c r="S1213" s="2">
        <v>12.12</v>
      </c>
      <c r="T1213" s="1">
        <f t="shared" si="479"/>
        <v>7.5857757502918275E-13</v>
      </c>
      <c r="U1213" s="1">
        <f t="shared" si="480"/>
        <v>1.3314393059419729E-2</v>
      </c>
      <c r="V1213" s="1">
        <f t="shared" si="481"/>
        <v>0.11997154291045976</v>
      </c>
      <c r="W1213" s="1">
        <f t="shared" si="482"/>
        <v>-6.6571809701532507E-3</v>
      </c>
      <c r="X1213" s="1">
        <f t="shared" si="483"/>
        <v>2.9176052065622866E-7</v>
      </c>
      <c r="Y1213" s="1">
        <f t="shared" si="484"/>
        <v>-0.12483324441166663</v>
      </c>
      <c r="Z1213" s="1">
        <f t="shared" si="485"/>
        <v>-6.241662220583331</v>
      </c>
      <c r="AB1213"/>
      <c r="AC1213"/>
      <c r="AD1213"/>
      <c r="AE1213"/>
      <c r="AF1213"/>
      <c r="AG1213"/>
      <c r="AH1213"/>
      <c r="AI1213"/>
      <c r="AJ1213" s="25"/>
      <c r="AK1213" s="2">
        <v>12.12</v>
      </c>
      <c r="AL1213" s="1">
        <f t="shared" si="487"/>
        <v>7.5857757502918275E-13</v>
      </c>
      <c r="AM1213" s="1">
        <f t="shared" si="463"/>
        <v>1.3314393059419729E-2</v>
      </c>
      <c r="AN1213" s="1">
        <f t="shared" si="464"/>
        <v>1.2234972481506882E-5</v>
      </c>
      <c r="AO1213" s="1">
        <f t="shared" si="465"/>
        <v>0.99998776502751785</v>
      </c>
      <c r="AP1213" s="1">
        <f t="shared" si="466"/>
        <v>2.352487928502232</v>
      </c>
      <c r="AQ1213" s="1">
        <f t="shared" si="467"/>
        <v>23.524879285022319</v>
      </c>
      <c r="AR1213" s="25"/>
      <c r="BA1213" s="2">
        <v>12.12</v>
      </c>
      <c r="BB1213" s="1">
        <f t="shared" si="472"/>
        <v>7.5857757502918275E-13</v>
      </c>
      <c r="BC1213" s="1">
        <f t="shared" si="468"/>
        <v>1.3314393059419729E-2</v>
      </c>
      <c r="BD1213" s="1">
        <f t="shared" si="469"/>
        <v>1.331398514319222E-5</v>
      </c>
      <c r="BE1213" s="1">
        <f t="shared" si="470"/>
        <v>0.99996936276211101</v>
      </c>
      <c r="BF1213" s="1">
        <f t="shared" si="471"/>
        <v>1.7502879971248675</v>
      </c>
      <c r="BG1213" s="1">
        <f>(dpSAWB_Cb*dpSAWB_Vb) /(dpSAWB_Ca * BF1213)</f>
        <v>28.566727351231982</v>
      </c>
      <c r="BI1213" s="1">
        <v>12.82</v>
      </c>
      <c r="BJ1213" s="1">
        <v>1.5135612484362054E-13</v>
      </c>
      <c r="BK1213" s="1">
        <v>6.6730038248767318E-2</v>
      </c>
      <c r="BL1213" s="1">
        <v>6.6696564323259102E-5</v>
      </c>
      <c r="BM1213" s="1">
        <v>0.99949836795562108</v>
      </c>
      <c r="BN1213" s="1">
        <v>0.99858498032987564</v>
      </c>
      <c r="BO1213" s="1">
        <v>50.070851239403623</v>
      </c>
    </row>
    <row r="1214" spans="1:67" ht="15" customHeight="1" x14ac:dyDescent="0.3">
      <c r="A1214" s="2">
        <v>12.13</v>
      </c>
      <c r="B1214" s="1">
        <f t="shared" si="473"/>
        <v>7.4131024130091393E-13</v>
      </c>
      <c r="C1214" s="1">
        <f t="shared" si="474"/>
        <v>1.3624525114175766E-2</v>
      </c>
      <c r="D1214" s="1">
        <f t="shared" si="475"/>
        <v>-1.3624505241566252E-2</v>
      </c>
      <c r="E1214" s="1">
        <f t="shared" si="476"/>
        <v>5.604084206927709E-3</v>
      </c>
      <c r="F1214" s="1">
        <f t="shared" si="477"/>
        <v>0.9999986196176408</v>
      </c>
      <c r="G1214" s="1">
        <f t="shared" si="478"/>
        <v>1.9464146246342129</v>
      </c>
      <c r="H1214" s="1">
        <f t="shared" si="486"/>
        <v>19.464146246342128</v>
      </c>
      <c r="S1214" s="2">
        <v>12.13</v>
      </c>
      <c r="T1214" s="1">
        <f t="shared" si="479"/>
        <v>7.4131024130091393E-13</v>
      </c>
      <c r="U1214" s="1">
        <f t="shared" si="480"/>
        <v>1.3624525114175766E-2</v>
      </c>
      <c r="V1214" s="1">
        <f t="shared" si="481"/>
        <v>0.12043674198881114</v>
      </c>
      <c r="W1214" s="1">
        <f t="shared" si="482"/>
        <v>-6.8122473296037154E-3</v>
      </c>
      <c r="X1214" s="1">
        <f t="shared" si="483"/>
        <v>2.8511924228426908E-7</v>
      </c>
      <c r="Y1214" s="1">
        <f t="shared" si="484"/>
        <v>-0.12755554723200091</v>
      </c>
      <c r="Z1214" s="1">
        <f t="shared" si="485"/>
        <v>-6.3777773616000459</v>
      </c>
      <c r="AB1214"/>
      <c r="AC1214"/>
      <c r="AD1214"/>
      <c r="AE1214"/>
      <c r="AF1214"/>
      <c r="AG1214"/>
      <c r="AH1214"/>
      <c r="AI1214"/>
      <c r="AJ1214" s="25"/>
      <c r="AK1214" s="2">
        <v>12.13</v>
      </c>
      <c r="AL1214" s="1">
        <f t="shared" si="487"/>
        <v>7.4131024130091393E-13</v>
      </c>
      <c r="AM1214" s="1">
        <f t="shared" si="463"/>
        <v>1.3624525114175766E-2</v>
      </c>
      <c r="AN1214" s="1">
        <f t="shared" si="464"/>
        <v>1.1956473836200142E-5</v>
      </c>
      <c r="AO1214" s="1">
        <f t="shared" si="465"/>
        <v>0.99998804352616311</v>
      </c>
      <c r="AP1214" s="1">
        <f t="shared" si="466"/>
        <v>2.3597144159864745</v>
      </c>
      <c r="AQ1214" s="1">
        <f t="shared" si="467"/>
        <v>23.597144159864747</v>
      </c>
      <c r="AR1214" s="25"/>
      <c r="BA1214" s="2">
        <v>12.13</v>
      </c>
      <c r="BB1214" s="1">
        <f t="shared" si="472"/>
        <v>7.4131024130091393E-13</v>
      </c>
      <c r="BC1214" s="1">
        <f t="shared" si="468"/>
        <v>1.3624525114175766E-2</v>
      </c>
      <c r="BD1214" s="1">
        <f t="shared" si="469"/>
        <v>1.3624092348242352E-5</v>
      </c>
      <c r="BE1214" s="1">
        <f t="shared" si="470"/>
        <v>0.9999682362555915</v>
      </c>
      <c r="BF1214" s="1">
        <f t="shared" si="471"/>
        <v>1.7448416510038449</v>
      </c>
      <c r="BG1214" s="1">
        <f>(dpSAWB_Cb*dpSAWB_Vb) /(dpSAWB_Ca * BF1214)</f>
        <v>28.655895491280784</v>
      </c>
      <c r="BI1214" s="1">
        <v>12.83</v>
      </c>
      <c r="BJ1214" s="1">
        <v>1.4791083881682047E-13</v>
      </c>
      <c r="BK1214" s="1">
        <v>6.8284380514590279E-2</v>
      </c>
      <c r="BL1214" s="1">
        <v>6.8248621900787054E-5</v>
      </c>
      <c r="BM1214" s="1">
        <v>0.99947632806311271</v>
      </c>
      <c r="BN1214" s="1">
        <v>0.98118056450390312</v>
      </c>
      <c r="BO1214" s="1">
        <v>50.959019989639323</v>
      </c>
    </row>
    <row r="1215" spans="1:67" ht="15" customHeight="1" x14ac:dyDescent="0.3">
      <c r="A1215" s="2">
        <v>12.14</v>
      </c>
      <c r="B1215" s="1">
        <f t="shared" si="473"/>
        <v>7.2443596007498653E-13</v>
      </c>
      <c r="C1215" s="1">
        <f t="shared" si="474"/>
        <v>1.3941881072489204E-2</v>
      </c>
      <c r="D1215" s="1">
        <f t="shared" si="475"/>
        <v>-1.3941861723585152E-2</v>
      </c>
      <c r="E1215" s="1">
        <f t="shared" si="476"/>
        <v>5.656976953930859E-3</v>
      </c>
      <c r="F1215" s="1">
        <f t="shared" si="477"/>
        <v>0.99999865103893704</v>
      </c>
      <c r="G1215" s="1">
        <f t="shared" si="478"/>
        <v>1.9720309086030556</v>
      </c>
      <c r="H1215" s="1">
        <f t="shared" si="486"/>
        <v>19.720309086030554</v>
      </c>
      <c r="S1215" s="2">
        <v>12.14</v>
      </c>
      <c r="T1215" s="1">
        <f t="shared" si="479"/>
        <v>7.2443596007498653E-13</v>
      </c>
      <c r="U1215" s="1">
        <f t="shared" si="480"/>
        <v>1.3941881072489204E-2</v>
      </c>
      <c r="V1215" s="1">
        <f t="shared" si="481"/>
        <v>0.12091277689982198</v>
      </c>
      <c r="W1215" s="1">
        <f t="shared" si="482"/>
        <v>-6.9709256332739951E-3</v>
      </c>
      <c r="X1215" s="1">
        <f t="shared" si="483"/>
        <v>2.7862913777923833E-7</v>
      </c>
      <c r="Y1215" s="1">
        <f t="shared" si="484"/>
        <v>-0.13033308989345874</v>
      </c>
      <c r="Z1215" s="1">
        <f t="shared" si="485"/>
        <v>-6.5166544946729372</v>
      </c>
      <c r="AB1215"/>
      <c r="AC1215"/>
      <c r="AD1215"/>
      <c r="AE1215"/>
      <c r="AF1215"/>
      <c r="AG1215"/>
      <c r="AH1215"/>
      <c r="AI1215"/>
      <c r="AJ1215" s="25"/>
      <c r="AK1215" s="2">
        <v>12.14</v>
      </c>
      <c r="AL1215" s="1">
        <f t="shared" si="487"/>
        <v>7.2443596007498653E-13</v>
      </c>
      <c r="AM1215" s="1">
        <f t="shared" si="463"/>
        <v>1.3941881072489204E-2</v>
      </c>
      <c r="AN1215" s="1">
        <f t="shared" si="464"/>
        <v>1.1684314444152162E-5</v>
      </c>
      <c r="AO1215" s="1">
        <f t="shared" si="465"/>
        <v>0.99998831568555524</v>
      </c>
      <c r="AP1215" s="1">
        <f t="shared" si="466"/>
        <v>2.3670684948364786</v>
      </c>
      <c r="AQ1215" s="1">
        <f t="shared" si="467"/>
        <v>23.670684948364784</v>
      </c>
      <c r="AR1215" s="25"/>
      <c r="BA1215" s="2">
        <v>12.14</v>
      </c>
      <c r="BB1215" s="1">
        <f t="shared" si="472"/>
        <v>7.2443596007498653E-13</v>
      </c>
      <c r="BC1215" s="1">
        <f t="shared" si="468"/>
        <v>1.3941881072489204E-2</v>
      </c>
      <c r="BD1215" s="1">
        <f t="shared" si="469"/>
        <v>1.394142188343115E-5</v>
      </c>
      <c r="BE1215" s="1">
        <f t="shared" si="470"/>
        <v>0.99996706405285873</v>
      </c>
      <c r="BF1215" s="1">
        <f t="shared" si="471"/>
        <v>1.7392847529333038</v>
      </c>
      <c r="BG1215" s="1">
        <f>(dpSAWB_Cb*dpSAWB_Vb) /(dpSAWB_Ca * BF1215)</f>
        <v>28.747449154415339</v>
      </c>
      <c r="BI1215" s="1">
        <v>12.84</v>
      </c>
      <c r="BJ1215" s="1">
        <v>1.4454397707459251E-13</v>
      </c>
      <c r="BK1215" s="1">
        <v>6.9874928062812702E-2</v>
      </c>
      <c r="BL1215" s="1">
        <v>6.9836726567067321E-5</v>
      </c>
      <c r="BM1215" s="1">
        <v>0.99945328751235307</v>
      </c>
      <c r="BN1215" s="1">
        <v>0.96357756569566433</v>
      </c>
      <c r="BO1215" s="1">
        <v>51.889958608471758</v>
      </c>
    </row>
    <row r="1216" spans="1:67" ht="15" customHeight="1" x14ac:dyDescent="0.3">
      <c r="A1216" s="2">
        <v>12.15</v>
      </c>
      <c r="B1216" s="1">
        <f t="shared" si="473"/>
        <v>7.0794578438413455E-13</v>
      </c>
      <c r="C1216" s="1">
        <f t="shared" si="474"/>
        <v>1.4266629200689886E-2</v>
      </c>
      <c r="D1216" s="1">
        <f t="shared" si="475"/>
        <v>-1.4266610363570334E-2</v>
      </c>
      <c r="E1216" s="1">
        <f t="shared" si="476"/>
        <v>5.7111017272617227E-3</v>
      </c>
      <c r="F1216" s="1">
        <f t="shared" si="477"/>
        <v>0.99999868174499917</v>
      </c>
      <c r="G1216" s="1">
        <f t="shared" si="478"/>
        <v>1.9984401940063869</v>
      </c>
      <c r="H1216" s="1">
        <f t="shared" si="486"/>
        <v>19.984401940063869</v>
      </c>
      <c r="S1216" s="2">
        <v>12.15</v>
      </c>
      <c r="T1216" s="1">
        <f t="shared" si="479"/>
        <v>7.0794578438413455E-13</v>
      </c>
      <c r="U1216" s="1">
        <f t="shared" si="480"/>
        <v>1.4266629200689886E-2</v>
      </c>
      <c r="V1216" s="1">
        <f t="shared" si="481"/>
        <v>0.12139990004350323</v>
      </c>
      <c r="W1216" s="1">
        <f t="shared" si="482"/>
        <v>-7.1333000145010752E-3</v>
      </c>
      <c r="X1216" s="1">
        <f t="shared" si="483"/>
        <v>2.7228676600764091E-7</v>
      </c>
      <c r="Y1216" s="1">
        <f t="shared" si="484"/>
        <v>-0.13316681206563308</v>
      </c>
      <c r="Z1216" s="1">
        <f t="shared" si="485"/>
        <v>-6.6583406032816539</v>
      </c>
      <c r="AB1216"/>
      <c r="AC1216"/>
      <c r="AD1216"/>
      <c r="AE1216"/>
      <c r="AF1216"/>
      <c r="AG1216"/>
      <c r="AH1216"/>
      <c r="AI1216"/>
      <c r="AJ1216" s="25"/>
      <c r="AK1216" s="2">
        <v>12.15</v>
      </c>
      <c r="AL1216" s="1">
        <f t="shared" si="487"/>
        <v>7.0794578438413455E-13</v>
      </c>
      <c r="AM1216" s="1">
        <f t="shared" si="463"/>
        <v>1.4266629200689886E-2</v>
      </c>
      <c r="AN1216" s="1">
        <f t="shared" si="464"/>
        <v>1.1418350013086739E-5</v>
      </c>
      <c r="AO1216" s="1">
        <f t="shared" si="465"/>
        <v>0.99998858164998627</v>
      </c>
      <c r="AP1216" s="1">
        <f t="shared" si="466"/>
        <v>2.3745515734960629</v>
      </c>
      <c r="AQ1216" s="1">
        <f t="shared" si="467"/>
        <v>23.745515734960627</v>
      </c>
      <c r="AR1216" s="25"/>
      <c r="BA1216" s="2">
        <v>12.15</v>
      </c>
      <c r="BB1216" s="1">
        <f t="shared" si="472"/>
        <v>7.0794578438413455E-13</v>
      </c>
      <c r="BC1216" s="1">
        <f t="shared" si="468"/>
        <v>1.4266629200689886E-2</v>
      </c>
      <c r="BD1216" s="1">
        <f t="shared" si="469"/>
        <v>1.4266141912166717E-5</v>
      </c>
      <c r="BE1216" s="1">
        <f t="shared" si="470"/>
        <v>0.99996584417269752</v>
      </c>
      <c r="BF1216" s="1">
        <f t="shared" si="471"/>
        <v>1.733615420583323</v>
      </c>
      <c r="BG1216" s="1">
        <f>(dpSAWB_Cb*dpSAWB_Vb) /(dpSAWB_Ca * BF1216)</f>
        <v>28.841460110672127</v>
      </c>
      <c r="BI1216" s="1">
        <v>12.85</v>
      </c>
      <c r="BJ1216" s="1">
        <v>1.4125375446227519E-13</v>
      </c>
      <c r="BK1216" s="1">
        <v>7.1502524222798042E-2</v>
      </c>
      <c r="BL1216" s="1">
        <v>7.1461710589175147E-5</v>
      </c>
      <c r="BM1216" s="1">
        <v>0.99942920010074443</v>
      </c>
      <c r="BN1216" s="1">
        <v>0.94577729865420435</v>
      </c>
      <c r="BO1216" s="1">
        <v>52.866568135170503</v>
      </c>
    </row>
    <row r="1217" spans="1:67" ht="15" customHeight="1" x14ac:dyDescent="0.3">
      <c r="A1217" s="2">
        <v>12.16</v>
      </c>
      <c r="B1217" s="1">
        <f t="shared" si="473"/>
        <v>6.9183097091893335E-13</v>
      </c>
      <c r="C1217" s="1">
        <f t="shared" si="474"/>
        <v>1.4598941684533934E-2</v>
      </c>
      <c r="D1217" s="1">
        <f t="shared" si="475"/>
        <v>-1.4598923347549272E-2</v>
      </c>
      <c r="E1217" s="1">
        <f t="shared" si="476"/>
        <v>5.7664872245915457E-3</v>
      </c>
      <c r="F1217" s="1">
        <f t="shared" si="477"/>
        <v>0.99999871175210786</v>
      </c>
      <c r="G1217" s="1">
        <f t="shared" si="478"/>
        <v>2.0256725502626551</v>
      </c>
      <c r="H1217" s="1">
        <f t="shared" si="486"/>
        <v>20.256725502626551</v>
      </c>
      <c r="S1217" s="2">
        <v>12.16</v>
      </c>
      <c r="T1217" s="1">
        <f t="shared" si="479"/>
        <v>6.9183097091893335E-13</v>
      </c>
      <c r="U1217" s="1">
        <f t="shared" si="480"/>
        <v>1.4598941684533934E-2</v>
      </c>
      <c r="V1217" s="1">
        <f t="shared" si="481"/>
        <v>0.12189836969899348</v>
      </c>
      <c r="W1217" s="1">
        <f t="shared" si="482"/>
        <v>-7.2994565663311575E-3</v>
      </c>
      <c r="X1217" s="1">
        <f t="shared" si="483"/>
        <v>2.6608876416557126E-7</v>
      </c>
      <c r="Y1217" s="1">
        <f t="shared" si="484"/>
        <v>-0.13605766142568906</v>
      </c>
      <c r="Z1217" s="1">
        <f t="shared" si="485"/>
        <v>-6.8028830712844535</v>
      </c>
      <c r="AB1217"/>
      <c r="AC1217"/>
      <c r="AD1217"/>
      <c r="AE1217"/>
      <c r="AF1217"/>
      <c r="AG1217"/>
      <c r="AH1217"/>
      <c r="AI1217"/>
      <c r="AJ1217" s="25"/>
      <c r="AK1217" s="2">
        <v>12.16</v>
      </c>
      <c r="AL1217" s="1">
        <f t="shared" si="487"/>
        <v>6.9183097091893335E-13</v>
      </c>
      <c r="AM1217" s="1">
        <f t="shared" ref="AM1217:AM1280" si="488">Kw/AL1217</f>
        <v>1.4598941684533934E-2</v>
      </c>
      <c r="AN1217" s="1">
        <f t="shared" ref="AN1217:AN1280" si="489">(AL1217*dpWASB_Ka1)/((AL1217^2)+(AL1217*dpWASB_Ka1)+(dpWASB_Ka1*dpWASB_Ka2))</f>
        <v>1.1158439534917347E-5</v>
      </c>
      <c r="AO1217" s="1">
        <f t="shared" ref="AO1217:AO1280" si="490">(dpWASB_Ka1*dpWASB_Ka2)/((AL1217^2)+(AL1217*dpWASB_Ka1)+(dpWASB_Ka1*dpWASB_Ka2))</f>
        <v>0.99998884156046453</v>
      </c>
      <c r="AP1217" s="1">
        <f t="shared" ref="AP1217:AP1280" si="491">(AN1217+(2*AO1217) - ((AL1217-AM1217)/dpWASB_Ca))/(1-((AL1217-AM1217)/dpWASB_Cb))</f>
        <v>2.3821650406545394</v>
      </c>
      <c r="AQ1217" s="1">
        <f t="shared" ref="AQ1217:AQ1280" si="492">AP1217*dpWASB_Ca*dpWASB_Va/dpWASB_Cb</f>
        <v>23.821650406545391</v>
      </c>
      <c r="AR1217" s="25"/>
      <c r="BA1217" s="2">
        <v>12.16</v>
      </c>
      <c r="BB1217" s="1">
        <f t="shared" si="472"/>
        <v>6.9183097091893335E-13</v>
      </c>
      <c r="BC1217" s="1">
        <f t="shared" ref="BC1217:BC1280" si="493">Kw/BB1217</f>
        <v>1.4598941684533934E-2</v>
      </c>
      <c r="BD1217" s="1">
        <f t="shared" ref="BD1217:BD1280" si="494">(BB1217*(Kw/dpSAWB_Kb1))/(BB1217^2+(BB1217*(Kw/dpSAWB_Kb1))+((Kw/dpSAWB_Kb1)*(Kw/dpSAWB_Kb2)))</f>
        <v>1.4598424510375658E-5</v>
      </c>
      <c r="BE1217" s="1">
        <f t="shared" ref="BE1217:BE1280" si="495">BB1217^2 / (BB1217^2+(BB1217*(Kw/dpSAWB_Kb1))+((Kw/dpSAWB_Kb1)*(Kw/dpSAWB_Kb2)))</f>
        <v>0.99996457454454923</v>
      </c>
      <c r="BF1217" s="1">
        <f t="shared" ref="BF1217:BF1280" si="496">(BD1217+(2*BE1217)+((BB1217-BC1217)/dpSAWB_Cb))/(1-((BB1217-BC1217)/dpSAWB_Ca))</f>
        <v>1.7278317554860323</v>
      </c>
      <c r="BG1217" s="1">
        <f>(dpSAWB_Cb*dpSAWB_Vb) /(dpSAWB_Ca * BF1217)</f>
        <v>28.938002696874381</v>
      </c>
      <c r="BI1217" s="1">
        <v>12.86</v>
      </c>
      <c r="BJ1217" s="1">
        <v>1.3803842646028828E-13</v>
      </c>
      <c r="BK1217" s="1">
        <v>7.3168031967574099E-2</v>
      </c>
      <c r="BL1217" s="1">
        <v>7.3124425099294253E-5</v>
      </c>
      <c r="BM1217" s="1">
        <v>0.99940401747720675</v>
      </c>
      <c r="BN1217" s="1">
        <v>0.92778121259534019</v>
      </c>
      <c r="BO1217" s="1">
        <v>53.892016049917501</v>
      </c>
    </row>
    <row r="1218" spans="1:67" ht="15" customHeight="1" x14ac:dyDescent="0.3">
      <c r="A1218" s="2">
        <v>12.17</v>
      </c>
      <c r="B1218" s="1">
        <f t="shared" si="473"/>
        <v>6.7608297539198111E-13</v>
      </c>
      <c r="C1218" s="1">
        <f t="shared" si="474"/>
        <v>1.4938994720498909E-2</v>
      </c>
      <c r="D1218" s="1">
        <f t="shared" si="475"/>
        <v>-1.4938976872264698E-2</v>
      </c>
      <c r="E1218" s="1">
        <f t="shared" si="476"/>
        <v>5.8231628120441158E-3</v>
      </c>
      <c r="F1218" s="1">
        <f t="shared" si="477"/>
        <v>0.99999874107617315</v>
      </c>
      <c r="G1218" s="1">
        <f t="shared" si="478"/>
        <v>2.0537595003881615</v>
      </c>
      <c r="H1218" s="1">
        <f t="shared" si="486"/>
        <v>20.537595003881613</v>
      </c>
      <c r="S1218" s="2">
        <v>12.17</v>
      </c>
      <c r="T1218" s="1">
        <f t="shared" si="479"/>
        <v>6.7608297539198111E-13</v>
      </c>
      <c r="U1218" s="1">
        <f t="shared" si="480"/>
        <v>1.4938994720498909E-2</v>
      </c>
      <c r="V1218" s="1">
        <f t="shared" si="481"/>
        <v>0.12240845016150199</v>
      </c>
      <c r="W1218" s="1">
        <f t="shared" si="482"/>
        <v>-7.4694833871673362E-3</v>
      </c>
      <c r="X1218" s="1">
        <f t="shared" si="483"/>
        <v>2.6003184599572191E-7</v>
      </c>
      <c r="Y1218" s="1">
        <f t="shared" si="484"/>
        <v>-0.13900659334627916</v>
      </c>
      <c r="Z1218" s="1">
        <f t="shared" si="485"/>
        <v>-6.9503296673139578</v>
      </c>
      <c r="AB1218"/>
      <c r="AC1218"/>
      <c r="AD1218"/>
      <c r="AE1218"/>
      <c r="AF1218"/>
      <c r="AG1218"/>
      <c r="AH1218"/>
      <c r="AI1218"/>
      <c r="AJ1218" s="25"/>
      <c r="AK1218" s="2">
        <v>12.17</v>
      </c>
      <c r="AL1218" s="1">
        <f t="shared" si="487"/>
        <v>6.7608297539198111E-13</v>
      </c>
      <c r="AM1218" s="1">
        <f t="shared" si="488"/>
        <v>1.4938994720498909E-2</v>
      </c>
      <c r="AN1218" s="1">
        <f t="shared" si="489"/>
        <v>1.0904445211003508E-5</v>
      </c>
      <c r="AO1218" s="1">
        <f t="shared" si="490"/>
        <v>0.99998909555478843</v>
      </c>
      <c r="AP1218" s="1">
        <f t="shared" si="491"/>
        <v>2.3899102634766485</v>
      </c>
      <c r="AQ1218" s="1">
        <f t="shared" si="492"/>
        <v>23.899102634766482</v>
      </c>
      <c r="AR1218" s="25"/>
      <c r="BA1218" s="2">
        <v>12.17</v>
      </c>
      <c r="BB1218" s="1">
        <f t="shared" ref="BB1218:BB1281" si="497">10^-BA1218</f>
        <v>6.7608297539198111E-13</v>
      </c>
      <c r="BC1218" s="1">
        <f t="shared" si="493"/>
        <v>1.4938994720498909E-2</v>
      </c>
      <c r="BD1218" s="1">
        <f t="shared" si="494"/>
        <v>1.4938445757325582E-5</v>
      </c>
      <c r="BE1218" s="1">
        <f t="shared" si="495"/>
        <v>0.99996325300439581</v>
      </c>
      <c r="BF1218" s="1">
        <f t="shared" si="496"/>
        <v>1.7219318436550342</v>
      </c>
      <c r="BG1218" s="1">
        <f>(dpSAWB_Cb*dpSAWB_Vb) /(dpSAWB_Ca * BF1218)</f>
        <v>29.037153929314766</v>
      </c>
      <c r="BI1218" s="1">
        <v>12.87</v>
      </c>
      <c r="BJ1218" s="1">
        <v>1.3489628825916516E-13</v>
      </c>
      <c r="BK1218" s="1">
        <v>7.4872334371392776E-2</v>
      </c>
      <c r="BL1218" s="1">
        <v>7.4825740497279816E-5</v>
      </c>
      <c r="BM1218" s="1">
        <v>0.99937768904223256</v>
      </c>
      <c r="BN1218" s="1">
        <v>0.90959089278437144</v>
      </c>
      <c r="BO1218" s="1">
        <v>54.969767613815641</v>
      </c>
    </row>
    <row r="1219" spans="1:67" ht="15" customHeight="1" x14ac:dyDescent="0.3">
      <c r="A1219" s="2">
        <v>12.18</v>
      </c>
      <c r="B1219" s="1">
        <f t="shared" ref="B1219:B1282" si="498">10^(-A1219)</f>
        <v>6.606934480075954E-13</v>
      </c>
      <c r="C1219" s="1">
        <f t="shared" ref="C1219:C1282" si="499">Kw/B1219</f>
        <v>1.5286968609205715E-2</v>
      </c>
      <c r="D1219" s="1">
        <f t="shared" ref="D1219:D1282" si="500">((WASB_Ca*WASB_Va)-(WASB_Cb*H1219))/(WASB_Va+H1219)</f>
        <v>-1.5286951238596658E-2</v>
      </c>
      <c r="E1219" s="1">
        <f t="shared" ref="E1219:E1282" si="501">(WASB_Ca*H1219)/(WASB_Va+H1219)</f>
        <v>5.8811585397661095E-3</v>
      </c>
      <c r="F1219" s="1">
        <f t="shared" ref="F1219:F1282" si="502">WASB_Ka/(B1219+WASB_Ka)</f>
        <v>0.99999876973274271</v>
      </c>
      <c r="G1219" s="1">
        <f t="shared" ref="G1219:G1282" si="503">(F1219-((B1219-C1219)/WASB_Ca)) / (1 + ((B1219-C1219)/WASB_Cb))</f>
        <v>2.0827341097109691</v>
      </c>
      <c r="H1219" s="1">
        <f t="shared" si="486"/>
        <v>20.827341097109688</v>
      </c>
      <c r="S1219" s="2">
        <v>12.18</v>
      </c>
      <c r="T1219" s="1">
        <f t="shared" ref="T1219:T1282" si="504">10^-S1219</f>
        <v>6.606934480075954E-13</v>
      </c>
      <c r="U1219" s="1">
        <f t="shared" ref="U1219:U1282" si="505">Kw/T1219</f>
        <v>1.5286968609205715E-2</v>
      </c>
      <c r="V1219" s="1">
        <f t="shared" ref="V1219:V1282" si="506">((SAWB_Cb*SAWB_Vb)-(SAWB_Ca*Z1219))/(Z1219+SAWB_Vb)</f>
        <v>0.12293041188244194</v>
      </c>
      <c r="W1219" s="1">
        <f t="shared" ref="W1219:W1282" si="507">(SAWB_Cb*Z1219)/(Z1219+SAWB_Vb)</f>
        <v>-7.6434706274806467E-3</v>
      </c>
      <c r="X1219" s="1">
        <f t="shared" ref="X1219:X1282" si="508">T1219/(T1219+SAWB_Ka)</f>
        <v>2.5411280004497436E-7</v>
      </c>
      <c r="Y1219" s="1">
        <f t="shared" ref="Y1219:Y1282" si="509">(X1219+((T1219-U1219)/SAWB_Cb))/(1-((T1219-U1219)/SAWB_Ca))</f>
        <v>-0.14201457056196626</v>
      </c>
      <c r="Z1219" s="1">
        <f t="shared" ref="Z1219:Z1282" si="510">(Y1219*SAWB_Cb*SAWB_Vb)/SAWB_Ca</f>
        <v>-7.1007285280983128</v>
      </c>
      <c r="AB1219"/>
      <c r="AC1219"/>
      <c r="AD1219"/>
      <c r="AE1219"/>
      <c r="AF1219"/>
      <c r="AG1219"/>
      <c r="AH1219"/>
      <c r="AI1219"/>
      <c r="AJ1219" s="25"/>
      <c r="AK1219" s="2">
        <v>12.18</v>
      </c>
      <c r="AL1219" s="1">
        <f t="shared" si="487"/>
        <v>6.606934480075954E-13</v>
      </c>
      <c r="AM1219" s="1">
        <f t="shared" si="488"/>
        <v>1.5286968609205715E-2</v>
      </c>
      <c r="AN1219" s="1">
        <f t="shared" si="489"/>
        <v>1.0656232379107772E-5</v>
      </c>
      <c r="AO1219" s="1">
        <f t="shared" si="490"/>
        <v>0.99998934376762039</v>
      </c>
      <c r="AP1219" s="1">
        <f t="shared" si="491"/>
        <v>2.397788585786425</v>
      </c>
      <c r="AQ1219" s="1">
        <f t="shared" si="492"/>
        <v>23.977885857864248</v>
      </c>
      <c r="AR1219" s="25"/>
      <c r="BA1219" s="2">
        <v>12.18</v>
      </c>
      <c r="BB1219" s="1">
        <f t="shared" si="497"/>
        <v>6.606934480075954E-13</v>
      </c>
      <c r="BC1219" s="1">
        <f t="shared" si="493"/>
        <v>1.5286968609205715E-2</v>
      </c>
      <c r="BD1219" s="1">
        <f t="shared" si="494"/>
        <v>1.528638582854157E-5</v>
      </c>
      <c r="BE1219" s="1">
        <f t="shared" si="495"/>
        <v>0.99996187729045272</v>
      </c>
      <c r="BF1219" s="1">
        <f t="shared" si="496"/>
        <v>1.7159137562476423</v>
      </c>
      <c r="BG1219" s="1">
        <f>(dpSAWB_Cb*dpSAWB_Vb) /(dpSAWB_Ca * BF1219)</f>
        <v>29.138993622464994</v>
      </c>
      <c r="BI1219" s="1">
        <v>12.88</v>
      </c>
      <c r="BJ1219" s="1">
        <v>1.3182567385564006E-13</v>
      </c>
      <c r="BK1219" s="1">
        <v>7.6616335077947934E-2</v>
      </c>
      <c r="BL1219" s="1">
        <v>7.6566546859989568E-5</v>
      </c>
      <c r="BM1219" s="1">
        <v>0.9993501618433237</v>
      </c>
      <c r="BN1219" s="1">
        <v>0.89120806195960534</v>
      </c>
      <c r="BO1219" s="1">
        <v>56.103621740201767</v>
      </c>
    </row>
    <row r="1220" spans="1:67" ht="15" customHeight="1" x14ac:dyDescent="0.3">
      <c r="A1220" s="2">
        <v>12.19</v>
      </c>
      <c r="B1220" s="1">
        <f t="shared" si="498"/>
        <v>6.4565422903465492E-13</v>
      </c>
      <c r="C1220" s="1">
        <f t="shared" si="499"/>
        <v>1.5643047851016074E-2</v>
      </c>
      <c r="D1220" s="1">
        <f t="shared" si="500"/>
        <v>-1.5643030947160123E-2</v>
      </c>
      <c r="E1220" s="1">
        <f t="shared" si="501"/>
        <v>5.9405051578600206E-3</v>
      </c>
      <c r="F1220" s="1">
        <f t="shared" si="502"/>
        <v>0.99999879773701095</v>
      </c>
      <c r="G1220" s="1">
        <f t="shared" si="503"/>
        <v>2.1126310811874887</v>
      </c>
      <c r="H1220" s="1">
        <f t="shared" ref="H1220:H1283" si="511">G1220*(WASB_Va * WASB_Ca)/WASB_Cb</f>
        <v>21.126310811874884</v>
      </c>
      <c r="S1220" s="2">
        <v>12.19</v>
      </c>
      <c r="T1220" s="1">
        <f t="shared" si="504"/>
        <v>6.4565422903465492E-13</v>
      </c>
      <c r="U1220" s="1">
        <f t="shared" si="505"/>
        <v>1.5643047851016074E-2</v>
      </c>
      <c r="V1220" s="1">
        <f t="shared" si="506"/>
        <v>0.12346453161282661</v>
      </c>
      <c r="W1220" s="1">
        <f t="shared" si="507"/>
        <v>-7.8215105376088709E-3</v>
      </c>
      <c r="X1220" s="1">
        <f t="shared" si="508"/>
        <v>2.4832848796166019E-7</v>
      </c>
      <c r="Y1220" s="1">
        <f t="shared" si="509"/>
        <v>-0.14508256281348747</v>
      </c>
      <c r="Z1220" s="1">
        <f t="shared" si="510"/>
        <v>-7.2541281406743741</v>
      </c>
      <c r="AB1220"/>
      <c r="AC1220"/>
      <c r="AD1220"/>
      <c r="AE1220"/>
      <c r="AF1220"/>
      <c r="AG1220"/>
      <c r="AH1220"/>
      <c r="AI1220"/>
      <c r="AJ1220" s="25"/>
      <c r="AK1220" s="2">
        <v>12.19</v>
      </c>
      <c r="AL1220" s="1">
        <f t="shared" ref="AL1220:AL1283" si="512">10^(-AK1220)</f>
        <v>6.4565422903465492E-13</v>
      </c>
      <c r="AM1220" s="1">
        <f t="shared" si="488"/>
        <v>1.5643047851016074E-2</v>
      </c>
      <c r="AN1220" s="1">
        <f t="shared" si="489"/>
        <v>1.0413669442015155E-5</v>
      </c>
      <c r="AO1220" s="1">
        <f t="shared" si="490"/>
        <v>0.99998958633055757</v>
      </c>
      <c r="AP1220" s="1">
        <f t="shared" si="491"/>
        <v>2.4058013262058506</v>
      </c>
      <c r="AQ1220" s="1">
        <f t="shared" si="492"/>
        <v>24.058013262058505</v>
      </c>
      <c r="AR1220" s="25"/>
      <c r="BA1220" s="2">
        <v>12.19</v>
      </c>
      <c r="BB1220" s="1">
        <f t="shared" si="497"/>
        <v>6.4565422903465492E-13</v>
      </c>
      <c r="BC1220" s="1">
        <f t="shared" si="493"/>
        <v>1.5643047851016074E-2</v>
      </c>
      <c r="BD1220" s="1">
        <f t="shared" si="494"/>
        <v>1.5642429090863098E-5</v>
      </c>
      <c r="BE1220" s="1">
        <f t="shared" si="495"/>
        <v>0.99996044503866066</v>
      </c>
      <c r="BF1220" s="1">
        <f t="shared" si="496"/>
        <v>1.7097755502712733</v>
      </c>
      <c r="BG1220" s="1">
        <f>(dpSAWB_Cb*dpSAWB_Vb) /(dpSAWB_Ca * BF1220)</f>
        <v>29.243604514093672</v>
      </c>
      <c r="BI1220" s="1">
        <v>12.89</v>
      </c>
      <c r="BJ1220" s="1">
        <v>1.288249551693128E-13</v>
      </c>
      <c r="BK1220" s="1">
        <v>7.8400958779498223E-2</v>
      </c>
      <c r="BL1220" s="1">
        <v>7.8347754357354604E-5</v>
      </c>
      <c r="BM1220" s="1">
        <v>0.99932138046559793</v>
      </c>
      <c r="BN1220" s="1">
        <v>0.87263458158885787</v>
      </c>
      <c r="BO1220" s="1">
        <v>57.297752180485453</v>
      </c>
    </row>
    <row r="1221" spans="1:67" ht="15" customHeight="1" x14ac:dyDescent="0.3">
      <c r="A1221" s="2">
        <v>12.2</v>
      </c>
      <c r="B1221" s="1">
        <f t="shared" si="498"/>
        <v>6.3095734448019283E-13</v>
      </c>
      <c r="C1221" s="1">
        <f t="shared" si="499"/>
        <v>1.6007421243857255E-2</v>
      </c>
      <c r="D1221" s="1">
        <f t="shared" si="500"/>
        <v>-1.6007404796129835E-2</v>
      </c>
      <c r="E1221" s="1">
        <f t="shared" si="501"/>
        <v>6.0012341326883059E-3</v>
      </c>
      <c r="F1221" s="1">
        <f t="shared" si="502"/>
        <v>0.99999882510382554</v>
      </c>
      <c r="G1221" s="1">
        <f t="shared" si="503"/>
        <v>2.1434868579028441</v>
      </c>
      <c r="H1221" s="1">
        <f t="shared" si="511"/>
        <v>21.434868579028439</v>
      </c>
      <c r="S1221" s="2">
        <v>12.2</v>
      </c>
      <c r="T1221" s="1">
        <f t="shared" si="504"/>
        <v>6.3095734448019283E-13</v>
      </c>
      <c r="U1221" s="1">
        <f t="shared" si="505"/>
        <v>1.6007421243857255E-2</v>
      </c>
      <c r="V1221" s="1">
        <f t="shared" si="506"/>
        <v>0.12401109255000697</v>
      </c>
      <c r="W1221" s="1">
        <f t="shared" si="507"/>
        <v>-8.003697516668986E-3</v>
      </c>
      <c r="X1221" s="1">
        <f t="shared" si="508"/>
        <v>2.4267584283157211E-7</v>
      </c>
      <c r="Y1221" s="1">
        <f t="shared" si="509"/>
        <v>-0.14821154646920709</v>
      </c>
      <c r="Z1221" s="1">
        <f t="shared" si="510"/>
        <v>-7.4105773234603545</v>
      </c>
      <c r="AB1221"/>
      <c r="AC1221"/>
      <c r="AD1221"/>
      <c r="AE1221"/>
      <c r="AF1221"/>
      <c r="AG1221"/>
      <c r="AH1221"/>
      <c r="AI1221"/>
      <c r="AJ1221" s="25"/>
      <c r="AK1221" s="2">
        <v>12.2</v>
      </c>
      <c r="AL1221" s="1">
        <f t="shared" si="512"/>
        <v>6.3095734448019283E-13</v>
      </c>
      <c r="AM1221" s="1">
        <f t="shared" si="488"/>
        <v>1.6007421243857255E-2</v>
      </c>
      <c r="AN1221" s="1">
        <f t="shared" si="489"/>
        <v>1.0176627797776476E-5</v>
      </c>
      <c r="AO1221" s="1">
        <f t="shared" si="490"/>
        <v>0.99998982337220177</v>
      </c>
      <c r="AP1221" s="1">
        <f t="shared" si="491"/>
        <v>2.4139497762493622</v>
      </c>
      <c r="AQ1221" s="1">
        <f t="shared" si="492"/>
        <v>24.139497762493622</v>
      </c>
      <c r="AR1221" s="25"/>
      <c r="BA1221" s="2">
        <v>12.2</v>
      </c>
      <c r="BB1221" s="1">
        <f t="shared" si="497"/>
        <v>6.3095734448019283E-13</v>
      </c>
      <c r="BC1221" s="1">
        <f t="shared" si="493"/>
        <v>1.6007421243857255E-2</v>
      </c>
      <c r="BD1221" s="1">
        <f t="shared" si="494"/>
        <v>1.6006764199690733E-5</v>
      </c>
      <c r="BE1221" s="1">
        <f t="shared" si="495"/>
        <v>0.99995895377796873</v>
      </c>
      <c r="BF1221" s="1">
        <f t="shared" si="496"/>
        <v>1.703515269335284</v>
      </c>
      <c r="BG1221" s="1">
        <f>(dpSAWB_Cb*dpSAWB_Vb) /(dpSAWB_Ca * BF1221)</f>
        <v>29.351072397202596</v>
      </c>
      <c r="BI1221" s="1">
        <v>12.9</v>
      </c>
      <c r="BJ1221" s="1">
        <v>1.2589254117941612E-13</v>
      </c>
      <c r="BK1221" s="1">
        <v>8.0227151707152805E-2</v>
      </c>
      <c r="BL1221" s="1">
        <v>8.0170293675154073E-5</v>
      </c>
      <c r="BM1221" s="1">
        <v>0.99929128691734836</v>
      </c>
      <c r="BN1221" s="1">
        <v>0.85387245295124814</v>
      </c>
      <c r="BO1221" s="1">
        <v>58.556754966370548</v>
      </c>
    </row>
    <row r="1222" spans="1:67" ht="15" customHeight="1" x14ac:dyDescent="0.3">
      <c r="A1222" s="2">
        <v>12.21</v>
      </c>
      <c r="B1222" s="1">
        <f t="shared" si="498"/>
        <v>6.1659500186147956E-13</v>
      </c>
      <c r="C1222" s="1">
        <f t="shared" si="499"/>
        <v>1.6380281983325262E-2</v>
      </c>
      <c r="D1222" s="1">
        <f t="shared" si="500"/>
        <v>-1.6380265981343626E-2</v>
      </c>
      <c r="E1222" s="1">
        <f t="shared" si="501"/>
        <v>6.0633776635572708E-3</v>
      </c>
      <c r="F1222" s="1">
        <f t="shared" si="502"/>
        <v>0.99999885184769666</v>
      </c>
      <c r="G1222" s="1">
        <f t="shared" si="503"/>
        <v>2.1753397333951598</v>
      </c>
      <c r="H1222" s="1">
        <f t="shared" si="511"/>
        <v>21.753397333951597</v>
      </c>
      <c r="S1222" s="2">
        <v>12.21</v>
      </c>
      <c r="T1222" s="1">
        <f t="shared" si="504"/>
        <v>6.1659500186147956E-13</v>
      </c>
      <c r="U1222" s="1">
        <f t="shared" si="505"/>
        <v>1.6380281983325262E-2</v>
      </c>
      <c r="V1222" s="1">
        <f t="shared" si="506"/>
        <v>0.1245703844878266</v>
      </c>
      <c r="W1222" s="1">
        <f t="shared" si="507"/>
        <v>-8.1901281626088618E-3</v>
      </c>
      <c r="X1222" s="1">
        <f t="shared" si="508"/>
        <v>2.3715186755185512E-7</v>
      </c>
      <c r="Y1222" s="1">
        <f t="shared" si="509"/>
        <v>-0.15140250412309644</v>
      </c>
      <c r="Z1222" s="1">
        <f t="shared" si="510"/>
        <v>-7.570125206154823</v>
      </c>
      <c r="AB1222"/>
      <c r="AC1222"/>
      <c r="AD1222"/>
      <c r="AE1222"/>
      <c r="AF1222"/>
      <c r="AG1222"/>
      <c r="AH1222"/>
      <c r="AI1222"/>
      <c r="AJ1222" s="25"/>
      <c r="AK1222" s="2">
        <v>12.21</v>
      </c>
      <c r="AL1222" s="1">
        <f t="shared" si="512"/>
        <v>6.1659500186147956E-13</v>
      </c>
      <c r="AM1222" s="1">
        <f t="shared" si="488"/>
        <v>1.6380281983325262E-2</v>
      </c>
      <c r="AN1222" s="1">
        <f t="shared" si="489"/>
        <v>9.9449817715391201E-6</v>
      </c>
      <c r="AO1222" s="1">
        <f t="shared" si="490"/>
        <v>0.99999005501822802</v>
      </c>
      <c r="AP1222" s="1">
        <f t="shared" si="491"/>
        <v>2.4222351983753554</v>
      </c>
      <c r="AQ1222" s="1">
        <f t="shared" si="492"/>
        <v>24.222351983753551</v>
      </c>
      <c r="AR1222" s="25"/>
      <c r="BA1222" s="2">
        <v>12.21</v>
      </c>
      <c r="BB1222" s="1">
        <f t="shared" si="497"/>
        <v>6.1659500186147956E-13</v>
      </c>
      <c r="BC1222" s="1">
        <f t="shared" si="493"/>
        <v>1.6380281983325262E-2</v>
      </c>
      <c r="BD1222" s="1">
        <f t="shared" si="494"/>
        <v>1.6379584198471005E-5</v>
      </c>
      <c r="BE1222" s="1">
        <f t="shared" si="495"/>
        <v>0.9999574009253952</v>
      </c>
      <c r="BF1222" s="1">
        <f t="shared" si="496"/>
        <v>1.6971309444495783</v>
      </c>
      <c r="BG1222" s="1">
        <f>(dpSAWB_Cb*dpSAWB_Vb) /(dpSAWB_Ca * BF1222)</f>
        <v>29.46148625922099</v>
      </c>
      <c r="BI1222" s="1">
        <v>12.91</v>
      </c>
      <c r="BJ1222" s="1">
        <v>1.2302687708123759E-13</v>
      </c>
      <c r="BK1222" s="1">
        <v>8.2095882132574391E-2</v>
      </c>
      <c r="BL1222" s="1">
        <v>8.2035116444433126E-5</v>
      </c>
      <c r="BM1222" s="1">
        <v>0.99925982051032547</v>
      </c>
      <c r="BN1222" s="1">
        <v>0.83492381803690974</v>
      </c>
      <c r="BO1222" s="1">
        <v>59.885703246029124</v>
      </c>
    </row>
    <row r="1223" spans="1:67" ht="15" customHeight="1" x14ac:dyDescent="0.3">
      <c r="A1223" s="2">
        <v>12.22</v>
      </c>
      <c r="B1223" s="1">
        <f t="shared" si="498"/>
        <v>6.025595860743553E-13</v>
      </c>
      <c r="C1223" s="1">
        <f t="shared" si="499"/>
        <v>1.676182776511943E-2</v>
      </c>
      <c r="D1223" s="1">
        <f t="shared" si="500"/>
        <v>-1.6761812198737201E-2</v>
      </c>
      <c r="E1223" s="1">
        <f t="shared" si="501"/>
        <v>6.1269686997895327E-3</v>
      </c>
      <c r="F1223" s="1">
        <f t="shared" si="502"/>
        <v>0.99999887798280473</v>
      </c>
      <c r="G1223" s="1">
        <f t="shared" si="503"/>
        <v>2.2082299705099713</v>
      </c>
      <c r="H1223" s="1">
        <f t="shared" si="511"/>
        <v>22.082299705099711</v>
      </c>
      <c r="S1223" s="2">
        <v>12.22</v>
      </c>
      <c r="T1223" s="1">
        <f t="shared" si="504"/>
        <v>6.025595860743553E-13</v>
      </c>
      <c r="U1223" s="1">
        <f t="shared" si="505"/>
        <v>1.676182776511943E-2</v>
      </c>
      <c r="V1223" s="1">
        <f t="shared" si="506"/>
        <v>0.12514270397027383</v>
      </c>
      <c r="W1223" s="1">
        <f t="shared" si="507"/>
        <v>-8.3809013234246062E-3</v>
      </c>
      <c r="X1223" s="1">
        <f t="shared" si="508"/>
        <v>2.3175363324191612E-7</v>
      </c>
      <c r="Y1223" s="1">
        <f t="shared" si="509"/>
        <v>-0.15465642416858594</v>
      </c>
      <c r="Z1223" s="1">
        <f t="shared" si="510"/>
        <v>-7.7328212084292964</v>
      </c>
      <c r="AB1223"/>
      <c r="AC1223"/>
      <c r="AD1223"/>
      <c r="AE1223"/>
      <c r="AF1223"/>
      <c r="AG1223"/>
      <c r="AH1223"/>
      <c r="AI1223"/>
      <c r="AJ1223" s="25"/>
      <c r="AK1223" s="2">
        <v>12.22</v>
      </c>
      <c r="AL1223" s="1">
        <f t="shared" si="512"/>
        <v>6.025595860743553E-13</v>
      </c>
      <c r="AM1223" s="1">
        <f t="shared" si="488"/>
        <v>1.676182776511943E-2</v>
      </c>
      <c r="AN1223" s="1">
        <f t="shared" si="489"/>
        <v>9.7186085489292024E-6</v>
      </c>
      <c r="AO1223" s="1">
        <f t="shared" si="490"/>
        <v>0.99999028139145052</v>
      </c>
      <c r="AP1223" s="1">
        <f t="shared" si="491"/>
        <v>2.4306588239960454</v>
      </c>
      <c r="AQ1223" s="1">
        <f t="shared" si="492"/>
        <v>24.306588239960451</v>
      </c>
      <c r="AR1223" s="25"/>
      <c r="BA1223" s="2">
        <v>12.22</v>
      </c>
      <c r="BB1223" s="1">
        <f t="shared" si="497"/>
        <v>6.025595860743553E-13</v>
      </c>
      <c r="BC1223" s="1">
        <f t="shared" si="493"/>
        <v>1.676182776511943E-2</v>
      </c>
      <c r="BD1223" s="1">
        <f t="shared" si="494"/>
        <v>1.6761086620469787E-5</v>
      </c>
      <c r="BE1223" s="1">
        <f t="shared" si="495"/>
        <v>0.99995578378086059</v>
      </c>
      <c r="BF1223" s="1">
        <f t="shared" si="496"/>
        <v>1.6906205948712851</v>
      </c>
      <c r="BG1223" s="1">
        <f>(dpSAWB_Cb*dpSAWB_Vb) /(dpSAWB_Ca * BF1223)</f>
        <v>29.574938428930434</v>
      </c>
      <c r="BI1223" s="1">
        <v>12.92</v>
      </c>
      <c r="BJ1223" s="1">
        <v>1.2022644346174119E-13</v>
      </c>
      <c r="BK1223" s="1">
        <v>8.4008140881369833E-2</v>
      </c>
      <c r="BL1223" s="1">
        <v>8.3943195677497269E-5</v>
      </c>
      <c r="BM1223" s="1">
        <v>0.99922691773450534</v>
      </c>
      <c r="BN1223" s="1">
        <v>0.81579096025741715</v>
      </c>
      <c r="BO1223" s="1">
        <v>61.290210894495381</v>
      </c>
    </row>
    <row r="1224" spans="1:67" ht="15" customHeight="1" x14ac:dyDescent="0.3">
      <c r="A1224" s="2">
        <v>12.23</v>
      </c>
      <c r="B1224" s="1">
        <f t="shared" si="498"/>
        <v>5.8884365535558666E-13</v>
      </c>
      <c r="C1224" s="1">
        <f t="shared" si="499"/>
        <v>1.7152260889863685E-2</v>
      </c>
      <c r="D1224" s="1">
        <f t="shared" si="500"/>
        <v>-1.7152245749165421E-2</v>
      </c>
      <c r="E1224" s="1">
        <f t="shared" si="501"/>
        <v>6.1920409581942368E-3</v>
      </c>
      <c r="F1224" s="1">
        <f t="shared" si="502"/>
        <v>0.99999890352300624</v>
      </c>
      <c r="G1224" s="1">
        <f t="shared" si="503"/>
        <v>2.2421999295648476</v>
      </c>
      <c r="H1224" s="1">
        <f t="shared" si="511"/>
        <v>22.421999295648476</v>
      </c>
      <c r="S1224" s="2">
        <v>12.23</v>
      </c>
      <c r="T1224" s="1">
        <f t="shared" si="504"/>
        <v>5.8884365535558666E-13</v>
      </c>
      <c r="U1224" s="1">
        <f t="shared" si="505"/>
        <v>1.7152260889863685E-2</v>
      </c>
      <c r="V1224" s="1">
        <f t="shared" si="506"/>
        <v>0.12572835444871391</v>
      </c>
      <c r="W1224" s="1">
        <f t="shared" si="507"/>
        <v>-8.5761181495713022E-3</v>
      </c>
      <c r="X1224" s="1">
        <f t="shared" si="508"/>
        <v>2.2647827769049604E-7</v>
      </c>
      <c r="Y1224" s="1">
        <f t="shared" si="509"/>
        <v>-0.15797430034765272</v>
      </c>
      <c r="Z1224" s="1">
        <f t="shared" si="510"/>
        <v>-7.8987150173826359</v>
      </c>
      <c r="AB1224"/>
      <c r="AC1224"/>
      <c r="AD1224"/>
      <c r="AE1224"/>
      <c r="AF1224"/>
      <c r="AG1224"/>
      <c r="AH1224"/>
      <c r="AI1224"/>
      <c r="AJ1224" s="25"/>
      <c r="AK1224" s="2">
        <v>12.23</v>
      </c>
      <c r="AL1224" s="1">
        <f t="shared" si="512"/>
        <v>5.8884365535558666E-13</v>
      </c>
      <c r="AM1224" s="1">
        <f t="shared" si="488"/>
        <v>1.7152260889863685E-2</v>
      </c>
      <c r="AN1224" s="1">
        <f t="shared" si="489"/>
        <v>9.4973881109492717E-6</v>
      </c>
      <c r="AO1224" s="1">
        <f t="shared" si="490"/>
        <v>0.9999905026118886</v>
      </c>
      <c r="AP1224" s="1">
        <f t="shared" si="491"/>
        <v>2.4392218514472055</v>
      </c>
      <c r="AQ1224" s="1">
        <f t="shared" si="492"/>
        <v>24.392218514472052</v>
      </c>
      <c r="AR1224" s="25"/>
      <c r="BA1224" s="2">
        <v>12.23</v>
      </c>
      <c r="BB1224" s="1">
        <f t="shared" si="497"/>
        <v>5.8884365535558666E-13</v>
      </c>
      <c r="BC1224" s="1">
        <f t="shared" si="493"/>
        <v>1.7152260889863685E-2</v>
      </c>
      <c r="BD1224" s="1">
        <f t="shared" si="494"/>
        <v>1.7151473592886264E-5</v>
      </c>
      <c r="BE1224" s="1">
        <f t="shared" si="495"/>
        <v>0.99995409952177894</v>
      </c>
      <c r="BF1224" s="1">
        <f t="shared" si="496"/>
        <v>1.6839822290007826</v>
      </c>
      <c r="BG1224" s="1">
        <f>(dpSAWB_Cb*dpSAWB_Vb) /(dpSAWB_Ca * BF1224)</f>
        <v>29.691524731628721</v>
      </c>
      <c r="BI1224" s="1">
        <v>12.93</v>
      </c>
      <c r="BJ1224" s="1">
        <v>1.1748975549395285E-13</v>
      </c>
      <c r="BK1224" s="1">
        <v>8.5964941858440086E-2</v>
      </c>
      <c r="BL1224" s="1">
        <v>8.5895526210394259E-5</v>
      </c>
      <c r="BM1224" s="1">
        <v>0.99919251212709337</v>
      </c>
      <c r="BN1224" s="1">
        <v>0.79647630496005672</v>
      </c>
      <c r="BO1224" s="1">
        <v>62.776506581080895</v>
      </c>
    </row>
    <row r="1225" spans="1:67" ht="15" customHeight="1" x14ac:dyDescent="0.3">
      <c r="A1225" s="2">
        <v>12.24</v>
      </c>
      <c r="B1225" s="1">
        <f t="shared" si="498"/>
        <v>5.7543993733715476E-13</v>
      </c>
      <c r="C1225" s="1">
        <f t="shared" si="499"/>
        <v>1.7551788370368759E-2</v>
      </c>
      <c r="D1225" s="1">
        <f t="shared" si="500"/>
        <v>-1.7551773645664723E-2</v>
      </c>
      <c r="E1225" s="1">
        <f t="shared" si="501"/>
        <v>6.25862894094412E-3</v>
      </c>
      <c r="F1225" s="1">
        <f t="shared" si="502"/>
        <v>0.99999892848184291</v>
      </c>
      <c r="G1225" s="1">
        <f t="shared" si="503"/>
        <v>2.2772942066867268</v>
      </c>
      <c r="H1225" s="1">
        <f t="shared" si="511"/>
        <v>22.772942066867266</v>
      </c>
      <c r="S1225" s="2">
        <v>12.24</v>
      </c>
      <c r="T1225" s="1">
        <f t="shared" si="504"/>
        <v>5.7543993733715476E-13</v>
      </c>
      <c r="U1225" s="1">
        <f t="shared" si="505"/>
        <v>1.7551788370368759E-2</v>
      </c>
      <c r="V1225" s="1">
        <f t="shared" si="506"/>
        <v>0.12632764644278249</v>
      </c>
      <c r="W1225" s="1">
        <f t="shared" si="507"/>
        <v>-8.7758821475941665E-3</v>
      </c>
      <c r="X1225" s="1">
        <f t="shared" si="508"/>
        <v>2.2132300383809973E-7</v>
      </c>
      <c r="Y1225" s="1">
        <f t="shared" si="509"/>
        <v>-0.16135713127449489</v>
      </c>
      <c r="Z1225" s="1">
        <f t="shared" si="510"/>
        <v>-8.0678565637247424</v>
      </c>
      <c r="AB1225"/>
      <c r="AC1225"/>
      <c r="AD1225"/>
      <c r="AE1225"/>
      <c r="AF1225"/>
      <c r="AG1225"/>
      <c r="AH1225"/>
      <c r="AI1225"/>
      <c r="AJ1225" s="25"/>
      <c r="AK1225" s="2">
        <v>12.24</v>
      </c>
      <c r="AL1225" s="1">
        <f t="shared" si="512"/>
        <v>5.7543993733715476E-13</v>
      </c>
      <c r="AM1225" s="1">
        <f t="shared" si="488"/>
        <v>1.7551788370368759E-2</v>
      </c>
      <c r="AN1225" s="1">
        <f t="shared" si="489"/>
        <v>9.2812031703578041E-6</v>
      </c>
      <c r="AO1225" s="1">
        <f t="shared" si="490"/>
        <v>0.99999071879682921</v>
      </c>
      <c r="AP1225" s="1">
        <f t="shared" si="491"/>
        <v>2.4479254439194325</v>
      </c>
      <c r="AQ1225" s="1">
        <f t="shared" si="492"/>
        <v>24.479254439194325</v>
      </c>
      <c r="AR1225" s="25"/>
      <c r="BA1225" s="2">
        <v>12.24</v>
      </c>
      <c r="BB1225" s="1">
        <f t="shared" si="497"/>
        <v>5.7543993733715476E-13</v>
      </c>
      <c r="BC1225" s="1">
        <f t="shared" si="493"/>
        <v>1.7551788370368759E-2</v>
      </c>
      <c r="BD1225" s="1">
        <f t="shared" si="494"/>
        <v>1.7550951943358633E-5</v>
      </c>
      <c r="BE1225" s="1">
        <f t="shared" si="495"/>
        <v>0.99995234519739684</v>
      </c>
      <c r="BF1225" s="1">
        <f t="shared" si="496"/>
        <v>1.6772138453283514</v>
      </c>
      <c r="BG1225" s="1">
        <f>(dpSAWB_Cb*dpSAWB_Vb) /(dpSAWB_Ca * BF1225)</f>
        <v>29.811344653079349</v>
      </c>
      <c r="BI1225" s="1">
        <v>12.94</v>
      </c>
      <c r="BJ1225" s="1">
        <v>1.1481536214968819E-13</v>
      </c>
      <c r="BK1225" s="1">
        <v>8.7967322585564209E-2</v>
      </c>
      <c r="BL1225" s="1">
        <v>8.7893125151772294E-5</v>
      </c>
      <c r="BM1225" s="1">
        <v>0.99915653413550554</v>
      </c>
      <c r="BN1225" s="1">
        <v>0.77698241973945192</v>
      </c>
      <c r="BO1225" s="1">
        <v>64.351520355848791</v>
      </c>
    </row>
    <row r="1226" spans="1:67" ht="15" customHeight="1" x14ac:dyDescent="0.3">
      <c r="A1226" s="2">
        <v>12.25</v>
      </c>
      <c r="B1226" s="1">
        <f t="shared" si="498"/>
        <v>5.6234132519034702E-13</v>
      </c>
      <c r="C1226" s="1">
        <f t="shared" si="499"/>
        <v>1.7960622041393183E-2</v>
      </c>
      <c r="D1226" s="1">
        <f t="shared" si="500"/>
        <v>-1.7960607723214214E-2</v>
      </c>
      <c r="E1226" s="1">
        <f t="shared" si="501"/>
        <v>6.3267679538690355E-3</v>
      </c>
      <c r="F1226" s="1">
        <f t="shared" si="502"/>
        <v>0.99999895287254847</v>
      </c>
      <c r="G1226" s="1">
        <f t="shared" si="503"/>
        <v>2.3135597832771677</v>
      </c>
      <c r="H1226" s="1">
        <f t="shared" si="511"/>
        <v>23.135597832771676</v>
      </c>
      <c r="S1226" s="2">
        <v>12.25</v>
      </c>
      <c r="T1226" s="1">
        <f t="shared" si="504"/>
        <v>5.6234132519034702E-13</v>
      </c>
      <c r="U1226" s="1">
        <f t="shared" si="505"/>
        <v>1.7960622041393183E-2</v>
      </c>
      <c r="V1226" s="1">
        <f t="shared" si="506"/>
        <v>0.12694089770502745</v>
      </c>
      <c r="W1226" s="1">
        <f t="shared" si="507"/>
        <v>-8.9802992350091482E-3</v>
      </c>
      <c r="X1226" s="1">
        <f t="shared" si="508"/>
        <v>2.1628507829396517E-7</v>
      </c>
      <c r="Y1226" s="1">
        <f t="shared" si="509"/>
        <v>-0.16480591993317426</v>
      </c>
      <c r="Z1226" s="1">
        <f t="shared" si="510"/>
        <v>-8.2402959966587144</v>
      </c>
      <c r="AB1226"/>
      <c r="AC1226"/>
      <c r="AD1226"/>
      <c r="AE1226"/>
      <c r="AF1226"/>
      <c r="AG1226"/>
      <c r="AH1226"/>
      <c r="AI1226"/>
      <c r="AJ1226" s="25"/>
      <c r="AK1226" s="2">
        <v>12.25</v>
      </c>
      <c r="AL1226" s="1">
        <f t="shared" si="512"/>
        <v>5.6234132519034702E-13</v>
      </c>
      <c r="AM1226" s="1">
        <f t="shared" si="488"/>
        <v>1.7960622041393183E-2</v>
      </c>
      <c r="AN1226" s="1">
        <f t="shared" si="489"/>
        <v>9.0699391094962686E-6</v>
      </c>
      <c r="AO1226" s="1">
        <f t="shared" si="490"/>
        <v>0.99999093006089013</v>
      </c>
      <c r="AP1226" s="1">
        <f t="shared" si="491"/>
        <v>2.4567707273528208</v>
      </c>
      <c r="AQ1226" s="1">
        <f t="shared" si="492"/>
        <v>24.567707273528207</v>
      </c>
      <c r="AR1226" s="25"/>
      <c r="BA1226" s="2">
        <v>12.25</v>
      </c>
      <c r="BB1226" s="1">
        <f t="shared" si="497"/>
        <v>5.6234132519034702E-13</v>
      </c>
      <c r="BC1226" s="1">
        <f t="shared" si="493"/>
        <v>1.7960622041393183E-2</v>
      </c>
      <c r="BD1226" s="1">
        <f t="shared" si="494"/>
        <v>1.7959733308915878E-5</v>
      </c>
      <c r="BE1226" s="1">
        <f t="shared" si="495"/>
        <v>0.99995051772286847</v>
      </c>
      <c r="BF1226" s="1">
        <f t="shared" si="496"/>
        <v>1.6703134334327017</v>
      </c>
      <c r="BG1226" s="1">
        <f>(dpSAWB_Cb*dpSAWB_Vb) /(dpSAWB_Ca * BF1226)</f>
        <v>29.934501512835098</v>
      </c>
      <c r="BI1226" s="1">
        <v>12.95</v>
      </c>
      <c r="BJ1226" s="1">
        <v>1.1220184543019628E-13</v>
      </c>
      <c r="BK1226" s="1">
        <v>9.001634475150834E-2</v>
      </c>
      <c r="BL1226" s="1">
        <v>8.993703233799215E-5</v>
      </c>
      <c r="BM1226" s="1">
        <v>0.99911891097405547</v>
      </c>
      <c r="BN1226" s="1">
        <v>0.75731201454031205</v>
      </c>
      <c r="BO1226" s="1">
        <v>66.022985295367278</v>
      </c>
    </row>
    <row r="1227" spans="1:67" ht="15" customHeight="1" x14ac:dyDescent="0.3">
      <c r="A1227" s="2">
        <v>12.26</v>
      </c>
      <c r="B1227" s="1">
        <f t="shared" si="498"/>
        <v>5.4954087385762248E-13</v>
      </c>
      <c r="C1227" s="1">
        <f t="shared" si="499"/>
        <v>1.8378978671960901E-2</v>
      </c>
      <c r="D1227" s="1">
        <f t="shared" si="500"/>
        <v>-1.8378964751053373E-2</v>
      </c>
      <c r="E1227" s="1">
        <f t="shared" si="501"/>
        <v>6.3964941251755626E-3</v>
      </c>
      <c r="F1227" s="1">
        <f t="shared" si="502"/>
        <v>0.99999897670805493</v>
      </c>
      <c r="G1227" s="1">
        <f t="shared" si="503"/>
        <v>2.3510461876645139</v>
      </c>
      <c r="H1227" s="1">
        <f t="shared" si="511"/>
        <v>23.510461876645138</v>
      </c>
      <c r="S1227" s="2">
        <v>12.26</v>
      </c>
      <c r="T1227" s="1">
        <f t="shared" si="504"/>
        <v>5.4954087385762248E-13</v>
      </c>
      <c r="U1227" s="1">
        <f t="shared" si="505"/>
        <v>1.8378978671960901E-2</v>
      </c>
      <c r="V1227" s="1">
        <f t="shared" si="506"/>
        <v>0.12756843338938531</v>
      </c>
      <c r="W1227" s="1">
        <f t="shared" si="507"/>
        <v>-9.189477796461766E-3</v>
      </c>
      <c r="X1227" s="1">
        <f t="shared" si="508"/>
        <v>2.1136182988679143E-7</v>
      </c>
      <c r="Y1227" s="1">
        <f t="shared" si="509"/>
        <v>-0.16832167314861077</v>
      </c>
      <c r="Z1227" s="1">
        <f t="shared" si="510"/>
        <v>-8.4160836574305389</v>
      </c>
      <c r="AB1227"/>
      <c r="AC1227"/>
      <c r="AD1227"/>
      <c r="AE1227"/>
      <c r="AF1227"/>
      <c r="AG1227"/>
      <c r="AH1227"/>
      <c r="AI1227"/>
      <c r="AJ1227" s="25"/>
      <c r="AK1227" s="2">
        <v>12.26</v>
      </c>
      <c r="AL1227" s="1">
        <f t="shared" si="512"/>
        <v>5.4954087385762248E-13</v>
      </c>
      <c r="AM1227" s="1">
        <f t="shared" si="488"/>
        <v>1.8378978671960901E-2</v>
      </c>
      <c r="AN1227" s="1">
        <f t="shared" si="489"/>
        <v>8.8634839195310284E-6</v>
      </c>
      <c r="AO1227" s="1">
        <f t="shared" si="490"/>
        <v>0.99999113651608018</v>
      </c>
      <c r="AP1227" s="1">
        <f t="shared" si="491"/>
        <v>2.4657587882970766</v>
      </c>
      <c r="AQ1227" s="1">
        <f t="shared" si="492"/>
        <v>24.657587882970766</v>
      </c>
      <c r="AR1227" s="25"/>
      <c r="BA1227" s="2">
        <v>12.26</v>
      </c>
      <c r="BB1227" s="1">
        <f t="shared" si="497"/>
        <v>5.4954087385762248E-13</v>
      </c>
      <c r="BC1227" s="1">
        <f t="shared" si="493"/>
        <v>1.8378978671960901E-2</v>
      </c>
      <c r="BD1227" s="1">
        <f t="shared" si="494"/>
        <v>1.8378034247429734E-5</v>
      </c>
      <c r="BE1227" s="1">
        <f t="shared" si="495"/>
        <v>0.99994861387305445</v>
      </c>
      <c r="BF1227" s="1">
        <f t="shared" si="496"/>
        <v>1.6632789750325885</v>
      </c>
      <c r="BG1227" s="1">
        <f>(dpSAWB_Cb*dpSAWB_Vb) /(dpSAWB_Ca * BF1227)</f>
        <v>30.061102647570202</v>
      </c>
      <c r="BI1227" s="1">
        <v>12.96</v>
      </c>
      <c r="BJ1227" s="1">
        <v>1.0964781961431805E-13</v>
      </c>
      <c r="BK1227" s="1">
        <v>9.2113094774947266E-2</v>
      </c>
      <c r="BL1227" s="1">
        <v>9.2028310794339179E-5</v>
      </c>
      <c r="BM1227" s="1">
        <v>0.99907956647406937</v>
      </c>
      <c r="BN1227" s="1">
        <v>0.73746794154559026</v>
      </c>
      <c r="BO1227" s="1">
        <v>67.799557354601291</v>
      </c>
    </row>
    <row r="1228" spans="1:67" ht="15" customHeight="1" x14ac:dyDescent="0.3">
      <c r="A1228" s="2">
        <v>12.27</v>
      </c>
      <c r="B1228" s="1">
        <f t="shared" si="498"/>
        <v>5.3703179637025273E-13</v>
      </c>
      <c r="C1228" s="1">
        <f t="shared" si="499"/>
        <v>1.8807080080294959E-2</v>
      </c>
      <c r="D1228" s="1">
        <f t="shared" si="500"/>
        <v>-1.8807066547615887E-2</v>
      </c>
      <c r="E1228" s="1">
        <f t="shared" si="501"/>
        <v>6.4678444246026477E-3</v>
      </c>
      <c r="F1228" s="1">
        <f t="shared" si="502"/>
        <v>0.99999900000099995</v>
      </c>
      <c r="G1228" s="1">
        <f t="shared" si="503"/>
        <v>2.3898056701187196</v>
      </c>
      <c r="H1228" s="1">
        <f t="shared" si="511"/>
        <v>23.898056701187194</v>
      </c>
      <c r="S1228" s="2">
        <v>12.27</v>
      </c>
      <c r="T1228" s="1">
        <f t="shared" si="504"/>
        <v>5.3703179637025273E-13</v>
      </c>
      <c r="U1228" s="1">
        <f t="shared" si="505"/>
        <v>1.8807080080294959E-2</v>
      </c>
      <c r="V1228" s="1">
        <f t="shared" si="506"/>
        <v>0.12821058622358222</v>
      </c>
      <c r="W1228" s="1">
        <f t="shared" si="507"/>
        <v>-9.4035287411940744E-3</v>
      </c>
      <c r="X1228" s="1">
        <f t="shared" si="508"/>
        <v>2.0655064824845655E-7</v>
      </c>
      <c r="Y1228" s="1">
        <f t="shared" si="509"/>
        <v>-0.17190540103032947</v>
      </c>
      <c r="Z1228" s="1">
        <f t="shared" si="510"/>
        <v>-8.5952700515164739</v>
      </c>
      <c r="AB1228"/>
      <c r="AC1228"/>
      <c r="AD1228"/>
      <c r="AE1228"/>
      <c r="AF1228"/>
      <c r="AG1228"/>
      <c r="AH1228"/>
      <c r="AI1228"/>
      <c r="AJ1228" s="25"/>
      <c r="AK1228" s="2">
        <v>12.27</v>
      </c>
      <c r="AL1228" s="1">
        <f t="shared" si="512"/>
        <v>5.3703179637025273E-13</v>
      </c>
      <c r="AM1228" s="1">
        <f t="shared" si="488"/>
        <v>1.8807080080294959E-2</v>
      </c>
      <c r="AN1228" s="1">
        <f t="shared" si="489"/>
        <v>8.6617281410778914E-6</v>
      </c>
      <c r="AO1228" s="1">
        <f t="shared" si="490"/>
        <v>0.99999133827185849</v>
      </c>
      <c r="AP1228" s="1">
        <f t="shared" si="491"/>
        <v>2.4748906717392876</v>
      </c>
      <c r="AQ1228" s="1">
        <f t="shared" si="492"/>
        <v>24.748906717392874</v>
      </c>
      <c r="AR1228" s="25"/>
      <c r="BA1228" s="2">
        <v>12.27</v>
      </c>
      <c r="BB1228" s="1">
        <f t="shared" si="497"/>
        <v>5.3703179637025273E-13</v>
      </c>
      <c r="BC1228" s="1">
        <f t="shared" si="493"/>
        <v>1.8807080080294959E-2</v>
      </c>
      <c r="BD1228" s="1">
        <f t="shared" si="494"/>
        <v>1.8806076351622418E-5</v>
      </c>
      <c r="BE1228" s="1">
        <f t="shared" si="495"/>
        <v>0.99994663027603137</v>
      </c>
      <c r="BF1228" s="1">
        <f t="shared" si="496"/>
        <v>1.6561084450927239</v>
      </c>
      <c r="BG1228" s="1">
        <f>(dpSAWB_Cb*dpSAWB_Vb) /(dpSAWB_Ca * BF1228)</f>
        <v>30.191259605104268</v>
      </c>
      <c r="BI1228" s="1">
        <v>12.97</v>
      </c>
      <c r="BJ1228" s="1">
        <v>1.0715193052376022E-13</v>
      </c>
      <c r="BK1228" s="1">
        <v>9.4258684380496463E-2</v>
      </c>
      <c r="BL1228" s="1">
        <v>9.4168047202159658E-5</v>
      </c>
      <c r="BM1228" s="1">
        <v>0.99903842092712736</v>
      </c>
      <c r="BN1228" s="1">
        <v>0.71745319484471437</v>
      </c>
      <c r="BO1228" s="1">
        <v>69.6909573464538</v>
      </c>
    </row>
    <row r="1229" spans="1:67" ht="15" customHeight="1" x14ac:dyDescent="0.3">
      <c r="A1229" s="2">
        <v>12.28</v>
      </c>
      <c r="B1229" s="1">
        <f t="shared" si="498"/>
        <v>5.2480746024977259E-13</v>
      </c>
      <c r="C1229" s="1">
        <f t="shared" si="499"/>
        <v>1.9245153251428795E-2</v>
      </c>
      <c r="D1229" s="1">
        <f t="shared" si="500"/>
        <v>-1.9245140098141031E-2</v>
      </c>
      <c r="E1229" s="1">
        <f t="shared" si="501"/>
        <v>6.5408566830235043E-3</v>
      </c>
      <c r="F1229" s="1">
        <f t="shared" si="502"/>
        <v>0.99999902276373409</v>
      </c>
      <c r="G1229" s="1">
        <f t="shared" si="503"/>
        <v>2.429893392536095</v>
      </c>
      <c r="H1229" s="1">
        <f t="shared" si="511"/>
        <v>24.298933925360949</v>
      </c>
      <c r="S1229" s="2">
        <v>12.28</v>
      </c>
      <c r="T1229" s="1">
        <f t="shared" si="504"/>
        <v>5.2480746024977259E-13</v>
      </c>
      <c r="U1229" s="1">
        <f t="shared" si="505"/>
        <v>1.9245153251428795E-2</v>
      </c>
      <c r="V1229" s="1">
        <f t="shared" si="506"/>
        <v>0.12886769668555104</v>
      </c>
      <c r="W1229" s="1">
        <f t="shared" si="507"/>
        <v>-9.6225655618503419E-3</v>
      </c>
      <c r="X1229" s="1">
        <f t="shared" si="508"/>
        <v>2.0184898242996953E-7</v>
      </c>
      <c r="Y1229" s="1">
        <f t="shared" si="509"/>
        <v>-0.17555811638838495</v>
      </c>
      <c r="Z1229" s="1">
        <f t="shared" si="510"/>
        <v>-8.7779058194192476</v>
      </c>
      <c r="AB1229"/>
      <c r="AC1229"/>
      <c r="AD1229"/>
      <c r="AE1229"/>
      <c r="AF1229"/>
      <c r="AG1229"/>
      <c r="AH1229"/>
      <c r="AI1229"/>
      <c r="AJ1229" s="25"/>
      <c r="AK1229" s="2">
        <v>12.28</v>
      </c>
      <c r="AL1229" s="1">
        <f t="shared" si="512"/>
        <v>5.2480746024977259E-13</v>
      </c>
      <c r="AM1229" s="1">
        <f t="shared" si="488"/>
        <v>1.9245153251428795E-2</v>
      </c>
      <c r="AN1229" s="1">
        <f t="shared" si="489"/>
        <v>8.4645648061776514E-6</v>
      </c>
      <c r="AO1229" s="1">
        <f t="shared" si="490"/>
        <v>0.99999153543519348</v>
      </c>
      <c r="AP1229" s="1">
        <f t="shared" si="491"/>
        <v>2.4841673789017804</v>
      </c>
      <c r="AQ1229" s="1">
        <f t="shared" si="492"/>
        <v>24.841673789017804</v>
      </c>
      <c r="AR1229" s="25"/>
      <c r="BA1229" s="2">
        <v>12.28</v>
      </c>
      <c r="BB1229" s="1">
        <f t="shared" si="497"/>
        <v>5.2480746024977259E-13</v>
      </c>
      <c r="BC1229" s="1">
        <f t="shared" si="493"/>
        <v>1.9245153251428795E-2</v>
      </c>
      <c r="BD1229" s="1">
        <f t="shared" si="494"/>
        <v>1.9244086365687287E-5</v>
      </c>
      <c r="BE1229" s="1">
        <f t="shared" si="495"/>
        <v>0.99994456340629934</v>
      </c>
      <c r="BF1229" s="1">
        <f t="shared" si="496"/>
        <v>1.6487998129851222</v>
      </c>
      <c r="BG1229" s="1">
        <f>(dpSAWB_Cb*dpSAWB_Vb) /(dpSAWB_Ca * BF1229)</f>
        <v>30.32508834985607</v>
      </c>
      <c r="BI1229" s="1">
        <v>12.98</v>
      </c>
      <c r="BJ1229" s="1">
        <v>1.0471285480508955E-13</v>
      </c>
      <c r="BK1229" s="1">
        <v>9.6454251188165391E-2</v>
      </c>
      <c r="BL1229" s="1">
        <v>9.6357352371726496E-5</v>
      </c>
      <c r="BM1229" s="1">
        <v>0.99899539092113354</v>
      </c>
      <c r="BN1229" s="1">
        <v>0.69727090987700879</v>
      </c>
      <c r="BO1229" s="1">
        <v>71.708139966457892</v>
      </c>
    </row>
    <row r="1230" spans="1:67" ht="15" customHeight="1" x14ac:dyDescent="0.3">
      <c r="A1230" s="2">
        <v>12.29</v>
      </c>
      <c r="B1230" s="1">
        <f t="shared" si="498"/>
        <v>5.1286138399136499E-13</v>
      </c>
      <c r="C1230" s="1">
        <f t="shared" si="499"/>
        <v>1.9693430457556251E-2</v>
      </c>
      <c r="D1230" s="1">
        <f t="shared" si="500"/>
        <v>-1.9693417675023805E-2</v>
      </c>
      <c r="E1230" s="1">
        <f t="shared" si="501"/>
        <v>6.6155696125039676E-3</v>
      </c>
      <c r="F1230" s="1">
        <f t="shared" si="502"/>
        <v>0.99999904500832604</v>
      </c>
      <c r="G1230" s="1">
        <f t="shared" si="503"/>
        <v>2.4713676342492499</v>
      </c>
      <c r="H1230" s="1">
        <f t="shared" si="511"/>
        <v>24.713676342492498</v>
      </c>
      <c r="S1230" s="2">
        <v>12.29</v>
      </c>
      <c r="T1230" s="1">
        <f t="shared" si="504"/>
        <v>5.1286138399136499E-13</v>
      </c>
      <c r="U1230" s="1">
        <f t="shared" si="505"/>
        <v>1.9693430457556251E-2</v>
      </c>
      <c r="V1230" s="1">
        <f t="shared" si="506"/>
        <v>0.12954011318395639</v>
      </c>
      <c r="W1230" s="1">
        <f t="shared" si="507"/>
        <v>-9.8467043946521282E-3</v>
      </c>
      <c r="X1230" s="1">
        <f t="shared" si="508"/>
        <v>1.9725433954893515E-7</v>
      </c>
      <c r="Y1230" s="1">
        <f t="shared" si="509"/>
        <v>-0.17928083412089177</v>
      </c>
      <c r="Z1230" s="1">
        <f t="shared" si="510"/>
        <v>-8.9640417060445863</v>
      </c>
      <c r="AB1230"/>
      <c r="AC1230"/>
      <c r="AD1230"/>
      <c r="AE1230"/>
      <c r="AF1230"/>
      <c r="AG1230"/>
      <c r="AH1230"/>
      <c r="AI1230"/>
      <c r="AJ1230" s="25"/>
      <c r="AK1230" s="2">
        <v>12.29</v>
      </c>
      <c r="AL1230" s="1">
        <f t="shared" si="512"/>
        <v>5.1286138399136499E-13</v>
      </c>
      <c r="AM1230" s="1">
        <f t="shared" si="488"/>
        <v>1.9693430457556251E-2</v>
      </c>
      <c r="AN1230" s="1">
        <f t="shared" si="489"/>
        <v>8.2718893815923927E-6</v>
      </c>
      <c r="AO1230" s="1">
        <f t="shared" si="490"/>
        <v>0.99999172811061798</v>
      </c>
      <c r="AP1230" s="1">
        <f t="shared" si="491"/>
        <v>2.4935898650126407</v>
      </c>
      <c r="AQ1230" s="1">
        <f t="shared" si="492"/>
        <v>24.935898650126411</v>
      </c>
      <c r="AR1230" s="25"/>
      <c r="BA1230" s="2">
        <v>12.29</v>
      </c>
      <c r="BB1230" s="1">
        <f t="shared" si="497"/>
        <v>5.1286138399136499E-13</v>
      </c>
      <c r="BC1230" s="1">
        <f t="shared" si="493"/>
        <v>1.9693430457556251E-2</v>
      </c>
      <c r="BD1230" s="1">
        <f t="shared" si="494"/>
        <v>1.9692296304579075E-5</v>
      </c>
      <c r="BE1230" s="1">
        <f t="shared" si="495"/>
        <v>0.99994240957767011</v>
      </c>
      <c r="BF1230" s="1">
        <f t="shared" si="496"/>
        <v>1.6413510437070127</v>
      </c>
      <c r="BG1230" s="1">
        <f>(dpSAWB_Cb*dpSAWB_Vb) /(dpSAWB_Ca * BF1230)</f>
        <v>30.462709480523039</v>
      </c>
      <c r="BI1230" s="1">
        <v>12.99</v>
      </c>
      <c r="BJ1230" s="1">
        <v>1.0232929922807502E-13</v>
      </c>
      <c r="BK1230" s="1">
        <v>9.8700959316537246E-2</v>
      </c>
      <c r="BL1230" s="1">
        <v>9.8597361720597707E-5</v>
      </c>
      <c r="BM1230" s="1">
        <v>0.99895038916889045</v>
      </c>
      <c r="BN1230" s="1">
        <v>0.67692436264601352</v>
      </c>
      <c r="BO1230" s="1">
        <v>73.863496070013184</v>
      </c>
    </row>
    <row r="1231" spans="1:67" ht="15" customHeight="1" x14ac:dyDescent="0.3">
      <c r="A1231" s="2">
        <v>12.3</v>
      </c>
      <c r="B1231" s="1">
        <f t="shared" si="498"/>
        <v>5.0118723362727066E-13</v>
      </c>
      <c r="C1231" s="1">
        <f t="shared" si="499"/>
        <v>2.0152149381185747E-2</v>
      </c>
      <c r="D1231" s="1">
        <f t="shared" si="500"/>
        <v>-2.0152136960969222E-2</v>
      </c>
      <c r="E1231" s="1">
        <f t="shared" si="501"/>
        <v>6.6920228268282029E-3</v>
      </c>
      <c r="F1231" s="1">
        <f t="shared" si="502"/>
        <v>0.99999906674657024</v>
      </c>
      <c r="G1231" s="1">
        <f t="shared" si="503"/>
        <v>2.5142900155851562</v>
      </c>
      <c r="H1231" s="1">
        <f t="shared" si="511"/>
        <v>25.14290015585156</v>
      </c>
      <c r="S1231" s="2">
        <v>12.3</v>
      </c>
      <c r="T1231" s="1">
        <f t="shared" si="504"/>
        <v>5.0118723362727066E-13</v>
      </c>
      <c r="U1231" s="1">
        <f t="shared" si="505"/>
        <v>2.0152149381185747E-2</v>
      </c>
      <c r="V1231" s="1">
        <f t="shared" si="506"/>
        <v>0.13022819224292642</v>
      </c>
      <c r="W1231" s="1">
        <f t="shared" si="507"/>
        <v>-1.007606408097547E-2</v>
      </c>
      <c r="X1231" s="1">
        <f t="shared" si="508"/>
        <v>1.9276428346779717E-7</v>
      </c>
      <c r="Y1231" s="1">
        <f t="shared" si="509"/>
        <v>-0.18307457057263957</v>
      </c>
      <c r="Z1231" s="1">
        <f t="shared" si="510"/>
        <v>-9.1537285286319783</v>
      </c>
      <c r="AB1231"/>
      <c r="AC1231"/>
      <c r="AD1231"/>
      <c r="AE1231"/>
      <c r="AF1231"/>
      <c r="AG1231"/>
      <c r="AH1231"/>
      <c r="AI1231"/>
      <c r="AJ1231" s="25"/>
      <c r="AK1231" s="2">
        <v>12.3</v>
      </c>
      <c r="AL1231" s="1">
        <f t="shared" si="512"/>
        <v>5.0118723362727066E-13</v>
      </c>
      <c r="AM1231" s="1">
        <f t="shared" si="488"/>
        <v>2.0152149381185747E-2</v>
      </c>
      <c r="AN1231" s="1">
        <f t="shared" si="489"/>
        <v>8.083599713391813E-6</v>
      </c>
      <c r="AO1231" s="1">
        <f t="shared" si="490"/>
        <v>0.99999191640028628</v>
      </c>
      <c r="AP1231" s="1">
        <f t="shared" si="491"/>
        <v>2.5031590370517418</v>
      </c>
      <c r="AQ1231" s="1">
        <f t="shared" si="492"/>
        <v>25.031590370517417</v>
      </c>
      <c r="AR1231" s="25"/>
      <c r="BA1231" s="2">
        <v>12.3</v>
      </c>
      <c r="BB1231" s="1">
        <f t="shared" si="497"/>
        <v>5.0118723362727066E-13</v>
      </c>
      <c r="BC1231" s="1">
        <f t="shared" si="493"/>
        <v>2.0152149381185747E-2</v>
      </c>
      <c r="BD1231" s="1">
        <f t="shared" si="494"/>
        <v>2.0150943576034302E-5</v>
      </c>
      <c r="BE1231" s="1">
        <f t="shared" si="495"/>
        <v>0.99994016493582716</v>
      </c>
      <c r="BF1231" s="1">
        <f t="shared" si="496"/>
        <v>1.6337600991563779</v>
      </c>
      <c r="BG1231" s="1">
        <f>(dpSAWB_Cb*dpSAWB_Vb) /(dpSAWB_Ca * BF1231)</f>
        <v>30.604248460847106</v>
      </c>
      <c r="BI1231" s="1">
        <v>13</v>
      </c>
      <c r="BJ1231" s="1">
        <v>1E-13</v>
      </c>
      <c r="BK1231" s="1">
        <v>0.10099999999999999</v>
      </c>
      <c r="BL1231" s="1">
        <v>1.008892357572136E-4</v>
      </c>
      <c r="BM1231" s="1">
        <v>0.99890332432884776</v>
      </c>
      <c r="BN1231" s="1">
        <v>0.65641696870085131</v>
      </c>
      <c r="BO1231" s="1">
        <v>76.171096093017795</v>
      </c>
    </row>
    <row r="1232" spans="1:67" ht="15" customHeight="1" x14ac:dyDescent="0.3">
      <c r="A1232" s="2">
        <v>12.31</v>
      </c>
      <c r="B1232" s="1">
        <f t="shared" si="498"/>
        <v>4.8977881936844462E-13</v>
      </c>
      <c r="C1232" s="1">
        <f t="shared" si="499"/>
        <v>2.062155324116231E-2</v>
      </c>
      <c r="D1232" s="1">
        <f t="shared" si="500"/>
        <v>-2.0621541175014392E-2</v>
      </c>
      <c r="E1232" s="1">
        <f t="shared" si="501"/>
        <v>6.770256862502399E-3</v>
      </c>
      <c r="F1232" s="1">
        <f t="shared" si="502"/>
        <v>0.99999908798999249</v>
      </c>
      <c r="G1232" s="1">
        <f t="shared" si="503"/>
        <v>2.5587257409832782</v>
      </c>
      <c r="H1232" s="1">
        <f t="shared" si="511"/>
        <v>25.58725740983278</v>
      </c>
      <c r="S1232" s="2">
        <v>12.31</v>
      </c>
      <c r="T1232" s="1">
        <f t="shared" si="504"/>
        <v>4.8977881936844462E-13</v>
      </c>
      <c r="U1232" s="1">
        <f t="shared" si="505"/>
        <v>2.062155324116231E-2</v>
      </c>
      <c r="V1232" s="1">
        <f t="shared" si="506"/>
        <v>0.13093229869108572</v>
      </c>
      <c r="W1232" s="1">
        <f t="shared" si="507"/>
        <v>-1.0310766230361904E-2</v>
      </c>
      <c r="X1232" s="1">
        <f t="shared" si="508"/>
        <v>1.8837643350217592E-7</v>
      </c>
      <c r="Y1232" s="1">
        <f t="shared" si="509"/>
        <v>-0.18694034286426656</v>
      </c>
      <c r="Z1232" s="1">
        <f t="shared" si="510"/>
        <v>-9.3470171432133267</v>
      </c>
      <c r="AB1232"/>
      <c r="AC1232"/>
      <c r="AD1232"/>
      <c r="AE1232"/>
      <c r="AF1232"/>
      <c r="AG1232"/>
      <c r="AH1232"/>
      <c r="AI1232"/>
      <c r="AJ1232" s="25"/>
      <c r="AK1232" s="2">
        <v>12.31</v>
      </c>
      <c r="AL1232" s="1">
        <f t="shared" si="512"/>
        <v>4.8977881936844462E-13</v>
      </c>
      <c r="AM1232" s="1">
        <f t="shared" si="488"/>
        <v>2.062155324116231E-2</v>
      </c>
      <c r="AN1232" s="1">
        <f t="shared" si="489"/>
        <v>7.899595972800895E-6</v>
      </c>
      <c r="AO1232" s="1">
        <f t="shared" si="490"/>
        <v>0.99999210040402697</v>
      </c>
      <c r="AP1232" s="1">
        <f t="shared" si="491"/>
        <v>2.5128757514752373</v>
      </c>
      <c r="AQ1232" s="1">
        <f t="shared" si="492"/>
        <v>25.128757514752373</v>
      </c>
      <c r="AR1232" s="25"/>
      <c r="BA1232" s="2">
        <v>12.31</v>
      </c>
      <c r="BB1232" s="1">
        <f t="shared" si="497"/>
        <v>4.8977881936844462E-13</v>
      </c>
      <c r="BC1232" s="1">
        <f t="shared" si="493"/>
        <v>2.062155324116231E-2</v>
      </c>
      <c r="BD1232" s="1">
        <f t="shared" si="494"/>
        <v>2.0620271105380277E-5</v>
      </c>
      <c r="BE1232" s="1">
        <f t="shared" si="495"/>
        <v>0.99993782545053511</v>
      </c>
      <c r="BF1232" s="1">
        <f t="shared" si="496"/>
        <v>1.6260249394661388</v>
      </c>
      <c r="BG1232" s="1">
        <f>(dpSAWB_Cb*dpSAWB_Vb) /(dpSAWB_Ca * BF1232)</f>
        <v>30.749835864397099</v>
      </c>
      <c r="BI1232" s="1">
        <v>13.01</v>
      </c>
      <c r="BJ1232" s="1">
        <v>9.772372209558072E-14</v>
      </c>
      <c r="BK1232" s="1">
        <v>0.10335259222035653</v>
      </c>
      <c r="BL1232" s="1">
        <v>1.0323416056944047E-4</v>
      </c>
      <c r="BM1232" s="1">
        <v>0.99885410081767911</v>
      </c>
      <c r="BN1232" s="1">
        <v>0.63575228188140187</v>
      </c>
      <c r="BO1232" s="1">
        <v>78.646984721837583</v>
      </c>
    </row>
    <row r="1233" spans="1:67" ht="15" customHeight="1" x14ac:dyDescent="0.3">
      <c r="A1233" s="2">
        <v>12.32</v>
      </c>
      <c r="B1233" s="1">
        <f t="shared" si="498"/>
        <v>4.7863009232263685E-13</v>
      </c>
      <c r="C1233" s="1">
        <f t="shared" si="499"/>
        <v>2.1101890921625864E-2</v>
      </c>
      <c r="D1233" s="1">
        <f t="shared" si="500"/>
        <v>-2.1101879201486977E-2</v>
      </c>
      <c r="E1233" s="1">
        <f t="shared" si="501"/>
        <v>6.8503132002478281E-3</v>
      </c>
      <c r="F1233" s="1">
        <f t="shared" si="502"/>
        <v>0.99999910874985631</v>
      </c>
      <c r="G1233" s="1">
        <f t="shared" si="503"/>
        <v>2.6047438637005924</v>
      </c>
      <c r="H1233" s="1">
        <f t="shared" si="511"/>
        <v>26.047438637005921</v>
      </c>
      <c r="S1233" s="2">
        <v>12.32</v>
      </c>
      <c r="T1233" s="1">
        <f t="shared" si="504"/>
        <v>4.7863009232263685E-13</v>
      </c>
      <c r="U1233" s="1">
        <f t="shared" si="505"/>
        <v>2.1101890921625864E-2</v>
      </c>
      <c r="V1233" s="1">
        <f t="shared" si="506"/>
        <v>0.13165280585499317</v>
      </c>
      <c r="W1233" s="1">
        <f t="shared" si="507"/>
        <v>-1.0550935284997726E-2</v>
      </c>
      <c r="X1233" s="1">
        <f t="shared" si="508"/>
        <v>1.8408846315859949E-7</v>
      </c>
      <c r="Y1233" s="1">
        <f t="shared" si="509"/>
        <v>-0.19087916819152478</v>
      </c>
      <c r="Z1233" s="1">
        <f t="shared" si="510"/>
        <v>-9.5439584095762378</v>
      </c>
      <c r="AB1233"/>
      <c r="AC1233"/>
      <c r="AD1233"/>
      <c r="AE1233"/>
      <c r="AF1233"/>
      <c r="AG1233"/>
      <c r="AH1233"/>
      <c r="AI1233"/>
      <c r="AJ1233" s="25"/>
      <c r="AK1233" s="2">
        <v>12.32</v>
      </c>
      <c r="AL1233" s="1">
        <f t="shared" si="512"/>
        <v>4.7863009232263685E-13</v>
      </c>
      <c r="AM1233" s="1">
        <f t="shared" si="488"/>
        <v>2.1101890921625864E-2</v>
      </c>
      <c r="AN1233" s="1">
        <f t="shared" si="489"/>
        <v>7.7197806032795796E-6</v>
      </c>
      <c r="AO1233" s="1">
        <f t="shared" si="490"/>
        <v>0.99999228021939646</v>
      </c>
      <c r="AP1233" s="1">
        <f t="shared" si="491"/>
        <v>2.5227408119217629</v>
      </c>
      <c r="AQ1233" s="1">
        <f t="shared" si="492"/>
        <v>25.227408119217628</v>
      </c>
      <c r="AR1233" s="25"/>
      <c r="BA1233" s="2">
        <v>12.32</v>
      </c>
      <c r="BB1233" s="1">
        <f t="shared" si="497"/>
        <v>4.7863009232263685E-13</v>
      </c>
      <c r="BC1233" s="1">
        <f t="shared" si="493"/>
        <v>2.1101890921625864E-2</v>
      </c>
      <c r="BD1233" s="1">
        <f t="shared" si="494"/>
        <v>2.1100527463195549E-5</v>
      </c>
      <c r="BE1233" s="1">
        <f t="shared" si="495"/>
        <v>0.99993538690748707</v>
      </c>
      <c r="BF1233" s="1">
        <f t="shared" si="496"/>
        <v>1.6181435243979352</v>
      </c>
      <c r="BG1233" s="1">
        <f>(dpSAWB_Cb*dpSAWB_Vb) /(dpSAWB_Ca * BF1233)</f>
        <v>30.899607634374437</v>
      </c>
      <c r="BI1233" s="1">
        <v>13.02</v>
      </c>
      <c r="BJ1233" s="1">
        <v>9.5499258602143264E-14</v>
      </c>
      <c r="BK1233" s="1">
        <v>0.10575998335314121</v>
      </c>
      <c r="BL1233" s="1">
        <v>1.0563334831772506E-4</v>
      </c>
      <c r="BM1233" s="1">
        <v>0.99880261861432695</v>
      </c>
      <c r="BN1233" s="1">
        <v>0.6149339928247024</v>
      </c>
      <c r="BO1233" s="1">
        <v>81.309539858619203</v>
      </c>
    </row>
    <row r="1234" spans="1:67" ht="15" customHeight="1" x14ac:dyDescent="0.3">
      <c r="A1234" s="2">
        <v>12.33</v>
      </c>
      <c r="B1234" s="1">
        <f t="shared" si="498"/>
        <v>4.6773514128719676E-13</v>
      </c>
      <c r="C1234" s="1">
        <f t="shared" si="499"/>
        <v>2.1593417103972608E-2</v>
      </c>
      <c r="D1234" s="1">
        <f t="shared" si="500"/>
        <v>-2.1593405721966649E-2</v>
      </c>
      <c r="E1234" s="1">
        <f t="shared" si="501"/>
        <v>6.932234286994441E-3</v>
      </c>
      <c r="F1234" s="1">
        <f t="shared" si="502"/>
        <v>0.9999991290371687</v>
      </c>
      <c r="G1234" s="1">
        <f t="shared" si="503"/>
        <v>2.6524175743735623</v>
      </c>
      <c r="H1234" s="1">
        <f t="shared" si="511"/>
        <v>26.524175743735622</v>
      </c>
      <c r="S1234" s="2">
        <v>12.33</v>
      </c>
      <c r="T1234" s="1">
        <f t="shared" si="504"/>
        <v>4.6773514128719676E-13</v>
      </c>
      <c r="U1234" s="1">
        <f t="shared" si="505"/>
        <v>2.1593417103972608E-2</v>
      </c>
      <c r="V1234" s="1">
        <f t="shared" si="506"/>
        <v>0.13239009575708419</v>
      </c>
      <c r="W1234" s="1">
        <f t="shared" si="507"/>
        <v>-1.0796698585694721E-2</v>
      </c>
      <c r="X1234" s="1">
        <f t="shared" si="508"/>
        <v>1.7989809890097462E-7</v>
      </c>
      <c r="Y1234" s="1">
        <f t="shared" si="509"/>
        <v>-0.19489206309417439</v>
      </c>
      <c r="Z1234" s="1">
        <f t="shared" si="510"/>
        <v>-9.7446031547087202</v>
      </c>
      <c r="AB1234"/>
      <c r="AC1234"/>
      <c r="AD1234"/>
      <c r="AE1234"/>
      <c r="AF1234"/>
      <c r="AG1234"/>
      <c r="AH1234"/>
      <c r="AI1234"/>
      <c r="AJ1234" s="25"/>
      <c r="AK1234" s="2">
        <v>12.33</v>
      </c>
      <c r="AL1234" s="1">
        <f t="shared" si="512"/>
        <v>4.6773514128719676E-13</v>
      </c>
      <c r="AM1234" s="1">
        <f t="shared" si="488"/>
        <v>2.1593417103972608E-2</v>
      </c>
      <c r="AN1234" s="1">
        <f t="shared" si="489"/>
        <v>7.5440582688070387E-6</v>
      </c>
      <c r="AO1234" s="1">
        <f t="shared" si="490"/>
        <v>0.99999245594173092</v>
      </c>
      <c r="AP1234" s="1">
        <f t="shared" si="491"/>
        <v>2.5327549669037177</v>
      </c>
      <c r="AQ1234" s="1">
        <f t="shared" si="492"/>
        <v>25.327549669037175</v>
      </c>
      <c r="AR1234" s="25"/>
      <c r="BA1234" s="2">
        <v>12.33</v>
      </c>
      <c r="BB1234" s="1">
        <f t="shared" si="497"/>
        <v>4.6773514128719676E-13</v>
      </c>
      <c r="BC1234" s="1">
        <f t="shared" si="493"/>
        <v>2.1593417103972608E-2</v>
      </c>
      <c r="BD1234" s="1">
        <f t="shared" si="494"/>
        <v>2.1591966995882704E-5</v>
      </c>
      <c r="BE1234" s="1">
        <f t="shared" si="495"/>
        <v>0.99993284489977108</v>
      </c>
      <c r="BF1234" s="1">
        <f t="shared" si="496"/>
        <v>1.6101138147964171</v>
      </c>
      <c r="BG1234" s="1">
        <f>(dpSAWB_Cb*dpSAWB_Vb) /(dpSAWB_Ca * BF1234)</f>
        <v>31.053705359531989</v>
      </c>
      <c r="BI1234" s="1">
        <v>13.03</v>
      </c>
      <c r="BJ1234" s="1">
        <v>9.3325430079699117E-14</v>
      </c>
      <c r="BK1234" s="1">
        <v>0.10822344982899823</v>
      </c>
      <c r="BL1234" s="1">
        <v>1.080880377325066E-4</v>
      </c>
      <c r="BM1234" s="1">
        <v>0.9987487730551412</v>
      </c>
      <c r="BN1234" s="1">
        <v>0.59396592723044861</v>
      </c>
      <c r="BO1234" s="1">
        <v>84.17991286661946</v>
      </c>
    </row>
    <row r="1235" spans="1:67" ht="15" customHeight="1" x14ac:dyDescent="0.3">
      <c r="A1235" s="2">
        <v>12.34</v>
      </c>
      <c r="B1235" s="1">
        <f t="shared" si="498"/>
        <v>4.5708818961487372E-13</v>
      </c>
      <c r="C1235" s="1">
        <f t="shared" si="499"/>
        <v>2.2096392401890541E-2</v>
      </c>
      <c r="D1235" s="1">
        <f t="shared" si="500"/>
        <v>-2.2096381350320667E-2</v>
      </c>
      <c r="E1235" s="1">
        <f t="shared" si="501"/>
        <v>7.0160635583867781E-3</v>
      </c>
      <c r="F1235" s="1">
        <f t="shared" si="502"/>
        <v>0.99999914886268615</v>
      </c>
      <c r="G1235" s="1">
        <f t="shared" si="503"/>
        <v>2.7018245159844021</v>
      </c>
      <c r="H1235" s="1">
        <f t="shared" si="511"/>
        <v>27.018245159844021</v>
      </c>
      <c r="S1235" s="2">
        <v>12.34</v>
      </c>
      <c r="T1235" s="1">
        <f t="shared" si="504"/>
        <v>4.5708818961487372E-13</v>
      </c>
      <c r="U1235" s="1">
        <f t="shared" si="505"/>
        <v>2.2096392401890541E-2</v>
      </c>
      <c r="V1235" s="1">
        <f t="shared" si="506"/>
        <v>0.13314455931822389</v>
      </c>
      <c r="W1235" s="1">
        <f t="shared" si="507"/>
        <v>-1.1048186439407961E-2</v>
      </c>
      <c r="X1235" s="1">
        <f t="shared" si="508"/>
        <v>1.7580311894513245E-7</v>
      </c>
      <c r="Y1235" s="1">
        <f t="shared" si="509"/>
        <v>-0.19898004269410133</v>
      </c>
      <c r="Z1235" s="1">
        <f t="shared" si="510"/>
        <v>-9.9490021347050668</v>
      </c>
      <c r="AB1235"/>
      <c r="AC1235"/>
      <c r="AD1235"/>
      <c r="AE1235"/>
      <c r="AF1235"/>
      <c r="AG1235"/>
      <c r="AH1235"/>
      <c r="AI1235"/>
      <c r="AJ1235" s="25"/>
      <c r="AK1235" s="2">
        <v>12.34</v>
      </c>
      <c r="AL1235" s="1">
        <f t="shared" si="512"/>
        <v>4.5708818961487372E-13</v>
      </c>
      <c r="AM1235" s="1">
        <f t="shared" si="488"/>
        <v>2.2096392401890541E-2</v>
      </c>
      <c r="AN1235" s="1">
        <f t="shared" si="489"/>
        <v>7.3723358033427105E-6</v>
      </c>
      <c r="AO1235" s="1">
        <f t="shared" si="490"/>
        <v>0.99999262766419639</v>
      </c>
      <c r="AP1235" s="1">
        <f t="shared" si="491"/>
        <v>2.5429189074872429</v>
      </c>
      <c r="AQ1235" s="1">
        <f t="shared" si="492"/>
        <v>25.429189074872429</v>
      </c>
      <c r="AR1235" s="25"/>
      <c r="BA1235" s="2">
        <v>12.34</v>
      </c>
      <c r="BB1235" s="1">
        <f t="shared" si="497"/>
        <v>4.5708818961487372E-13</v>
      </c>
      <c r="BC1235" s="1">
        <f t="shared" si="493"/>
        <v>2.2096392401890541E-2</v>
      </c>
      <c r="BD1235" s="1">
        <f t="shared" si="494"/>
        <v>2.2094849959218136E-5</v>
      </c>
      <c r="BE1235" s="1">
        <f t="shared" si="495"/>
        <v>0.99993019481893897</v>
      </c>
      <c r="BF1235" s="1">
        <f t="shared" si="496"/>
        <v>1.6019337741048523</v>
      </c>
      <c r="BG1235" s="1">
        <f>(dpSAWB_Cb*dpSAWB_Vb) /(dpSAWB_Ca * BF1235)</f>
        <v>31.212276567387811</v>
      </c>
      <c r="BI1235" s="1">
        <v>13.04</v>
      </c>
      <c r="BJ1235" s="1">
        <v>9.1201083935590996E-14</v>
      </c>
      <c r="BK1235" s="1">
        <v>0.11074429781046165</v>
      </c>
      <c r="BL1235" s="1">
        <v>1.1059949461546737E-4</v>
      </c>
      <c r="BM1235" s="1">
        <v>0.99869245461972145</v>
      </c>
      <c r="BN1235" s="1">
        <v>0.57285204388432742</v>
      </c>
      <c r="BO1235" s="1">
        <v>87.282572409039361</v>
      </c>
    </row>
    <row r="1236" spans="1:67" ht="15" customHeight="1" x14ac:dyDescent="0.3">
      <c r="A1236" s="2">
        <v>12.35</v>
      </c>
      <c r="B1236" s="1">
        <f t="shared" si="498"/>
        <v>4.4668359215096191E-13</v>
      </c>
      <c r="C1236" s="1">
        <f t="shared" si="499"/>
        <v>2.2611083499540288E-2</v>
      </c>
      <c r="D1236" s="1">
        <f t="shared" si="500"/>
        <v>-2.2611072770884866E-2</v>
      </c>
      <c r="E1236" s="1">
        <f t="shared" si="501"/>
        <v>7.1018454618141432E-3</v>
      </c>
      <c r="F1236" s="1">
        <f t="shared" si="502"/>
        <v>0.9999991682369207</v>
      </c>
      <c r="G1236" s="1">
        <f t="shared" si="503"/>
        <v>2.7530471280944311</v>
      </c>
      <c r="H1236" s="1">
        <f t="shared" si="511"/>
        <v>27.530471280944308</v>
      </c>
      <c r="S1236" s="2">
        <v>12.35</v>
      </c>
      <c r="T1236" s="1">
        <f t="shared" si="504"/>
        <v>4.4668359215096191E-13</v>
      </c>
      <c r="U1236" s="1">
        <f t="shared" si="505"/>
        <v>2.2611083499540288E-2</v>
      </c>
      <c r="V1236" s="1">
        <f t="shared" si="506"/>
        <v>0.13391659656497901</v>
      </c>
      <c r="W1236" s="1">
        <f t="shared" si="507"/>
        <v>-1.1305532188326337E-2</v>
      </c>
      <c r="X1236" s="1">
        <f t="shared" si="508"/>
        <v>1.7180135208081417E-7</v>
      </c>
      <c r="Y1236" s="1">
        <f t="shared" si="509"/>
        <v>-0.20314411990228201</v>
      </c>
      <c r="Z1236" s="1">
        <f t="shared" si="510"/>
        <v>-10.157205995114099</v>
      </c>
      <c r="AB1236"/>
      <c r="AC1236"/>
      <c r="AD1236"/>
      <c r="AE1236"/>
      <c r="AF1236"/>
      <c r="AG1236"/>
      <c r="AH1236"/>
      <c r="AI1236"/>
      <c r="AJ1236" s="25"/>
      <c r="AK1236" s="2">
        <v>12.35</v>
      </c>
      <c r="AL1236" s="1">
        <f t="shared" si="512"/>
        <v>4.4668359215096191E-13</v>
      </c>
      <c r="AM1236" s="1">
        <f t="shared" si="488"/>
        <v>2.2611083499540288E-2</v>
      </c>
      <c r="AN1236" s="1">
        <f t="shared" si="489"/>
        <v>7.2045221614374684E-6</v>
      </c>
      <c r="AO1236" s="1">
        <f t="shared" si="490"/>
        <v>0.99999279547783826</v>
      </c>
      <c r="AP1236" s="1">
        <f t="shared" si="491"/>
        <v>2.5532332649647134</v>
      </c>
      <c r="AQ1236" s="1">
        <f t="shared" si="492"/>
        <v>25.532332649647131</v>
      </c>
      <c r="AR1236" s="25"/>
      <c r="BA1236" s="2">
        <v>12.35</v>
      </c>
      <c r="BB1236" s="1">
        <f t="shared" si="497"/>
        <v>4.4668359215096191E-13</v>
      </c>
      <c r="BC1236" s="1">
        <f t="shared" si="493"/>
        <v>2.2611083499540288E-2</v>
      </c>
      <c r="BD1236" s="1">
        <f t="shared" si="494"/>
        <v>2.2609442654943008E-5</v>
      </c>
      <c r="BE1236" s="1">
        <f t="shared" si="495"/>
        <v>0.99992743184565591</v>
      </c>
      <c r="BF1236" s="1">
        <f t="shared" si="496"/>
        <v>1.593601369942798</v>
      </c>
      <c r="BG1236" s="1">
        <f>(dpSAWB_Cb*dpSAWB_Vb) /(dpSAWB_Ca * BF1236)</f>
        <v>31.375475036015271</v>
      </c>
      <c r="BI1236" s="1">
        <v>13.05</v>
      </c>
      <c r="BJ1236" s="1">
        <v>8.9125093813374273E-14</v>
      </c>
      <c r="BK1236" s="1">
        <v>0.11332386388449865</v>
      </c>
      <c r="BL1236" s="1">
        <v>1.1316901234417271E-4</v>
      </c>
      <c r="BM1236" s="1">
        <v>0.99863354870705989</v>
      </c>
      <c r="BN1236" s="1">
        <v>0.55159643243845946</v>
      </c>
      <c r="BO1236" s="1">
        <v>90.645981481358476</v>
      </c>
    </row>
    <row r="1237" spans="1:67" ht="15" customHeight="1" x14ac:dyDescent="0.3">
      <c r="A1237" s="2">
        <v>12.36</v>
      </c>
      <c r="B1237" s="1">
        <f t="shared" si="498"/>
        <v>4.3651583224016479E-13</v>
      </c>
      <c r="C1237" s="1">
        <f t="shared" si="499"/>
        <v>2.3137763292954569E-2</v>
      </c>
      <c r="D1237" s="1">
        <f t="shared" si="500"/>
        <v>-2.3137752879863183E-2</v>
      </c>
      <c r="E1237" s="1">
        <f t="shared" si="501"/>
        <v>7.1896254799771976E-3</v>
      </c>
      <c r="F1237" s="1">
        <f t="shared" si="502"/>
        <v>0.99999918717014447</v>
      </c>
      <c r="G1237" s="1">
        <f t="shared" si="503"/>
        <v>2.8061730235676201</v>
      </c>
      <c r="H1237" s="1">
        <f t="shared" si="511"/>
        <v>28.061730235676201</v>
      </c>
      <c r="S1237" s="2">
        <v>12.36</v>
      </c>
      <c r="T1237" s="1">
        <f t="shared" si="504"/>
        <v>4.3651583224016479E-13</v>
      </c>
      <c r="U1237" s="1">
        <f t="shared" si="505"/>
        <v>2.3137763292954569E-2</v>
      </c>
      <c r="V1237" s="1">
        <f t="shared" si="506"/>
        <v>0.13470661684171689</v>
      </c>
      <c r="W1237" s="1">
        <f t="shared" si="507"/>
        <v>-1.1568872280572304E-2</v>
      </c>
      <c r="X1237" s="1">
        <f t="shared" si="508"/>
        <v>1.6789067652047167E-7</v>
      </c>
      <c r="Y1237" s="1">
        <f t="shared" si="509"/>
        <v>-0.20738530459426024</v>
      </c>
      <c r="Z1237" s="1">
        <f t="shared" si="510"/>
        <v>-10.369265229713013</v>
      </c>
      <c r="AB1237"/>
      <c r="AC1237"/>
      <c r="AD1237"/>
      <c r="AE1237"/>
      <c r="AF1237"/>
      <c r="AG1237"/>
      <c r="AH1237"/>
      <c r="AI1237"/>
      <c r="AJ1237" s="25"/>
      <c r="AK1237" s="2">
        <v>12.36</v>
      </c>
      <c r="AL1237" s="1">
        <f t="shared" si="512"/>
        <v>4.3651583224016479E-13</v>
      </c>
      <c r="AM1237" s="1">
        <f t="shared" si="488"/>
        <v>2.3137763292954569E-2</v>
      </c>
      <c r="AN1237" s="1">
        <f t="shared" si="489"/>
        <v>7.0405283699687724E-6</v>
      </c>
      <c r="AO1237" s="1">
        <f t="shared" si="490"/>
        <v>0.99999295947162981</v>
      </c>
      <c r="AP1237" s="1">
        <f t="shared" si="491"/>
        <v>2.5636986085237323</v>
      </c>
      <c r="AQ1237" s="1">
        <f t="shared" si="492"/>
        <v>25.636986085237321</v>
      </c>
      <c r="AR1237" s="25"/>
      <c r="BA1237" s="2">
        <v>12.36</v>
      </c>
      <c r="BB1237" s="1">
        <f t="shared" si="497"/>
        <v>4.3651583224016479E-13</v>
      </c>
      <c r="BC1237" s="1">
        <f t="shared" si="493"/>
        <v>2.3137763292954569E-2</v>
      </c>
      <c r="BD1237" s="1">
        <f t="shared" si="494"/>
        <v>2.3136017570461674E-5</v>
      </c>
      <c r="BE1237" s="1">
        <f t="shared" si="495"/>
        <v>0.99992455093991628</v>
      </c>
      <c r="BF1237" s="1">
        <f t="shared" si="496"/>
        <v>1.5851145757465082</v>
      </c>
      <c r="BG1237" s="1">
        <f>(dpSAWB_Cb*dpSAWB_Vb) /(dpSAWB_Ca * BF1237)</f>
        <v>31.543461125800668</v>
      </c>
      <c r="BI1237" s="1">
        <v>13.06</v>
      </c>
      <c r="BJ1237" s="1">
        <v>8.7096358995607795E-14</v>
      </c>
      <c r="BK1237" s="1">
        <v>0.11596351577118551</v>
      </c>
      <c r="BL1237" s="1">
        <v>1.157979123796019E-4</v>
      </c>
      <c r="BM1237" s="1">
        <v>0.99857193540155886</v>
      </c>
      <c r="BN1237" s="1">
        <v>0.5302033109489358</v>
      </c>
      <c r="BO1237" s="1">
        <v>94.303447314412423</v>
      </c>
    </row>
    <row r="1238" spans="1:67" ht="15" customHeight="1" x14ac:dyDescent="0.3">
      <c r="A1238" s="2">
        <v>12.37</v>
      </c>
      <c r="B1238" s="1">
        <f t="shared" si="498"/>
        <v>4.2657951880159156E-13</v>
      </c>
      <c r="C1238" s="1">
        <f t="shared" si="499"/>
        <v>2.3676711034731273E-2</v>
      </c>
      <c r="D1238" s="1">
        <f t="shared" si="500"/>
        <v>-2.3676700930020816E-2</v>
      </c>
      <c r="E1238" s="1">
        <f t="shared" si="501"/>
        <v>7.2794501550034699E-3</v>
      </c>
      <c r="F1238" s="1">
        <f t="shared" si="502"/>
        <v>0.9999992056723962</v>
      </c>
      <c r="G1238" s="1">
        <f t="shared" si="503"/>
        <v>2.8612954014195973</v>
      </c>
      <c r="H1238" s="1">
        <f t="shared" si="511"/>
        <v>28.612954014195971</v>
      </c>
      <c r="S1238" s="2">
        <v>12.37</v>
      </c>
      <c r="T1238" s="1">
        <f t="shared" si="504"/>
        <v>4.2657951880159156E-13</v>
      </c>
      <c r="U1238" s="1">
        <f t="shared" si="505"/>
        <v>2.3676711034731273E-2</v>
      </c>
      <c r="V1238" s="1">
        <f t="shared" si="506"/>
        <v>0.13551503902764542</v>
      </c>
      <c r="W1238" s="1">
        <f t="shared" si="507"/>
        <v>-1.1838346342548472E-2</v>
      </c>
      <c r="X1238" s="1">
        <f t="shared" si="508"/>
        <v>1.640690187742725E-7</v>
      </c>
      <c r="Y1238" s="1">
        <f t="shared" si="509"/>
        <v>-0.21170460275385203</v>
      </c>
      <c r="Z1238" s="1">
        <f t="shared" si="510"/>
        <v>-10.5852301376926</v>
      </c>
      <c r="AB1238"/>
      <c r="AC1238"/>
      <c r="AD1238"/>
      <c r="AE1238"/>
      <c r="AF1238"/>
      <c r="AG1238"/>
      <c r="AH1238"/>
      <c r="AI1238"/>
      <c r="AJ1238" s="25"/>
      <c r="AK1238" s="2">
        <v>12.37</v>
      </c>
      <c r="AL1238" s="1">
        <f t="shared" si="512"/>
        <v>4.2657951880159156E-13</v>
      </c>
      <c r="AM1238" s="1">
        <f t="shared" si="488"/>
        <v>2.3676711034731273E-2</v>
      </c>
      <c r="AN1238" s="1">
        <f t="shared" si="489"/>
        <v>6.8802674809741969E-6</v>
      </c>
      <c r="AO1238" s="1">
        <f t="shared" si="490"/>
        <v>0.99999311973251881</v>
      </c>
      <c r="AP1238" s="1">
        <f t="shared" si="491"/>
        <v>2.5743154429168502</v>
      </c>
      <c r="AQ1238" s="1">
        <f t="shared" si="492"/>
        <v>25.743154429168502</v>
      </c>
      <c r="AR1238" s="25"/>
      <c r="BA1238" s="2">
        <v>12.37</v>
      </c>
      <c r="BB1238" s="1">
        <f t="shared" si="497"/>
        <v>4.2657951880159156E-13</v>
      </c>
      <c r="BC1238" s="1">
        <f t="shared" si="493"/>
        <v>2.3676711034731273E-2</v>
      </c>
      <c r="BD1238" s="1">
        <f t="shared" si="494"/>
        <v>2.3674853521714369E-5</v>
      </c>
      <c r="BE1238" s="1">
        <f t="shared" si="495"/>
        <v>0.99992154683080026</v>
      </c>
      <c r="BF1238" s="1">
        <f t="shared" si="496"/>
        <v>1.5764713724726338</v>
      </c>
      <c r="BG1238" s="1">
        <f>(dpSAWB_Cb*dpSAWB_Vb) /(dpSAWB_Ca * BF1238)</f>
        <v>31.716402132679992</v>
      </c>
      <c r="BI1238" s="1">
        <v>13.07</v>
      </c>
      <c r="BJ1238" s="1">
        <v>8.511380382023738E-14</v>
      </c>
      <c r="BK1238" s="1">
        <v>0.11866465304889284</v>
      </c>
      <c r="BL1238" s="1">
        <v>1.1848754477602009E-4</v>
      </c>
      <c r="BM1238" s="1">
        <v>0.99850748922849164</v>
      </c>
      <c r="BN1238" s="1">
        <v>0.50867702317115482</v>
      </c>
      <c r="BO1238" s="1">
        <v>98.294197933875367</v>
      </c>
    </row>
    <row r="1239" spans="1:67" ht="15" customHeight="1" x14ac:dyDescent="0.3">
      <c r="A1239" s="2">
        <v>12.38</v>
      </c>
      <c r="B1239" s="1">
        <f t="shared" si="498"/>
        <v>4.1686938347033292E-13</v>
      </c>
      <c r="C1239" s="1">
        <f t="shared" si="499"/>
        <v>2.4228212482096997E-2</v>
      </c>
      <c r="D1239" s="1">
        <f t="shared" si="500"/>
        <v>-2.4228202678747871E-2</v>
      </c>
      <c r="E1239" s="1">
        <f t="shared" si="501"/>
        <v>7.3713671131246444E-3</v>
      </c>
      <c r="F1239" s="1">
        <f t="shared" si="502"/>
        <v>0.99999922375348604</v>
      </c>
      <c r="G1239" s="1">
        <f t="shared" si="503"/>
        <v>2.9185134998997144</v>
      </c>
      <c r="H1239" s="1">
        <f t="shared" si="511"/>
        <v>29.185134998997142</v>
      </c>
      <c r="S1239" s="2">
        <v>12.38</v>
      </c>
      <c r="T1239" s="1">
        <f t="shared" si="504"/>
        <v>4.1686938347033292E-13</v>
      </c>
      <c r="U1239" s="1">
        <f t="shared" si="505"/>
        <v>2.4228212482096997E-2</v>
      </c>
      <c r="V1239" s="1">
        <f t="shared" si="506"/>
        <v>0.13634229175890841</v>
      </c>
      <c r="W1239" s="1">
        <f t="shared" si="507"/>
        <v>-1.2114097252969471E-2</v>
      </c>
      <c r="X1239" s="1">
        <f t="shared" si="508"/>
        <v>1.6033435255071162E-7</v>
      </c>
      <c r="Y1239" s="1">
        <f t="shared" si="509"/>
        <v>-0.21610301558484185</v>
      </c>
      <c r="Z1239" s="1">
        <f t="shared" si="510"/>
        <v>-10.805150779242094</v>
      </c>
      <c r="AB1239"/>
      <c r="AC1239"/>
      <c r="AD1239"/>
      <c r="AE1239"/>
      <c r="AF1239"/>
      <c r="AG1239"/>
      <c r="AH1239"/>
      <c r="AI1239"/>
      <c r="AJ1239" s="25"/>
      <c r="AK1239" s="2">
        <v>12.38</v>
      </c>
      <c r="AL1239" s="1">
        <f t="shared" si="512"/>
        <v>4.1686938347033292E-13</v>
      </c>
      <c r="AM1239" s="1">
        <f t="shared" si="488"/>
        <v>2.4228212482096997E-2</v>
      </c>
      <c r="AN1239" s="1">
        <f t="shared" si="489"/>
        <v>6.7236545255583249E-6</v>
      </c>
      <c r="AO1239" s="1">
        <f t="shared" si="490"/>
        <v>0.9999932763454743</v>
      </c>
      <c r="AP1239" s="1">
        <f t="shared" si="491"/>
        <v>2.5850842061363997</v>
      </c>
      <c r="AQ1239" s="1">
        <f t="shared" si="492"/>
        <v>25.850842061363995</v>
      </c>
      <c r="AR1239" s="25"/>
      <c r="BA1239" s="2">
        <v>12.38</v>
      </c>
      <c r="BB1239" s="1">
        <f t="shared" si="497"/>
        <v>4.1686938347033292E-13</v>
      </c>
      <c r="BC1239" s="1">
        <f t="shared" si="493"/>
        <v>2.4228212482096997E-2</v>
      </c>
      <c r="BD1239" s="1">
        <f t="shared" si="494"/>
        <v>2.4226235799292809E-5</v>
      </c>
      <c r="BE1239" s="1">
        <f t="shared" si="495"/>
        <v>0.99991841400575276</v>
      </c>
      <c r="BF1239" s="1">
        <f t="shared" si="496"/>
        <v>1.5676697503656916</v>
      </c>
      <c r="BG1239" s="1">
        <f>(dpSAWB_Cb*dpSAWB_Vb) /(dpSAWB_Ca * BF1239)</f>
        <v>31.894472664498664</v>
      </c>
      <c r="BI1239" s="1">
        <v>13.08</v>
      </c>
      <c r="BJ1239" s="1">
        <v>8.3176377110266858E-14</v>
      </c>
      <c r="BK1239" s="1">
        <v>0.12142870789635905</v>
      </c>
      <c r="BL1239" s="1">
        <v>1.2123928869257727E-4</v>
      </c>
      <c r="BM1239" s="1">
        <v>0.99844007889844755</v>
      </c>
      <c r="BN1239" s="1">
        <v>0.48702203561444724</v>
      </c>
      <c r="BO1239" s="1">
        <v>102.66475917648762</v>
      </c>
    </row>
    <row r="1240" spans="1:67" ht="15" customHeight="1" x14ac:dyDescent="0.3">
      <c r="A1240" s="2">
        <v>12.39</v>
      </c>
      <c r="B1240" s="1">
        <f t="shared" si="498"/>
        <v>4.0738027780411177E-13</v>
      </c>
      <c r="C1240" s="1">
        <f t="shared" si="499"/>
        <v>2.4792560048418864E-2</v>
      </c>
      <c r="D1240" s="1">
        <f t="shared" si="500"/>
        <v>-2.4792550539571259E-2</v>
      </c>
      <c r="E1240" s="1">
        <f t="shared" si="501"/>
        <v>7.4654250899285433E-3</v>
      </c>
      <c r="F1240" s="1">
        <f t="shared" si="502"/>
        <v>0.99999924142300045</v>
      </c>
      <c r="G1240" s="1">
        <f t="shared" si="503"/>
        <v>2.9779330944562461</v>
      </c>
      <c r="H1240" s="1">
        <f t="shared" si="511"/>
        <v>29.77933094456246</v>
      </c>
      <c r="S1240" s="2">
        <v>12.39</v>
      </c>
      <c r="T1240" s="1">
        <f t="shared" si="504"/>
        <v>4.0738027780411177E-13</v>
      </c>
      <c r="U1240" s="1">
        <f t="shared" si="505"/>
        <v>2.4792560048418864E-2</v>
      </c>
      <c r="V1240" s="1">
        <f t="shared" si="506"/>
        <v>0.13718881365585356</v>
      </c>
      <c r="W1240" s="1">
        <f t="shared" si="507"/>
        <v>-1.2396271218617855E-2</v>
      </c>
      <c r="X1240" s="1">
        <f t="shared" si="508"/>
        <v>1.5668469768225234E-7</v>
      </c>
      <c r="Y1240" s="1">
        <f t="shared" si="509"/>
        <v>-0.22058153859048085</v>
      </c>
      <c r="Z1240" s="1">
        <f t="shared" si="510"/>
        <v>-11.029076929524043</v>
      </c>
      <c r="AB1240"/>
      <c r="AC1240"/>
      <c r="AD1240"/>
      <c r="AE1240"/>
      <c r="AF1240"/>
      <c r="AG1240"/>
      <c r="AH1240"/>
      <c r="AI1240"/>
      <c r="AJ1240" s="25"/>
      <c r="AK1240" s="2">
        <v>12.39</v>
      </c>
      <c r="AL1240" s="1">
        <f t="shared" si="512"/>
        <v>4.0738027780411177E-13</v>
      </c>
      <c r="AM1240" s="1">
        <f t="shared" si="488"/>
        <v>2.4792560048418864E-2</v>
      </c>
      <c r="AN1240" s="1">
        <f t="shared" si="489"/>
        <v>6.5706064688487596E-6</v>
      </c>
      <c r="AO1240" s="1">
        <f t="shared" si="490"/>
        <v>0.99999342939353097</v>
      </c>
      <c r="AP1240" s="1">
        <f t="shared" si="491"/>
        <v>2.5960052670990357</v>
      </c>
      <c r="AQ1240" s="1">
        <f t="shared" si="492"/>
        <v>25.960052670990354</v>
      </c>
      <c r="AR1240" s="25"/>
      <c r="BA1240" s="2">
        <v>12.39</v>
      </c>
      <c r="BB1240" s="1">
        <f t="shared" si="497"/>
        <v>4.0738027780411177E-13</v>
      </c>
      <c r="BC1240" s="1">
        <f t="shared" si="493"/>
        <v>2.4792560048418864E-2</v>
      </c>
      <c r="BD1240" s="1">
        <f t="shared" si="494"/>
        <v>2.47904563178675E-5</v>
      </c>
      <c r="BE1240" s="1">
        <f t="shared" si="495"/>
        <v>0.99991514669936243</v>
      </c>
      <c r="BF1240" s="1">
        <f t="shared" si="496"/>
        <v>1.5587077107896705</v>
      </c>
      <c r="BG1240" s="1">
        <f>(dpSAWB_Cb*dpSAWB_Vb) /(dpSAWB_Ca * BF1240)</f>
        <v>32.077855042283105</v>
      </c>
      <c r="BI1240" s="1">
        <v>13.09</v>
      </c>
      <c r="BJ1240" s="1">
        <v>8.1283051616409697E-14</v>
      </c>
      <c r="BK1240" s="1">
        <v>0.12425714585205087</v>
      </c>
      <c r="BL1240" s="1">
        <v>1.240545529059743E-4</v>
      </c>
      <c r="BM1240" s="1">
        <v>0.99836956704029067</v>
      </c>
      <c r="BN1240" s="1">
        <v>0.46524293435811714</v>
      </c>
      <c r="BO1240" s="1">
        <v>107.47073476566307</v>
      </c>
    </row>
    <row r="1241" spans="1:67" ht="15" customHeight="1" x14ac:dyDescent="0.3">
      <c r="A1241" s="2">
        <v>12.4</v>
      </c>
      <c r="B1241" s="1">
        <f t="shared" si="498"/>
        <v>3.9810717055349631E-13</v>
      </c>
      <c r="C1241" s="1">
        <f t="shared" si="499"/>
        <v>2.5370052958246816E-2</v>
      </c>
      <c r="D1241" s="1">
        <f t="shared" si="500"/>
        <v>-2.5370043737197062E-2</v>
      </c>
      <c r="E1241" s="1">
        <f t="shared" si="501"/>
        <v>7.5616739561995099E-3</v>
      </c>
      <c r="F1241" s="1">
        <f t="shared" si="502"/>
        <v>0.99999925869030815</v>
      </c>
      <c r="G1241" s="1">
        <f t="shared" si="503"/>
        <v>3.0396670458595993</v>
      </c>
      <c r="H1241" s="1">
        <f t="shared" si="511"/>
        <v>30.396670458595992</v>
      </c>
      <c r="S1241" s="2">
        <v>12.4</v>
      </c>
      <c r="T1241" s="1">
        <f t="shared" si="504"/>
        <v>3.9810717055349631E-13</v>
      </c>
      <c r="U1241" s="1">
        <f t="shared" si="505"/>
        <v>2.5370052958246816E-2</v>
      </c>
      <c r="V1241" s="1">
        <f t="shared" si="506"/>
        <v>0.13805505355559611</v>
      </c>
      <c r="W1241" s="1">
        <f t="shared" si="507"/>
        <v>-1.2685017851865365E-2</v>
      </c>
      <c r="X1241" s="1">
        <f t="shared" si="508"/>
        <v>1.5311811907541353E-7</v>
      </c>
      <c r="Y1241" s="1">
        <f t="shared" si="509"/>
        <v>-0.22514116062067743</v>
      </c>
      <c r="Z1241" s="1">
        <f t="shared" si="510"/>
        <v>-11.257058031033873</v>
      </c>
      <c r="AB1241"/>
      <c r="AC1241"/>
      <c r="AD1241"/>
      <c r="AE1241"/>
      <c r="AF1241"/>
      <c r="AG1241"/>
      <c r="AH1241"/>
      <c r="AI1241"/>
      <c r="AJ1241" s="25"/>
      <c r="AK1241" s="2">
        <v>12.4</v>
      </c>
      <c r="AL1241" s="1">
        <f t="shared" si="512"/>
        <v>3.9810717055349631E-13</v>
      </c>
      <c r="AM1241" s="1">
        <f t="shared" si="488"/>
        <v>2.5370052958246816E-2</v>
      </c>
      <c r="AN1241" s="1">
        <f t="shared" si="489"/>
        <v>6.4210421659768962E-6</v>
      </c>
      <c r="AO1241" s="1">
        <f t="shared" si="490"/>
        <v>0.99999357895783381</v>
      </c>
      <c r="AP1241" s="1">
        <f t="shared" si="491"/>
        <v>2.6070789233447851</v>
      </c>
      <c r="AQ1241" s="1">
        <f t="shared" si="492"/>
        <v>26.070789233447851</v>
      </c>
      <c r="AR1241" s="25"/>
      <c r="BA1241" s="2">
        <v>12.4</v>
      </c>
      <c r="BB1241" s="1">
        <f t="shared" si="497"/>
        <v>3.9810717055349631E-13</v>
      </c>
      <c r="BC1241" s="1">
        <f t="shared" si="493"/>
        <v>2.5370052958246816E-2</v>
      </c>
      <c r="BD1241" s="1">
        <f t="shared" si="494"/>
        <v>2.5367813768999217E-5</v>
      </c>
      <c r="BE1241" s="1">
        <f t="shared" si="495"/>
        <v>0.99991173888161455</v>
      </c>
      <c r="BF1241" s="1">
        <f t="shared" si="496"/>
        <v>1.549583268124</v>
      </c>
      <c r="BG1241" s="1">
        <f>(dpSAWB_Cb*dpSAWB_Vb) /(dpSAWB_Ca * BF1241)</f>
        <v>32.266739728373807</v>
      </c>
      <c r="BI1241" s="1">
        <v>13.1</v>
      </c>
      <c r="BJ1241" s="1">
        <v>7.9432823472427931E-14</v>
      </c>
      <c r="BK1241" s="1">
        <v>0.12715146659121124</v>
      </c>
      <c r="BL1241" s="1">
        <v>1.2693477632346167E-4</v>
      </c>
      <c r="BM1241" s="1">
        <v>0.99829580992214439</v>
      </c>
      <c r="BN1241" s="1">
        <v>0.44334442163185628</v>
      </c>
      <c r="BO1241" s="1">
        <v>112.77913414577465</v>
      </c>
    </row>
    <row r="1242" spans="1:67" ht="15" customHeight="1" x14ac:dyDescent="0.3">
      <c r="A1242" s="2">
        <v>12.41</v>
      </c>
      <c r="B1242" s="1">
        <f t="shared" si="498"/>
        <v>3.8904514499427974E-13</v>
      </c>
      <c r="C1242" s="1">
        <f t="shared" si="499"/>
        <v>2.596099740596558E-2</v>
      </c>
      <c r="D1242" s="1">
        <f t="shared" si="500"/>
        <v>-2.5960988466162606E-2</v>
      </c>
      <c r="E1242" s="1">
        <f t="shared" si="501"/>
        <v>7.6601647443604341E-3</v>
      </c>
      <c r="F1242" s="1">
        <f t="shared" si="502"/>
        <v>0.9999992755645648</v>
      </c>
      <c r="G1242" s="1">
        <f t="shared" si="503"/>
        <v>3.1038359044783754</v>
      </c>
      <c r="H1242" s="1">
        <f t="shared" si="511"/>
        <v>31.038359044783753</v>
      </c>
      <c r="S1242" s="2">
        <v>12.41</v>
      </c>
      <c r="T1242" s="1">
        <f t="shared" si="504"/>
        <v>3.8904514499427974E-13</v>
      </c>
      <c r="U1242" s="1">
        <f t="shared" si="505"/>
        <v>2.596099740596558E-2</v>
      </c>
      <c r="V1242" s="1">
        <f t="shared" si="506"/>
        <v>0.13894147074999674</v>
      </c>
      <c r="W1242" s="1">
        <f t="shared" si="507"/>
        <v>-1.2980490249998915E-2</v>
      </c>
      <c r="X1242" s="1">
        <f t="shared" si="508"/>
        <v>1.4963272568476701E-7</v>
      </c>
      <c r="Y1242" s="1">
        <f t="shared" si="509"/>
        <v>-0.22978286288679009</v>
      </c>
      <c r="Z1242" s="1">
        <f t="shared" si="510"/>
        <v>-11.489143144339506</v>
      </c>
      <c r="AB1242"/>
      <c r="AC1242"/>
      <c r="AD1242"/>
      <c r="AE1242"/>
      <c r="AF1242"/>
      <c r="AG1242"/>
      <c r="AH1242"/>
      <c r="AI1242"/>
      <c r="AJ1242" s="25"/>
      <c r="AK1242" s="2">
        <v>12.41</v>
      </c>
      <c r="AL1242" s="1">
        <f t="shared" si="512"/>
        <v>3.8904514499427974E-13</v>
      </c>
      <c r="AM1242" s="1">
        <f t="shared" si="488"/>
        <v>2.596099740596558E-2</v>
      </c>
      <c r="AN1242" s="1">
        <f t="shared" si="489"/>
        <v>6.2748823190609362E-6</v>
      </c>
      <c r="AO1242" s="1">
        <f t="shared" si="490"/>
        <v>0.9999937251176807</v>
      </c>
      <c r="AP1242" s="1">
        <f t="shared" si="491"/>
        <v>2.6183053987555169</v>
      </c>
      <c r="AQ1242" s="1">
        <f t="shared" si="492"/>
        <v>26.183053987555169</v>
      </c>
      <c r="AR1242" s="25"/>
      <c r="BA1242" s="2">
        <v>12.41</v>
      </c>
      <c r="BB1242" s="1">
        <f t="shared" si="497"/>
        <v>3.8904514499427974E-13</v>
      </c>
      <c r="BC1242" s="1">
        <f t="shared" si="493"/>
        <v>2.596099740596558E-2</v>
      </c>
      <c r="BD1242" s="1">
        <f t="shared" si="494"/>
        <v>2.5958613777403696E-5</v>
      </c>
      <c r="BE1242" s="1">
        <f t="shared" si="495"/>
        <v>0.99990818424559702</v>
      </c>
      <c r="BF1242" s="1">
        <f t="shared" si="496"/>
        <v>1.5402944517240467</v>
      </c>
      <c r="BG1242" s="1">
        <f>(dpSAWB_Cb*dpSAWB_Vb) /(dpSAWB_Ca * BF1242)</f>
        <v>32.461325783544275</v>
      </c>
      <c r="BI1242" s="1">
        <v>13.11</v>
      </c>
      <c r="BJ1242" s="1">
        <v>7.7624711662868969E-14</v>
      </c>
      <c r="BK1242" s="1">
        <v>0.13011320472100688</v>
      </c>
      <c r="BL1242" s="1">
        <v>1.2988142849537331E-4</v>
      </c>
      <c r="BM1242" s="1">
        <v>0.99821865715988978</v>
      </c>
      <c r="BN1242" s="1">
        <v>0.4213313121641945</v>
      </c>
      <c r="BO1242" s="1">
        <v>118.67145535225445</v>
      </c>
    </row>
    <row r="1243" spans="1:67" ht="15" customHeight="1" x14ac:dyDescent="0.3">
      <c r="A1243" s="2">
        <v>12.42</v>
      </c>
      <c r="B1243" s="1">
        <f t="shared" si="498"/>
        <v>3.8018939632056036E-13</v>
      </c>
      <c r="C1243" s="1">
        <f t="shared" si="499"/>
        <v>2.6565706718143414E-2</v>
      </c>
      <c r="D1243" s="1">
        <f t="shared" si="500"/>
        <v>-2.6565698053185274E-2</v>
      </c>
      <c r="E1243" s="1">
        <f t="shared" si="501"/>
        <v>7.7609496755308791E-3</v>
      </c>
      <c r="F1243" s="1">
        <f t="shared" si="502"/>
        <v>0.99999929205471672</v>
      </c>
      <c r="G1243" s="1">
        <f t="shared" si="503"/>
        <v>3.1705685775368835</v>
      </c>
      <c r="H1243" s="1">
        <f t="shared" si="511"/>
        <v>31.705685775368835</v>
      </c>
      <c r="S1243" s="2">
        <v>12.42</v>
      </c>
      <c r="T1243" s="1">
        <f t="shared" si="504"/>
        <v>3.8018939632056036E-13</v>
      </c>
      <c r="U1243" s="1">
        <f t="shared" si="505"/>
        <v>2.6565706718143414E-2</v>
      </c>
      <c r="V1243" s="1">
        <f t="shared" si="506"/>
        <v>0.13984853522918511</v>
      </c>
      <c r="W1243" s="1">
        <f t="shared" si="507"/>
        <v>-1.3282845076395034E-2</v>
      </c>
      <c r="X1243" s="1">
        <f t="shared" si="508"/>
        <v>1.462266695102812E-7</v>
      </c>
      <c r="Y1243" s="1">
        <f t="shared" si="509"/>
        <v>-0.2345076179440484</v>
      </c>
      <c r="Z1243" s="1">
        <f t="shared" si="510"/>
        <v>-11.725380897202418</v>
      </c>
      <c r="AB1243"/>
      <c r="AC1243"/>
      <c r="AD1243"/>
      <c r="AE1243"/>
      <c r="AF1243"/>
      <c r="AG1243"/>
      <c r="AH1243"/>
      <c r="AI1243"/>
      <c r="AJ1243" s="25"/>
      <c r="AK1243" s="2">
        <v>12.42</v>
      </c>
      <c r="AL1243" s="1">
        <f t="shared" si="512"/>
        <v>3.8018939632056036E-13</v>
      </c>
      <c r="AM1243" s="1">
        <f t="shared" si="488"/>
        <v>2.6565706718143414E-2</v>
      </c>
      <c r="AN1243" s="1">
        <f t="shared" si="489"/>
        <v>6.1320494351675386E-6</v>
      </c>
      <c r="AO1243" s="1">
        <f t="shared" si="490"/>
        <v>0.99999386795056466</v>
      </c>
      <c r="AP1243" s="1">
        <f t="shared" si="491"/>
        <v>2.6296848412980172</v>
      </c>
      <c r="AQ1243" s="1">
        <f t="shared" si="492"/>
        <v>26.296848412980172</v>
      </c>
      <c r="AR1243" s="25"/>
      <c r="BA1243" s="2">
        <v>12.42</v>
      </c>
      <c r="BB1243" s="1">
        <f t="shared" si="497"/>
        <v>3.8018939632056036E-13</v>
      </c>
      <c r="BC1243" s="1">
        <f t="shared" si="493"/>
        <v>2.6565706718143414E-2</v>
      </c>
      <c r="BD1243" s="1">
        <f t="shared" si="494"/>
        <v>2.6563169060745383E-5</v>
      </c>
      <c r="BE1243" s="1">
        <f t="shared" si="495"/>
        <v>0.99990447619463119</v>
      </c>
      <c r="BF1243" s="1">
        <f t="shared" si="496"/>
        <v>1.5308393079460934</v>
      </c>
      <c r="BG1243" s="1">
        <f>(dpSAWB_Cb*dpSAWB_Vb) /(dpSAWB_Ca * BF1243)</f>
        <v>32.661821355426468</v>
      </c>
      <c r="BI1243" s="1">
        <v>13.12</v>
      </c>
      <c r="BJ1243" s="1">
        <v>7.5857757502918174E-14</v>
      </c>
      <c r="BK1243" s="1">
        <v>0.13314393059419746</v>
      </c>
      <c r="BL1243" s="1">
        <v>1.3289601012632119E-4</v>
      </c>
      <c r="BM1243" s="1">
        <v>0.9981379514126566</v>
      </c>
      <c r="BN1243" s="1">
        <v>0.39920852930343442</v>
      </c>
      <c r="BO1243" s="1">
        <v>125.24782495815737</v>
      </c>
    </row>
    <row r="1244" spans="1:67" ht="15" customHeight="1" x14ac:dyDescent="0.3">
      <c r="A1244" s="2">
        <v>12.43</v>
      </c>
      <c r="B1244" s="1">
        <f t="shared" si="498"/>
        <v>3.7153522909717175E-13</v>
      </c>
      <c r="C1244" s="1">
        <f t="shared" si="499"/>
        <v>2.7184501519661904E-2</v>
      </c>
      <c r="D1244" s="1">
        <f t="shared" si="500"/>
        <v>-2.718449312329237E-2</v>
      </c>
      <c r="E1244" s="1">
        <f t="shared" si="501"/>
        <v>7.8640821872153956E-3</v>
      </c>
      <c r="F1244" s="1">
        <f t="shared" si="502"/>
        <v>0.99999930816950777</v>
      </c>
      <c r="G1244" s="1">
        <f t="shared" si="503"/>
        <v>3.2400030671479021</v>
      </c>
      <c r="H1244" s="1">
        <f t="shared" si="511"/>
        <v>32.400030671479016</v>
      </c>
      <c r="S1244" s="2">
        <v>12.43</v>
      </c>
      <c r="T1244" s="1">
        <f t="shared" si="504"/>
        <v>3.7153522909717175E-13</v>
      </c>
      <c r="U1244" s="1">
        <f t="shared" si="505"/>
        <v>2.7184501519661904E-2</v>
      </c>
      <c r="V1244" s="1">
        <f t="shared" si="506"/>
        <v>0.14077672793075446</v>
      </c>
      <c r="W1244" s="1">
        <f t="shared" si="507"/>
        <v>-1.3592242643584825E-2</v>
      </c>
      <c r="X1244" s="1">
        <f t="shared" si="508"/>
        <v>1.4289814461749107E-7</v>
      </c>
      <c r="Y1244" s="1">
        <f t="shared" si="509"/>
        <v>-0.23931638864165788</v>
      </c>
      <c r="Z1244" s="1">
        <f t="shared" si="510"/>
        <v>-11.965819432082894</v>
      </c>
      <c r="AB1244"/>
      <c r="AC1244"/>
      <c r="AD1244"/>
      <c r="AE1244"/>
      <c r="AF1244"/>
      <c r="AG1244"/>
      <c r="AH1244"/>
      <c r="AI1244"/>
      <c r="AJ1244" s="25"/>
      <c r="AK1244" s="2">
        <v>12.43</v>
      </c>
      <c r="AL1244" s="1">
        <f t="shared" si="512"/>
        <v>3.7153522909717175E-13</v>
      </c>
      <c r="AM1244" s="1">
        <f t="shared" si="488"/>
        <v>2.7184501519661904E-2</v>
      </c>
      <c r="AN1244" s="1">
        <f t="shared" si="489"/>
        <v>5.992467785230327E-6</v>
      </c>
      <c r="AO1244" s="1">
        <f t="shared" si="490"/>
        <v>0.99999400753221457</v>
      </c>
      <c r="AP1244" s="1">
        <f t="shared" si="491"/>
        <v>2.6412173207969305</v>
      </c>
      <c r="AQ1244" s="1">
        <f t="shared" si="492"/>
        <v>26.412173207969303</v>
      </c>
      <c r="AR1244" s="25"/>
      <c r="BA1244" s="2">
        <v>12.43</v>
      </c>
      <c r="BB1244" s="1">
        <f t="shared" si="497"/>
        <v>3.7153522909717175E-13</v>
      </c>
      <c r="BC1244" s="1">
        <f t="shared" si="493"/>
        <v>2.7184501519661904E-2</v>
      </c>
      <c r="BD1244" s="1">
        <f t="shared" si="494"/>
        <v>2.7181799593032895E-5</v>
      </c>
      <c r="BE1244" s="1">
        <f t="shared" si="495"/>
        <v>0.99990060782880097</v>
      </c>
      <c r="BF1244" s="1">
        <f t="shared" si="496"/>
        <v>1.5212159022366822</v>
      </c>
      <c r="BG1244" s="1">
        <f>(dpSAWB_Cb*dpSAWB_Vb) /(dpSAWB_Ca * BF1244)</f>
        <v>32.868444200776324</v>
      </c>
      <c r="BI1244" s="1">
        <v>13.13</v>
      </c>
      <c r="BJ1244" s="1">
        <v>7.4131024130091305E-14</v>
      </c>
      <c r="BK1244" s="1">
        <v>0.13624525114175781</v>
      </c>
      <c r="BL1244" s="1">
        <v>1.3598005358410017E-4</v>
      </c>
      <c r="BM1244" s="1">
        <v>0.99805352806475633</v>
      </c>
      <c r="BN1244" s="1">
        <v>0.37698110091624742</v>
      </c>
      <c r="BO1244" s="1">
        <v>132.63264359533059</v>
      </c>
    </row>
    <row r="1245" spans="1:67" ht="15" customHeight="1" x14ac:dyDescent="0.3">
      <c r="A1245" s="2">
        <v>12.44</v>
      </c>
      <c r="B1245" s="1">
        <f t="shared" si="498"/>
        <v>3.6307805477010062E-13</v>
      </c>
      <c r="C1245" s="1">
        <f t="shared" si="499"/>
        <v>2.7817709903715536E-2</v>
      </c>
      <c r="D1245" s="1">
        <f t="shared" si="500"/>
        <v>-2.7817701769820801E-2</v>
      </c>
      <c r="E1245" s="1">
        <f t="shared" si="501"/>
        <v>7.9696169616368003E-3</v>
      </c>
      <c r="F1245" s="1">
        <f t="shared" si="502"/>
        <v>0.9999993239174817</v>
      </c>
      <c r="G1245" s="1">
        <f t="shared" si="503"/>
        <v>3.3122872880368028</v>
      </c>
      <c r="H1245" s="1">
        <f t="shared" si="511"/>
        <v>33.122872880368028</v>
      </c>
      <c r="S1245" s="2">
        <v>12.44</v>
      </c>
      <c r="T1245" s="1">
        <f t="shared" si="504"/>
        <v>3.6307805477010062E-13</v>
      </c>
      <c r="U1245" s="1">
        <f t="shared" si="505"/>
        <v>2.7817709903715536E-2</v>
      </c>
      <c r="V1245" s="1">
        <f t="shared" si="506"/>
        <v>0.14172654099476131</v>
      </c>
      <c r="W1245" s="1">
        <f t="shared" si="507"/>
        <v>-1.3908846998253767E-2</v>
      </c>
      <c r="X1245" s="1">
        <f t="shared" si="508"/>
        <v>1.3964538617997132E-7</v>
      </c>
      <c r="Y1245" s="1">
        <f t="shared" si="509"/>
        <v>-0.24421012704073788</v>
      </c>
      <c r="Z1245" s="1">
        <f t="shared" si="510"/>
        <v>-12.210506352036896</v>
      </c>
      <c r="AB1245"/>
      <c r="AC1245"/>
      <c r="AD1245"/>
      <c r="AE1245"/>
      <c r="AF1245"/>
      <c r="AG1245"/>
      <c r="AH1245"/>
      <c r="AI1245"/>
      <c r="AJ1245" s="25"/>
      <c r="AK1245" s="2">
        <v>12.44</v>
      </c>
      <c r="AL1245" s="1">
        <f t="shared" si="512"/>
        <v>3.6307805477010062E-13</v>
      </c>
      <c r="AM1245" s="1">
        <f t="shared" si="488"/>
        <v>2.7817709903715536E-2</v>
      </c>
      <c r="AN1245" s="1">
        <f t="shared" si="489"/>
        <v>5.8560633639033199E-6</v>
      </c>
      <c r="AO1245" s="1">
        <f t="shared" si="490"/>
        <v>0.99999414393663588</v>
      </c>
      <c r="AP1245" s="1">
        <f t="shared" si="491"/>
        <v>2.6529028267430417</v>
      </c>
      <c r="AQ1245" s="1">
        <f t="shared" si="492"/>
        <v>26.529028267430416</v>
      </c>
      <c r="AR1245" s="25"/>
      <c r="BA1245" s="2">
        <v>12.44</v>
      </c>
      <c r="BB1245" s="1">
        <f t="shared" si="497"/>
        <v>3.6307805477010062E-13</v>
      </c>
      <c r="BC1245" s="1">
        <f t="shared" si="493"/>
        <v>2.7817709903715536E-2</v>
      </c>
      <c r="BD1245" s="1">
        <f t="shared" si="494"/>
        <v>2.7814832771692098E-5</v>
      </c>
      <c r="BE1245" s="1">
        <f t="shared" si="495"/>
        <v>0.99989657193085313</v>
      </c>
      <c r="BF1245" s="1">
        <f t="shared" si="496"/>
        <v>1.5114223212860227</v>
      </c>
      <c r="BG1245" s="1">
        <f>(dpSAWB_Cb*dpSAWB_Vb) /(dpSAWB_Ca * BF1245)</f>
        <v>33.081422244350961</v>
      </c>
      <c r="BI1245" s="1">
        <v>13.14</v>
      </c>
      <c r="BJ1245" s="1">
        <v>7.2443596007498585E-14</v>
      </c>
      <c r="BK1245" s="1">
        <v>0.13941881072489218</v>
      </c>
      <c r="BL1245" s="1">
        <v>1.3913512340526263E-4</v>
      </c>
      <c r="BM1245" s="1">
        <v>0.99796521489349577</v>
      </c>
      <c r="BN1245" s="1">
        <v>0.35465415506989606</v>
      </c>
      <c r="BO1245" s="1">
        <v>140.98241705400542</v>
      </c>
    </row>
    <row r="1246" spans="1:67" ht="15" customHeight="1" x14ac:dyDescent="0.3">
      <c r="A1246" s="2">
        <v>12.45</v>
      </c>
      <c r="B1246" s="1">
        <f t="shared" si="498"/>
        <v>3.5481338923357479E-13</v>
      </c>
      <c r="C1246" s="1">
        <f t="shared" si="499"/>
        <v>2.8465667605771034E-2</v>
      </c>
      <c r="D1246" s="1">
        <f t="shared" si="500"/>
        <v>-2.8465659728376443E-2</v>
      </c>
      <c r="E1246" s="1">
        <f t="shared" si="501"/>
        <v>8.0776099547294061E-3</v>
      </c>
      <c r="F1246" s="1">
        <f t="shared" si="502"/>
        <v>0.99999933930698848</v>
      </c>
      <c r="G1246" s="1">
        <f t="shared" si="503"/>
        <v>3.3875799751802513</v>
      </c>
      <c r="H1246" s="1">
        <f t="shared" si="511"/>
        <v>33.875799751802511</v>
      </c>
      <c r="S1246" s="2">
        <v>12.45</v>
      </c>
      <c r="T1246" s="1">
        <f t="shared" si="504"/>
        <v>3.5481338923357479E-13</v>
      </c>
      <c r="U1246" s="1">
        <f t="shared" si="505"/>
        <v>2.8465667605771034E-2</v>
      </c>
      <c r="V1246" s="1">
        <f t="shared" si="506"/>
        <v>0.14269847802466437</v>
      </c>
      <c r="W1246" s="1">
        <f t="shared" si="507"/>
        <v>-1.4232826008221452E-2</v>
      </c>
      <c r="X1246" s="1">
        <f t="shared" si="508"/>
        <v>1.3646666954360512E-7</v>
      </c>
      <c r="Y1246" s="1">
        <f t="shared" si="509"/>
        <v>-0.24918977330031389</v>
      </c>
      <c r="Z1246" s="1">
        <f t="shared" si="510"/>
        <v>-12.459488665015694</v>
      </c>
      <c r="AB1246"/>
      <c r="AC1246"/>
      <c r="AD1246"/>
      <c r="AE1246"/>
      <c r="AF1246"/>
      <c r="AG1246"/>
      <c r="AH1246"/>
      <c r="AI1246"/>
      <c r="AJ1246" s="25"/>
      <c r="AK1246" s="2">
        <v>12.45</v>
      </c>
      <c r="AL1246" s="1">
        <f t="shared" si="512"/>
        <v>3.5481338923357479E-13</v>
      </c>
      <c r="AM1246" s="1">
        <f t="shared" si="488"/>
        <v>2.8465667605771034E-2</v>
      </c>
      <c r="AN1246" s="1">
        <f t="shared" si="489"/>
        <v>5.7227638503280199E-6</v>
      </c>
      <c r="AO1246" s="1">
        <f t="shared" si="490"/>
        <v>0.99999427723614953</v>
      </c>
      <c r="AP1246" s="1">
        <f t="shared" si="491"/>
        <v>2.6647412661424821</v>
      </c>
      <c r="AQ1246" s="1">
        <f t="shared" si="492"/>
        <v>26.64741266142482</v>
      </c>
      <c r="AR1246" s="25"/>
      <c r="BA1246" s="2">
        <v>12.45</v>
      </c>
      <c r="BB1246" s="1">
        <f t="shared" si="497"/>
        <v>3.5481338923357479E-13</v>
      </c>
      <c r="BC1246" s="1">
        <f t="shared" si="493"/>
        <v>2.8465667605771034E-2</v>
      </c>
      <c r="BD1246" s="1">
        <f t="shared" si="494"/>
        <v>2.8462603588393293E-5</v>
      </c>
      <c r="BE1246" s="1">
        <f t="shared" si="495"/>
        <v>0.99989236095143907</v>
      </c>
      <c r="BF1246" s="1">
        <f t="shared" si="496"/>
        <v>1.5014566752450147</v>
      </c>
      <c r="BG1246" s="1">
        <f>(dpSAWB_Cb*dpSAWB_Vb) /(dpSAWB_Ca * BF1246)</f>
        <v>33.300994177431569</v>
      </c>
      <c r="BI1246" s="1">
        <v>13.15</v>
      </c>
      <c r="BJ1246" s="1">
        <v>7.0794578438413629E-14</v>
      </c>
      <c r="BK1246" s="1">
        <v>0.14266629200689851</v>
      </c>
      <c r="BL1246" s="1">
        <v>1.4236281679624234E-4</v>
      </c>
      <c r="BM1246" s="1">
        <v>0.99787283172228614</v>
      </c>
      <c r="BN1246" s="1">
        <v>0.33223291550471479</v>
      </c>
      <c r="BO1246" s="1">
        <v>150.49682817863493</v>
      </c>
    </row>
    <row r="1247" spans="1:67" ht="15" customHeight="1" x14ac:dyDescent="0.3">
      <c r="A1247" s="2">
        <v>12.46</v>
      </c>
      <c r="B1247" s="1">
        <f t="shared" si="498"/>
        <v>3.4673685045252984E-13</v>
      </c>
      <c r="C1247" s="1">
        <f t="shared" si="499"/>
        <v>2.9128718181578868E-2</v>
      </c>
      <c r="D1247" s="1">
        <f t="shared" si="500"/>
        <v>-2.9128710554845765E-2</v>
      </c>
      <c r="E1247" s="1">
        <f t="shared" si="501"/>
        <v>8.1881184258076264E-3</v>
      </c>
      <c r="F1247" s="1">
        <f t="shared" si="502"/>
        <v>0.99999935434618781</v>
      </c>
      <c r="G1247" s="1">
        <f t="shared" si="503"/>
        <v>3.4660516931094789</v>
      </c>
      <c r="H1247" s="1">
        <f t="shared" si="511"/>
        <v>34.66051693109479</v>
      </c>
      <c r="S1247" s="2">
        <v>12.46</v>
      </c>
      <c r="T1247" s="1">
        <f t="shared" si="504"/>
        <v>3.4673685045252984E-13</v>
      </c>
      <c r="U1247" s="1">
        <f t="shared" si="505"/>
        <v>2.9128718181578868E-2</v>
      </c>
      <c r="V1247" s="1">
        <f t="shared" si="506"/>
        <v>0.14369305435434218</v>
      </c>
      <c r="W1247" s="1">
        <f t="shared" si="507"/>
        <v>-1.4564351451447395E-2</v>
      </c>
      <c r="X1247" s="1">
        <f t="shared" si="508"/>
        <v>1.333603093121524E-7</v>
      </c>
      <c r="Y1247" s="1">
        <f t="shared" si="509"/>
        <v>-0.25425625453166895</v>
      </c>
      <c r="Z1247" s="1">
        <f t="shared" si="510"/>
        <v>-12.712812726583449</v>
      </c>
      <c r="AB1247"/>
      <c r="AC1247"/>
      <c r="AD1247"/>
      <c r="AE1247"/>
      <c r="AF1247"/>
      <c r="AG1247"/>
      <c r="AH1247"/>
      <c r="AI1247"/>
      <c r="AJ1247" s="25"/>
      <c r="AK1247" s="2">
        <v>12.46</v>
      </c>
      <c r="AL1247" s="1">
        <f t="shared" si="512"/>
        <v>3.4673685045252984E-13</v>
      </c>
      <c r="AM1247" s="1">
        <f t="shared" si="488"/>
        <v>2.9128718181578868E-2</v>
      </c>
      <c r="AN1247" s="1">
        <f t="shared" si="489"/>
        <v>5.5924985697933798E-6</v>
      </c>
      <c r="AO1247" s="1">
        <f t="shared" si="490"/>
        <v>0.99999440750143009</v>
      </c>
      <c r="AP1247" s="1">
        <f t="shared" si="491"/>
        <v>2.6767324614126018</v>
      </c>
      <c r="AQ1247" s="1">
        <f t="shared" si="492"/>
        <v>26.767324614126018</v>
      </c>
      <c r="AR1247" s="25"/>
      <c r="BA1247" s="2">
        <v>12.46</v>
      </c>
      <c r="BB1247" s="1">
        <f t="shared" si="497"/>
        <v>3.4673685045252984E-13</v>
      </c>
      <c r="BC1247" s="1">
        <f t="shared" si="493"/>
        <v>2.9128718181578868E-2</v>
      </c>
      <c r="BD1247" s="1">
        <f t="shared" si="494"/>
        <v>2.9125454803710314E-5</v>
      </c>
      <c r="BE1247" s="1">
        <f t="shared" si="495"/>
        <v>0.99988796699366544</v>
      </c>
      <c r="BF1247" s="1">
        <f t="shared" si="496"/>
        <v>1.4913171000052821</v>
      </c>
      <c r="BG1247" s="1">
        <f>(dpSAWB_Cb*dpSAWB_Vb) /(dpSAWB_Ca * BF1247)</f>
        <v>33.527410099316171</v>
      </c>
      <c r="BI1247" s="1">
        <v>13.16</v>
      </c>
      <c r="BJ1247" s="1">
        <v>6.9183097091893504E-14</v>
      </c>
      <c r="BK1247" s="1">
        <v>0.14598941684533898</v>
      </c>
      <c r="BL1247" s="1">
        <v>1.4566476412879571E-4</v>
      </c>
      <c r="BM1247" s="1">
        <v>0.99777619005843976</v>
      </c>
      <c r="BN1247" s="1">
        <v>0.30972269690429732</v>
      </c>
      <c r="BO1247" s="1">
        <v>161.43473016267106</v>
      </c>
    </row>
    <row r="1248" spans="1:67" ht="15" customHeight="1" x14ac:dyDescent="0.3">
      <c r="A1248" s="2">
        <v>12.47</v>
      </c>
      <c r="B1248" s="1">
        <f t="shared" si="498"/>
        <v>3.3884415613920079E-13</v>
      </c>
      <c r="C1248" s="1">
        <f t="shared" si="499"/>
        <v>2.9807213189330647E-2</v>
      </c>
      <c r="D1248" s="1">
        <f t="shared" si="500"/>
        <v>-2.9807205807553284E-2</v>
      </c>
      <c r="E1248" s="1">
        <f t="shared" si="501"/>
        <v>8.3012009679255486E-3</v>
      </c>
      <c r="F1248" s="1">
        <f t="shared" si="502"/>
        <v>0.99999936904305353</v>
      </c>
      <c r="G1248" s="1">
        <f t="shared" si="503"/>
        <v>3.5478859604162136</v>
      </c>
      <c r="H1248" s="1">
        <f t="shared" si="511"/>
        <v>35.478859604162132</v>
      </c>
      <c r="S1248" s="2">
        <v>12.47</v>
      </c>
      <c r="T1248" s="1">
        <f t="shared" si="504"/>
        <v>3.3884415613920079E-13</v>
      </c>
      <c r="U1248" s="1">
        <f t="shared" si="505"/>
        <v>2.9807213189330647E-2</v>
      </c>
      <c r="V1248" s="1">
        <f t="shared" si="506"/>
        <v>0.14471079732132924</v>
      </c>
      <c r="W1248" s="1">
        <f t="shared" si="507"/>
        <v>-1.4903599107109746E-2</v>
      </c>
      <c r="X1248" s="1">
        <f t="shared" si="508"/>
        <v>1.3032465845363532E-7</v>
      </c>
      <c r="Y1248" s="1">
        <f t="shared" si="509"/>
        <v>-0.25941048362144081</v>
      </c>
      <c r="Z1248" s="1">
        <f t="shared" si="510"/>
        <v>-12.97052418107204</v>
      </c>
      <c r="AB1248"/>
      <c r="AC1248"/>
      <c r="AD1248"/>
      <c r="AE1248"/>
      <c r="AF1248"/>
      <c r="AG1248"/>
      <c r="AH1248"/>
      <c r="AI1248"/>
      <c r="AJ1248" s="25"/>
      <c r="AK1248" s="2">
        <v>12.47</v>
      </c>
      <c r="AL1248" s="1">
        <f t="shared" si="512"/>
        <v>3.3884415613920079E-13</v>
      </c>
      <c r="AM1248" s="1">
        <f t="shared" si="488"/>
        <v>2.9807213189330647E-2</v>
      </c>
      <c r="AN1248" s="1">
        <f t="shared" si="489"/>
        <v>5.4651984562684155E-6</v>
      </c>
      <c r="AO1248" s="1">
        <f t="shared" si="490"/>
        <v>0.99999453480154354</v>
      </c>
      <c r="AP1248" s="1">
        <f t="shared" si="491"/>
        <v>2.6888761483303538</v>
      </c>
      <c r="AQ1248" s="1">
        <f t="shared" si="492"/>
        <v>26.888761483303536</v>
      </c>
      <c r="AR1248" s="25"/>
      <c r="BA1248" s="2">
        <v>12.47</v>
      </c>
      <c r="BB1248" s="1">
        <f t="shared" si="497"/>
        <v>3.3884415613920079E-13</v>
      </c>
      <c r="BC1248" s="1">
        <f t="shared" si="493"/>
        <v>2.9807213189330647E-2</v>
      </c>
      <c r="BD1248" s="1">
        <f t="shared" si="494"/>
        <v>2.9803737125689839E-5</v>
      </c>
      <c r="BE1248" s="1">
        <f t="shared" si="495"/>
        <v>0.99988338179692515</v>
      </c>
      <c r="BF1248" s="1">
        <f t="shared" si="496"/>
        <v>1.4810017595414398</v>
      </c>
      <c r="BG1248" s="1">
        <f>(dpSAWB_Cb*dpSAWB_Vb) /(dpSAWB_Ca * BF1248)</f>
        <v>33.760932205429263</v>
      </c>
      <c r="BI1248" s="1">
        <v>13.17</v>
      </c>
      <c r="BJ1248" s="1">
        <v>6.760829753919804E-14</v>
      </c>
      <c r="BK1248" s="1">
        <v>0.14938994720498924</v>
      </c>
      <c r="BL1248" s="1">
        <v>1.4904262942843201E-4</v>
      </c>
      <c r="BM1248" s="1">
        <v>0.99767509271503629</v>
      </c>
      <c r="BN1248" s="1">
        <v>0.28712889997152097</v>
      </c>
      <c r="BO1248" s="1">
        <v>174.13781756193569</v>
      </c>
    </row>
    <row r="1249" spans="1:67" ht="15" customHeight="1" x14ac:dyDescent="0.3">
      <c r="A1249" s="2">
        <v>12.48</v>
      </c>
      <c r="B1249" s="1">
        <f t="shared" si="498"/>
        <v>3.311311214825894E-13</v>
      </c>
      <c r="C1249" s="1">
        <f t="shared" si="499"/>
        <v>3.0501512376060518E-2</v>
      </c>
      <c r="D1249" s="1">
        <f t="shared" si="500"/>
        <v>-3.0501505233663039E-2</v>
      </c>
      <c r="E1249" s="1">
        <f t="shared" si="501"/>
        <v>8.4169175389438387E-3</v>
      </c>
      <c r="F1249" s="1">
        <f t="shared" si="502"/>
        <v>0.99999938340537831</v>
      </c>
      <c r="G1249" s="1">
        <f t="shared" si="503"/>
        <v>3.6332805050998376</v>
      </c>
      <c r="H1249" s="1">
        <f t="shared" si="511"/>
        <v>36.332805050998374</v>
      </c>
      <c r="S1249" s="2">
        <v>12.48</v>
      </c>
      <c r="T1249" s="1">
        <f t="shared" si="504"/>
        <v>3.311311214825894E-13</v>
      </c>
      <c r="U1249" s="1">
        <f t="shared" si="505"/>
        <v>3.0501512376060518E-2</v>
      </c>
      <c r="V1249" s="1">
        <f t="shared" si="506"/>
        <v>0.14575224654641822</v>
      </c>
      <c r="W1249" s="1">
        <f t="shared" si="507"/>
        <v>-1.5250748848806065E-2</v>
      </c>
      <c r="X1249" s="1">
        <f t="shared" si="508"/>
        <v>1.2735810742706015E-7</v>
      </c>
      <c r="Y1249" s="1">
        <f t="shared" si="509"/>
        <v>-0.26465335802395618</v>
      </c>
      <c r="Z1249" s="1">
        <f t="shared" si="510"/>
        <v>-13.232667901197809</v>
      </c>
      <c r="AB1249"/>
      <c r="AC1249"/>
      <c r="AD1249"/>
      <c r="AE1249"/>
      <c r="AF1249"/>
      <c r="AG1249"/>
      <c r="AH1249"/>
      <c r="AI1249"/>
      <c r="AJ1249" s="25"/>
      <c r="AK1249" s="2">
        <v>12.48</v>
      </c>
      <c r="AL1249" s="1">
        <f t="shared" si="512"/>
        <v>3.311311214825894E-13</v>
      </c>
      <c r="AM1249" s="1">
        <f t="shared" si="488"/>
        <v>3.0501512376060518E-2</v>
      </c>
      <c r="AN1249" s="1">
        <f t="shared" si="489"/>
        <v>5.3407960157873394E-6</v>
      </c>
      <c r="AO1249" s="1">
        <f t="shared" si="490"/>
        <v>0.999994659203984</v>
      </c>
      <c r="AP1249" s="1">
        <f t="shared" si="491"/>
        <v>2.701171974039164</v>
      </c>
      <c r="AQ1249" s="1">
        <f t="shared" si="492"/>
        <v>27.011719740391637</v>
      </c>
      <c r="AR1249" s="25"/>
      <c r="BA1249" s="2">
        <v>12.48</v>
      </c>
      <c r="BB1249" s="1">
        <f t="shared" si="497"/>
        <v>3.311311214825894E-13</v>
      </c>
      <c r="BC1249" s="1">
        <f t="shared" si="493"/>
        <v>3.0501512376060518E-2</v>
      </c>
      <c r="BD1249" s="1">
        <f t="shared" si="494"/>
        <v>3.049780939241221E-5</v>
      </c>
      <c r="BE1249" s="1">
        <f t="shared" si="495"/>
        <v>0.99987859671997092</v>
      </c>
      <c r="BF1249" s="1">
        <f t="shared" si="496"/>
        <v>1.4705088483146034</v>
      </c>
      <c r="BG1249" s="1">
        <f>(dpSAWB_Cb*dpSAWB_Vb) /(dpSAWB_Ca * BF1249)</f>
        <v>34.001835526053839</v>
      </c>
      <c r="BI1249" s="1">
        <v>13.18</v>
      </c>
      <c r="BJ1249" s="1">
        <v>6.6069344800759472E-14</v>
      </c>
      <c r="BK1249" s="1">
        <v>0.15286968609205731</v>
      </c>
      <c r="BL1249" s="1">
        <v>1.5249811085439824E-4</v>
      </c>
      <c r="BM1249" s="1">
        <v>0.99756933341620579</v>
      </c>
      <c r="BN1249" s="1">
        <v>0.2644570063191628</v>
      </c>
      <c r="BO1249" s="1">
        <v>189.06664904032436</v>
      </c>
    </row>
    <row r="1250" spans="1:67" ht="15" customHeight="1" x14ac:dyDescent="0.3">
      <c r="A1250" s="2">
        <v>12.49</v>
      </c>
      <c r="B1250" s="1">
        <f t="shared" si="498"/>
        <v>3.2359365692962775E-13</v>
      </c>
      <c r="C1250" s="1">
        <f t="shared" si="499"/>
        <v>3.1211983868387312E-2</v>
      </c>
      <c r="D1250" s="1">
        <f t="shared" si="500"/>
        <v>-3.1211976959920763E-2</v>
      </c>
      <c r="E1250" s="1">
        <f t="shared" si="501"/>
        <v>8.5353294933201273E-3</v>
      </c>
      <c r="F1250" s="1">
        <f t="shared" si="502"/>
        <v>0.99999939744077704</v>
      </c>
      <c r="G1250" s="1">
        <f t="shared" si="503"/>
        <v>3.7224486688679939</v>
      </c>
      <c r="H1250" s="1">
        <f t="shared" si="511"/>
        <v>37.224486688679939</v>
      </c>
      <c r="S1250" s="2">
        <v>12.49</v>
      </c>
      <c r="T1250" s="1">
        <f t="shared" si="504"/>
        <v>3.2359365692962775E-13</v>
      </c>
      <c r="U1250" s="1">
        <f t="shared" si="505"/>
        <v>3.1211983868387312E-2</v>
      </c>
      <c r="V1250" s="1">
        <f t="shared" si="506"/>
        <v>0.14681795421977323</v>
      </c>
      <c r="W1250" s="1">
        <f t="shared" si="507"/>
        <v>-1.5605984739924417E-2</v>
      </c>
      <c r="X1250" s="1">
        <f t="shared" si="508"/>
        <v>1.2445908332902225E-7</v>
      </c>
      <c r="Y1250" s="1">
        <f t="shared" si="509"/>
        <v>-0.2699857585233631</v>
      </c>
      <c r="Z1250" s="1">
        <f t="shared" si="510"/>
        <v>-13.499287926168154</v>
      </c>
      <c r="AB1250"/>
      <c r="AC1250"/>
      <c r="AD1250"/>
      <c r="AE1250"/>
      <c r="AF1250"/>
      <c r="AG1250"/>
      <c r="AH1250"/>
      <c r="AI1250"/>
      <c r="AJ1250" s="25"/>
      <c r="AK1250" s="2">
        <v>12.49</v>
      </c>
      <c r="AL1250" s="1">
        <f t="shared" si="512"/>
        <v>3.2359365692962775E-13</v>
      </c>
      <c r="AM1250" s="1">
        <f t="shared" si="488"/>
        <v>3.1211983868387312E-2</v>
      </c>
      <c r="AN1250" s="1">
        <f t="shared" si="489"/>
        <v>5.21922529066822E-6</v>
      </c>
      <c r="AO1250" s="1">
        <f t="shared" si="490"/>
        <v>0.99999478077470927</v>
      </c>
      <c r="AP1250" s="1">
        <f t="shared" si="491"/>
        <v>2.713619495120311</v>
      </c>
      <c r="AQ1250" s="1">
        <f t="shared" si="492"/>
        <v>27.136194951203109</v>
      </c>
      <c r="AR1250" s="25"/>
      <c r="BA1250" s="2">
        <v>12.49</v>
      </c>
      <c r="BB1250" s="1">
        <f t="shared" si="497"/>
        <v>3.2359365692962775E-13</v>
      </c>
      <c r="BC1250" s="1">
        <f t="shared" si="493"/>
        <v>3.1211983868387312E-2</v>
      </c>
      <c r="BD1250" s="1">
        <f t="shared" si="494"/>
        <v>3.1208038758622773E-5</v>
      </c>
      <c r="BE1250" s="1">
        <f t="shared" si="495"/>
        <v>0.99987360272319858</v>
      </c>
      <c r="BF1250" s="1">
        <f t="shared" si="496"/>
        <v>1.4598365937360287</v>
      </c>
      <c r="BG1250" s="1">
        <f>(dpSAWB_Cb*dpSAWB_Vb) /(dpSAWB_Ca * BF1250)</f>
        <v>34.250408720087968</v>
      </c>
      <c r="BI1250" s="1">
        <v>13.19</v>
      </c>
      <c r="BJ1250" s="1">
        <v>6.4565422903465431E-14</v>
      </c>
      <c r="BK1250" s="1">
        <v>0.1564304785101609</v>
      </c>
      <c r="BL1250" s="1">
        <v>1.5603294116965308E-4</v>
      </c>
      <c r="BM1250" s="1">
        <v>0.99745869638516782</v>
      </c>
      <c r="BN1250" s="1">
        <v>0.24171257318464137</v>
      </c>
      <c r="BO1250" s="1">
        <v>206.85725753209201</v>
      </c>
    </row>
    <row r="1251" spans="1:67" ht="15" customHeight="1" x14ac:dyDescent="0.3">
      <c r="A1251" s="2">
        <v>12.5</v>
      </c>
      <c r="B1251" s="1">
        <f t="shared" si="498"/>
        <v>3.1622776601683746E-13</v>
      </c>
      <c r="C1251" s="1">
        <f t="shared" si="499"/>
        <v>3.1939004367700675E-2</v>
      </c>
      <c r="D1251" s="1">
        <f t="shared" si="500"/>
        <v>-3.193899768784015E-2</v>
      </c>
      <c r="E1251" s="1">
        <f t="shared" si="501"/>
        <v>8.6564996146400244E-3</v>
      </c>
      <c r="F1251" s="1">
        <f t="shared" si="502"/>
        <v>0.99999941115669144</v>
      </c>
      <c r="G1251" s="1">
        <f t="shared" si="503"/>
        <v>3.8156209814265893</v>
      </c>
      <c r="H1251" s="1">
        <f t="shared" si="511"/>
        <v>38.156209814265893</v>
      </c>
      <c r="S1251" s="2">
        <v>12.5</v>
      </c>
      <c r="T1251" s="1">
        <f t="shared" si="504"/>
        <v>3.1622776601683746E-13</v>
      </c>
      <c r="U1251" s="1">
        <f t="shared" si="505"/>
        <v>3.1939004367700675E-2</v>
      </c>
      <c r="V1251" s="1">
        <f t="shared" si="506"/>
        <v>0.1479084853937094</v>
      </c>
      <c r="W1251" s="1">
        <f t="shared" si="507"/>
        <v>-1.5969495131236473E-2</v>
      </c>
      <c r="X1251" s="1">
        <f t="shared" si="508"/>
        <v>1.2162604905973218E-7</v>
      </c>
      <c r="Y1251" s="1">
        <f t="shared" si="509"/>
        <v>-0.27540854796625008</v>
      </c>
      <c r="Z1251" s="1">
        <f t="shared" si="510"/>
        <v>-13.770427398312503</v>
      </c>
      <c r="AB1251"/>
      <c r="AC1251"/>
      <c r="AD1251"/>
      <c r="AE1251"/>
      <c r="AF1251"/>
      <c r="AG1251"/>
      <c r="AH1251"/>
      <c r="AI1251"/>
      <c r="AJ1251" s="25"/>
      <c r="AK1251" s="2">
        <v>12.5</v>
      </c>
      <c r="AL1251" s="1">
        <f t="shared" si="512"/>
        <v>3.1622776601683746E-13</v>
      </c>
      <c r="AM1251" s="1">
        <f t="shared" si="488"/>
        <v>3.1939004367700675E-2</v>
      </c>
      <c r="AN1251" s="1">
        <f t="shared" si="489"/>
        <v>5.1004218245457762E-6</v>
      </c>
      <c r="AO1251" s="1">
        <f t="shared" si="490"/>
        <v>0.99999489957817522</v>
      </c>
      <c r="AP1251" s="1">
        <f t="shared" si="491"/>
        <v>2.7262181757349753</v>
      </c>
      <c r="AQ1251" s="1">
        <f t="shared" si="492"/>
        <v>27.262181757349751</v>
      </c>
      <c r="AR1251" s="25"/>
      <c r="BA1251" s="2">
        <v>12.5</v>
      </c>
      <c r="BB1251" s="1">
        <f t="shared" si="497"/>
        <v>3.1622776601683746E-13</v>
      </c>
      <c r="BC1251" s="1">
        <f t="shared" si="493"/>
        <v>3.1939004367700675E-2</v>
      </c>
      <c r="BD1251" s="1">
        <f t="shared" si="494"/>
        <v>3.1934800886517765E-5</v>
      </c>
      <c r="BE1251" s="1">
        <f t="shared" si="495"/>
        <v>0.99986839035010255</v>
      </c>
      <c r="BF1251" s="1">
        <f t="shared" si="496"/>
        <v>1.448983258689494</v>
      </c>
      <c r="BG1251" s="1">
        <f>(dpSAWB_Cb*dpSAWB_Vb) /(dpSAWB_Ca * BF1251)</f>
        <v>34.506954928672933</v>
      </c>
      <c r="BI1251" s="1">
        <v>13.2</v>
      </c>
      <c r="BJ1251" s="1">
        <v>6.3095734448019215E-14</v>
      </c>
      <c r="BK1251" s="1">
        <v>0.16007421243857273</v>
      </c>
      <c r="BL1251" s="1">
        <v>1.5964888819914618E-4</v>
      </c>
      <c r="BM1251" s="1">
        <v>0.99734295591434019</v>
      </c>
      <c r="BN1251" s="1">
        <v>0.2189012279789877</v>
      </c>
      <c r="BO1251" s="1">
        <v>228.41351993146191</v>
      </c>
    </row>
    <row r="1252" spans="1:67" ht="15" customHeight="1" x14ac:dyDescent="0.3">
      <c r="A1252" s="2">
        <v>12.51</v>
      </c>
      <c r="B1252" s="1">
        <f t="shared" si="498"/>
        <v>3.0902954325135866E-13</v>
      </c>
      <c r="C1252" s="1">
        <f t="shared" si="499"/>
        <v>3.2682959349892494E-2</v>
      </c>
      <c r="D1252" s="1">
        <f t="shared" si="500"/>
        <v>-3.2682952893434286E-2</v>
      </c>
      <c r="E1252" s="1">
        <f t="shared" si="501"/>
        <v>8.780492148905715E-3</v>
      </c>
      <c r="F1252" s="1">
        <f t="shared" si="502"/>
        <v>0.9999994245603937</v>
      </c>
      <c r="G1252" s="1">
        <f t="shared" si="503"/>
        <v>3.9130469292596088</v>
      </c>
      <c r="H1252" s="1">
        <f t="shared" si="511"/>
        <v>39.130469292596089</v>
      </c>
      <c r="S1252" s="2">
        <v>12.51</v>
      </c>
      <c r="T1252" s="1">
        <f t="shared" si="504"/>
        <v>3.0902954325135866E-13</v>
      </c>
      <c r="U1252" s="1">
        <f t="shared" si="505"/>
        <v>3.2682959349892494E-2</v>
      </c>
      <c r="V1252" s="1">
        <f t="shared" si="506"/>
        <v>0.14902441828228988</v>
      </c>
      <c r="W1252" s="1">
        <f t="shared" si="507"/>
        <v>-1.6341472760763285E-2</v>
      </c>
      <c r="X1252" s="1">
        <f t="shared" si="508"/>
        <v>1.1885750250803035E-7</v>
      </c>
      <c r="Y1252" s="1">
        <f t="shared" si="509"/>
        <v>-0.2809225699655149</v>
      </c>
      <c r="Z1252" s="1">
        <f t="shared" si="510"/>
        <v>-14.046128498275744</v>
      </c>
      <c r="AB1252"/>
      <c r="AC1252"/>
      <c r="AD1252"/>
      <c r="AE1252"/>
      <c r="AF1252"/>
      <c r="AG1252"/>
      <c r="AH1252"/>
      <c r="AI1252"/>
      <c r="AJ1252" s="25"/>
      <c r="AK1252" s="2">
        <v>12.51</v>
      </c>
      <c r="AL1252" s="1">
        <f t="shared" si="512"/>
        <v>3.0902954325135866E-13</v>
      </c>
      <c r="AM1252" s="1">
        <f t="shared" si="488"/>
        <v>3.2682959349892494E-2</v>
      </c>
      <c r="AN1252" s="1">
        <f t="shared" si="489"/>
        <v>4.9843226282002168E-6</v>
      </c>
      <c r="AO1252" s="1">
        <f t="shared" si="490"/>
        <v>0.9999950156773717</v>
      </c>
      <c r="AP1252" s="1">
        <f t="shared" si="491"/>
        <v>2.7389673858430963</v>
      </c>
      <c r="AQ1252" s="1">
        <f t="shared" si="492"/>
        <v>27.38967385843096</v>
      </c>
      <c r="AR1252" s="25"/>
      <c r="BA1252" s="2">
        <v>12.51</v>
      </c>
      <c r="BB1252" s="1">
        <f t="shared" si="497"/>
        <v>3.0902954325135866E-13</v>
      </c>
      <c r="BC1252" s="1">
        <f t="shared" si="493"/>
        <v>3.2682959349892494E-2</v>
      </c>
      <c r="BD1252" s="1">
        <f t="shared" si="494"/>
        <v>3.2678480140765743E-5</v>
      </c>
      <c r="BE1252" s="1">
        <f t="shared" si="495"/>
        <v>0.9998629497078646</v>
      </c>
      <c r="BF1252" s="1">
        <f t="shared" si="496"/>
        <v>1.437947144110904</v>
      </c>
      <c r="BG1252" s="1">
        <f>(dpSAWB_Cb*dpSAWB_Vb) /(dpSAWB_Ca * BF1252)</f>
        <v>34.7717926940322</v>
      </c>
      <c r="BI1252" s="1">
        <v>13.21</v>
      </c>
      <c r="BJ1252" s="1">
        <v>6.1659500186147887E-14</v>
      </c>
      <c r="BK1252" s="1">
        <v>0.16380281983325279</v>
      </c>
      <c r="BL1252" s="1">
        <v>1.6334775527457909E-4</v>
      </c>
      <c r="BM1252" s="1">
        <v>0.99722187591680678</v>
      </c>
      <c r="BN1252" s="1">
        <v>0.19602866268077498</v>
      </c>
      <c r="BO1252" s="1">
        <v>255.06474061613653</v>
      </c>
    </row>
    <row r="1253" spans="1:67" ht="15" customHeight="1" x14ac:dyDescent="0.3">
      <c r="A1253" s="2">
        <v>12.52</v>
      </c>
      <c r="B1253" s="1">
        <f t="shared" si="498"/>
        <v>3.0199517204020122E-13</v>
      </c>
      <c r="C1253" s="1">
        <f t="shared" si="499"/>
        <v>3.3444243269741741E-2</v>
      </c>
      <c r="D1253" s="1">
        <f t="shared" si="500"/>
        <v>-3.3444237031600592E-2</v>
      </c>
      <c r="E1253" s="1">
        <f t="shared" si="501"/>
        <v>8.9073728386000993E-3</v>
      </c>
      <c r="F1253" s="1">
        <f t="shared" si="502"/>
        <v>0.99999943765899102</v>
      </c>
      <c r="G1253" s="1">
        <f t="shared" si="503"/>
        <v>4.0149969475202205</v>
      </c>
      <c r="H1253" s="1">
        <f t="shared" si="511"/>
        <v>40.149969475202205</v>
      </c>
      <c r="S1253" s="2">
        <v>12.52</v>
      </c>
      <c r="T1253" s="1">
        <f t="shared" si="504"/>
        <v>3.0199517204020122E-13</v>
      </c>
      <c r="U1253" s="1">
        <f t="shared" si="505"/>
        <v>3.3444243269741741E-2</v>
      </c>
      <c r="V1253" s="1">
        <f t="shared" si="506"/>
        <v>0.15016634456790323</v>
      </c>
      <c r="W1253" s="1">
        <f t="shared" si="507"/>
        <v>-1.6722114855967744E-2</v>
      </c>
      <c r="X1253" s="1">
        <f t="shared" si="508"/>
        <v>1.1615197575494821E-7</v>
      </c>
      <c r="Y1253" s="1">
        <f t="shared" si="509"/>
        <v>-0.28652864757638136</v>
      </c>
      <c r="Z1253" s="1">
        <f t="shared" si="510"/>
        <v>-14.326432378819067</v>
      </c>
      <c r="AB1253"/>
      <c r="AC1253"/>
      <c r="AD1253"/>
      <c r="AE1253"/>
      <c r="AF1253"/>
      <c r="AG1253"/>
      <c r="AH1253"/>
      <c r="AI1253"/>
      <c r="AJ1253" s="25"/>
      <c r="AK1253" s="2">
        <v>12.52</v>
      </c>
      <c r="AL1253" s="1">
        <f t="shared" si="512"/>
        <v>3.0199517204020122E-13</v>
      </c>
      <c r="AM1253" s="1">
        <f t="shared" si="488"/>
        <v>3.3444243269741741E-2</v>
      </c>
      <c r="AN1253" s="1">
        <f t="shared" si="489"/>
        <v>4.8708661461635714E-6</v>
      </c>
      <c r="AO1253" s="1">
        <f t="shared" si="490"/>
        <v>0.9999951291338538</v>
      </c>
      <c r="AP1253" s="1">
        <f t="shared" si="491"/>
        <v>2.7518663995053121</v>
      </c>
      <c r="AQ1253" s="1">
        <f t="shared" si="492"/>
        <v>27.518663995053121</v>
      </c>
      <c r="AR1253" s="25"/>
      <c r="BA1253" s="2">
        <v>12.52</v>
      </c>
      <c r="BB1253" s="1">
        <f t="shared" si="497"/>
        <v>3.0199517204020122E-13</v>
      </c>
      <c r="BC1253" s="1">
        <f t="shared" si="493"/>
        <v>3.3444243269741741E-2</v>
      </c>
      <c r="BD1253" s="1">
        <f t="shared" si="494"/>
        <v>3.3439469787850639E-5</v>
      </c>
      <c r="BE1253" s="1">
        <f t="shared" si="495"/>
        <v>0.99985727044703632</v>
      </c>
      <c r="BF1253" s="1">
        <f t="shared" si="496"/>
        <v>1.4267265916233187</v>
      </c>
      <c r="BG1253" s="1">
        <f>(dpSAWB_Cb*dpSAWB_Vb) /(dpSAWB_Ca * BF1253)</f>
        <v>35.045256949413393</v>
      </c>
      <c r="BI1253" s="1">
        <v>13.22</v>
      </c>
      <c r="BJ1253" s="1">
        <v>6.0255958607435464E-14</v>
      </c>
      <c r="BK1253" s="1">
        <v>0.16761827765119447</v>
      </c>
      <c r="BL1253" s="1">
        <v>1.6713138166367779E-4</v>
      </c>
      <c r="BM1253" s="1">
        <v>0.99709520945842256</v>
      </c>
      <c r="BN1253" s="1">
        <v>0.17310062808634949</v>
      </c>
      <c r="BO1253" s="1">
        <v>288.84932742738522</v>
      </c>
    </row>
    <row r="1254" spans="1:67" ht="15" customHeight="1" x14ac:dyDescent="0.3">
      <c r="A1254" s="2">
        <v>12.53</v>
      </c>
      <c r="B1254" s="1">
        <f t="shared" si="498"/>
        <v>2.9512092266663824E-13</v>
      </c>
      <c r="C1254" s="1">
        <f t="shared" si="499"/>
        <v>3.4223259770059494E-2</v>
      </c>
      <c r="D1254" s="1">
        <f t="shared" si="500"/>
        <v>-3.4223253745265914E-2</v>
      </c>
      <c r="E1254" s="1">
        <f t="shared" si="501"/>
        <v>9.0372089575443196E-3</v>
      </c>
      <c r="F1254" s="1">
        <f t="shared" si="502"/>
        <v>0.99999945045942817</v>
      </c>
      <c r="G1254" s="1">
        <f t="shared" si="503"/>
        <v>4.1217646685711031</v>
      </c>
      <c r="H1254" s="1">
        <f t="shared" si="511"/>
        <v>41.217646685711031</v>
      </c>
      <c r="S1254" s="2">
        <v>12.53</v>
      </c>
      <c r="T1254" s="1">
        <f t="shared" si="504"/>
        <v>2.9512092266663824E-13</v>
      </c>
      <c r="U1254" s="1">
        <f t="shared" si="505"/>
        <v>3.4223259770059494E-2</v>
      </c>
      <c r="V1254" s="1">
        <f t="shared" si="506"/>
        <v>0.15133486971498133</v>
      </c>
      <c r="W1254" s="1">
        <f t="shared" si="507"/>
        <v>-1.7111623238327111E-2</v>
      </c>
      <c r="X1254" s="1">
        <f t="shared" si="508"/>
        <v>1.1350803429540093E-7</v>
      </c>
      <c r="Y1254" s="1">
        <f t="shared" si="509"/>
        <v>-0.29222758194554666</v>
      </c>
      <c r="Z1254" s="1">
        <f t="shared" si="510"/>
        <v>-14.611379097277332</v>
      </c>
      <c r="AB1254"/>
      <c r="AC1254"/>
      <c r="AD1254"/>
      <c r="AE1254"/>
      <c r="AF1254"/>
      <c r="AG1254"/>
      <c r="AH1254"/>
      <c r="AI1254"/>
      <c r="AJ1254" s="25"/>
      <c r="AK1254" s="2">
        <v>12.53</v>
      </c>
      <c r="AL1254" s="1">
        <f t="shared" si="512"/>
        <v>2.9512092266663824E-13</v>
      </c>
      <c r="AM1254" s="1">
        <f t="shared" si="488"/>
        <v>3.4223259770059494E-2</v>
      </c>
      <c r="AN1254" s="1">
        <f t="shared" si="489"/>
        <v>4.7599922240861482E-6</v>
      </c>
      <c r="AO1254" s="1">
        <f t="shared" si="490"/>
        <v>0.99999524000777584</v>
      </c>
      <c r="AP1254" s="1">
        <f t="shared" si="491"/>
        <v>2.7649143932741707</v>
      </c>
      <c r="AQ1254" s="1">
        <f t="shared" si="492"/>
        <v>27.649143932741705</v>
      </c>
      <c r="AR1254" s="25"/>
      <c r="BA1254" s="2">
        <v>12.53</v>
      </c>
      <c r="BB1254" s="1">
        <f t="shared" si="497"/>
        <v>2.9512092266663824E-13</v>
      </c>
      <c r="BC1254" s="1">
        <f t="shared" si="493"/>
        <v>3.4223259770059494E-2</v>
      </c>
      <c r="BD1254" s="1">
        <f t="shared" si="494"/>
        <v>3.4218172199819803E-5</v>
      </c>
      <c r="BE1254" s="1">
        <f t="shared" si="495"/>
        <v>0.99985134174027046</v>
      </c>
      <c r="BF1254" s="1">
        <f t="shared" si="496"/>
        <v>1.4153199862254349</v>
      </c>
      <c r="BG1254" s="1">
        <f>(dpSAWB_Cb*dpSAWB_Vb) /(dpSAWB_Ca * BF1254)</f>
        <v>35.32770008664027</v>
      </c>
      <c r="BI1254" s="1">
        <v>13.23</v>
      </c>
      <c r="BJ1254" s="1">
        <v>5.8884365535558603E-14</v>
      </c>
      <c r="BK1254" s="1">
        <v>0.17152260889863702</v>
      </c>
      <c r="BL1254" s="1">
        <v>1.7100164298186144E-4</v>
      </c>
      <c r="BM1254" s="1">
        <v>0.99696269826980377</v>
      </c>
      <c r="BN1254" s="1">
        <v>0.15012292792815585</v>
      </c>
      <c r="BO1254" s="1">
        <v>333.06038384708586</v>
      </c>
    </row>
    <row r="1255" spans="1:67" ht="15" customHeight="1" x14ac:dyDescent="0.3">
      <c r="A1255" s="2">
        <v>12.54</v>
      </c>
      <c r="B1255" s="1">
        <f t="shared" si="498"/>
        <v>2.884031503126603E-13</v>
      </c>
      <c r="C1255" s="1">
        <f t="shared" si="499"/>
        <v>3.5020421895705728E-2</v>
      </c>
      <c r="D1255" s="1">
        <f t="shared" si="500"/>
        <v>-3.502041607940333E-2</v>
      </c>
      <c r="E1255" s="1">
        <f t="shared" si="501"/>
        <v>9.1700693465672223E-3</v>
      </c>
      <c r="F1255" s="1">
        <f t="shared" si="502"/>
        <v>0.99999946296849207</v>
      </c>
      <c r="G1255" s="1">
        <f t="shared" si="503"/>
        <v>4.2336694666002188</v>
      </c>
      <c r="H1255" s="1">
        <f t="shared" si="511"/>
        <v>42.336694666002188</v>
      </c>
      <c r="S1255" s="2">
        <v>12.54</v>
      </c>
      <c r="T1255" s="1">
        <f t="shared" si="504"/>
        <v>2.884031503126603E-13</v>
      </c>
      <c r="U1255" s="1">
        <f t="shared" si="505"/>
        <v>3.5020421895705728E-2</v>
      </c>
      <c r="V1255" s="1">
        <f t="shared" si="506"/>
        <v>0.15253061329102444</v>
      </c>
      <c r="W1255" s="1">
        <f t="shared" si="507"/>
        <v>-1.7510204430341476E-2</v>
      </c>
      <c r="X1255" s="1">
        <f t="shared" si="508"/>
        <v>1.1092427627759599E-7</v>
      </c>
      <c r="Y1255" s="1">
        <f t="shared" si="509"/>
        <v>-0.29802015093457346</v>
      </c>
      <c r="Z1255" s="1">
        <f t="shared" si="510"/>
        <v>-14.901007546728673</v>
      </c>
      <c r="AB1255"/>
      <c r="AC1255"/>
      <c r="AD1255"/>
      <c r="AE1255"/>
      <c r="AF1255"/>
      <c r="AG1255"/>
      <c r="AH1255"/>
      <c r="AI1255"/>
      <c r="AJ1255" s="25"/>
      <c r="AK1255" s="2">
        <v>12.54</v>
      </c>
      <c r="AL1255" s="1">
        <f t="shared" si="512"/>
        <v>2.884031503126603E-13</v>
      </c>
      <c r="AM1255" s="1">
        <f t="shared" si="488"/>
        <v>3.5020421895705728E-2</v>
      </c>
      <c r="AN1255" s="1">
        <f t="shared" si="489"/>
        <v>4.6516420768456644E-6</v>
      </c>
      <c r="AO1255" s="1">
        <f t="shared" si="490"/>
        <v>0.99999534835792314</v>
      </c>
      <c r="AP1255" s="1">
        <f t="shared" si="491"/>
        <v>2.7781104446808884</v>
      </c>
      <c r="AQ1255" s="1">
        <f t="shared" si="492"/>
        <v>27.781104446808882</v>
      </c>
      <c r="AR1255" s="25"/>
      <c r="BA1255" s="2">
        <v>12.54</v>
      </c>
      <c r="BB1255" s="1">
        <f t="shared" si="497"/>
        <v>2.884031503126603E-13</v>
      </c>
      <c r="BC1255" s="1">
        <f t="shared" si="493"/>
        <v>3.5020421895705728E-2</v>
      </c>
      <c r="BD1255" s="1">
        <f t="shared" si="494"/>
        <v>3.5014999062523466E-5</v>
      </c>
      <c r="BE1255" s="1">
        <f t="shared" si="495"/>
        <v>0.99984515226006099</v>
      </c>
      <c r="BF1255" s="1">
        <f t="shared" si="496"/>
        <v>1.4037257590313053</v>
      </c>
      <c r="BG1255" s="1">
        <f>(dpSAWB_Cb*dpSAWB_Vb) /(dpSAWB_Ca * BF1255)</f>
        <v>35.61949310847185</v>
      </c>
      <c r="BI1255" s="1">
        <v>13.24</v>
      </c>
      <c r="BJ1255" s="1">
        <v>5.7543993733715408E-14</v>
      </c>
      <c r="BK1255" s="1">
        <v>0.17551788370368779</v>
      </c>
      <c r="BL1255" s="1">
        <v>1.7496045158400727E-4</v>
      </c>
      <c r="BM1255" s="1">
        <v>0.99682407223743885</v>
      </c>
      <c r="BN1255" s="1">
        <v>0.12710141287358998</v>
      </c>
      <c r="BO1255" s="1">
        <v>393.38665770559146</v>
      </c>
    </row>
    <row r="1256" spans="1:67" ht="15" customHeight="1" x14ac:dyDescent="0.3">
      <c r="A1256" s="2">
        <v>12.55</v>
      </c>
      <c r="B1256" s="1">
        <f t="shared" si="498"/>
        <v>2.8183829312644412E-13</v>
      </c>
      <c r="C1256" s="1">
        <f t="shared" si="499"/>
        <v>3.5836152312591282E-2</v>
      </c>
      <c r="D1256" s="1">
        <f t="shared" si="500"/>
        <v>-3.5836146700034245E-2</v>
      </c>
      <c r="E1256" s="1">
        <f t="shared" si="501"/>
        <v>9.3060244500057076E-3</v>
      </c>
      <c r="F1256" s="1">
        <f t="shared" si="502"/>
        <v>0.99999947519281518</v>
      </c>
      <c r="G1256" s="1">
        <f t="shared" si="503"/>
        <v>4.3510593448152557</v>
      </c>
      <c r="H1256" s="1">
        <f t="shared" si="511"/>
        <v>43.510593448152555</v>
      </c>
      <c r="S1256" s="2">
        <v>12.55</v>
      </c>
      <c r="T1256" s="1">
        <f t="shared" si="504"/>
        <v>2.8183829312644412E-13</v>
      </c>
      <c r="U1256" s="1">
        <f t="shared" si="505"/>
        <v>3.5836152312591282E-2</v>
      </c>
      <c r="V1256" s="1">
        <f t="shared" si="506"/>
        <v>0.15375420929510419</v>
      </c>
      <c r="W1256" s="1">
        <f t="shared" si="507"/>
        <v>-1.7918069765034739E-2</v>
      </c>
      <c r="X1256" s="1">
        <f t="shared" si="508"/>
        <v>1.0839933175975441E-7</v>
      </c>
      <c r="Y1256" s="1">
        <f t="shared" si="509"/>
        <v>-0.3039071077187499</v>
      </c>
      <c r="Z1256" s="1">
        <f t="shared" si="510"/>
        <v>-15.195355385937496</v>
      </c>
      <c r="AB1256"/>
      <c r="AC1256"/>
      <c r="AD1256"/>
      <c r="AE1256"/>
      <c r="AF1256"/>
      <c r="AG1256"/>
      <c r="AH1256"/>
      <c r="AI1256"/>
      <c r="AJ1256" s="25"/>
      <c r="AK1256" s="2">
        <v>12.55</v>
      </c>
      <c r="AL1256" s="1">
        <f t="shared" si="512"/>
        <v>2.8183829312644412E-13</v>
      </c>
      <c r="AM1256" s="1">
        <f t="shared" si="488"/>
        <v>3.5836152312591282E-2</v>
      </c>
      <c r="AN1256" s="1">
        <f t="shared" si="489"/>
        <v>4.5457582573821917E-6</v>
      </c>
      <c r="AO1256" s="1">
        <f t="shared" si="490"/>
        <v>0.99999545424174241</v>
      </c>
      <c r="AP1256" s="1">
        <f t="shared" si="491"/>
        <v>2.7914535308238424</v>
      </c>
      <c r="AQ1256" s="1">
        <f t="shared" si="492"/>
        <v>27.914535308238424</v>
      </c>
      <c r="AR1256" s="25"/>
      <c r="BA1256" s="2">
        <v>12.55</v>
      </c>
      <c r="BB1256" s="1">
        <f t="shared" si="497"/>
        <v>2.8183829312644412E-13</v>
      </c>
      <c r="BC1256" s="1">
        <f t="shared" si="493"/>
        <v>3.5836152312591282E-2</v>
      </c>
      <c r="BD1256" s="1">
        <f t="shared" si="494"/>
        <v>3.5830371588432137E-5</v>
      </c>
      <c r="BE1256" s="1">
        <f t="shared" si="495"/>
        <v>0.99983869015544091</v>
      </c>
      <c r="BF1256" s="1">
        <f t="shared" si="496"/>
        <v>1.3919423900588337</v>
      </c>
      <c r="BG1256" s="1">
        <f>(dpSAWB_Cb*dpSAWB_Vb) /(dpSAWB_Ca * BF1256)</f>
        <v>35.921026873739102</v>
      </c>
      <c r="BI1256" s="1">
        <v>13.25</v>
      </c>
      <c r="BJ1256" s="1">
        <v>5.6234132519034836E-14</v>
      </c>
      <c r="BK1256" s="1">
        <v>0.17960622041393143</v>
      </c>
      <c r="BL1256" s="1">
        <v>1.7900975693385527E-4</v>
      </c>
      <c r="BM1256" s="1">
        <v>0.99667904887313197</v>
      </c>
      <c r="BN1256" s="1">
        <v>0.10404197441714409</v>
      </c>
      <c r="BO1256" s="1">
        <v>480.57527051083116</v>
      </c>
    </row>
    <row r="1257" spans="1:67" ht="15" customHeight="1" x14ac:dyDescent="0.3">
      <c r="A1257" s="2">
        <v>12.56</v>
      </c>
      <c r="B1257" s="1">
        <f t="shared" si="498"/>
        <v>2.7542287033381544E-13</v>
      </c>
      <c r="C1257" s="1">
        <f t="shared" si="499"/>
        <v>3.6670883531780392E-2</v>
      </c>
      <c r="D1257" s="1">
        <f t="shared" si="500"/>
        <v>-3.6670878118330891E-2</v>
      </c>
      <c r="E1257" s="1">
        <f t="shared" si="501"/>
        <v>9.4451463530551491E-3</v>
      </c>
      <c r="F1257" s="1">
        <f t="shared" si="502"/>
        <v>0.99999948713887898</v>
      </c>
      <c r="G1257" s="1">
        <f t="shared" si="503"/>
        <v>4.474314220258794</v>
      </c>
      <c r="H1257" s="1">
        <f t="shared" si="511"/>
        <v>44.74314220258794</v>
      </c>
      <c r="S1257" s="2">
        <v>12.56</v>
      </c>
      <c r="T1257" s="1">
        <f t="shared" si="504"/>
        <v>2.7542287033381544E-13</v>
      </c>
      <c r="U1257" s="1">
        <f t="shared" si="505"/>
        <v>3.6670883531780392E-2</v>
      </c>
      <c r="V1257" s="1">
        <f t="shared" si="506"/>
        <v>0.15500630649401792</v>
      </c>
      <c r="W1257" s="1">
        <f t="shared" si="507"/>
        <v>-1.833543549800597E-2</v>
      </c>
      <c r="X1257" s="1">
        <f t="shared" si="508"/>
        <v>1.0593186198375305E-7</v>
      </c>
      <c r="Y1257" s="1">
        <f t="shared" si="509"/>
        <v>-0.30988917936276045</v>
      </c>
      <c r="Z1257" s="1">
        <f t="shared" si="510"/>
        <v>-15.494458968138023</v>
      </c>
      <c r="AB1257"/>
      <c r="AC1257"/>
      <c r="AD1257"/>
      <c r="AE1257"/>
      <c r="AF1257"/>
      <c r="AG1257"/>
      <c r="AH1257"/>
      <c r="AI1257"/>
      <c r="AJ1257" s="25"/>
      <c r="AK1257" s="2">
        <v>12.56</v>
      </c>
      <c r="AL1257" s="1">
        <f t="shared" si="512"/>
        <v>2.7542287033381544E-13</v>
      </c>
      <c r="AM1257" s="1">
        <f t="shared" si="488"/>
        <v>3.6670883531780392E-2</v>
      </c>
      <c r="AN1257" s="1">
        <f t="shared" si="489"/>
        <v>4.4422846262424646E-6</v>
      </c>
      <c r="AO1257" s="1">
        <f t="shared" si="490"/>
        <v>0.99999555771537363</v>
      </c>
      <c r="AP1257" s="1">
        <f t="shared" si="491"/>
        <v>2.8049425270649735</v>
      </c>
      <c r="AQ1257" s="1">
        <f t="shared" si="492"/>
        <v>28.049425270649735</v>
      </c>
      <c r="AR1257" s="25"/>
      <c r="BA1257" s="2">
        <v>12.56</v>
      </c>
      <c r="BB1257" s="1">
        <f t="shared" si="497"/>
        <v>2.7542287033381544E-13</v>
      </c>
      <c r="BC1257" s="1">
        <f t="shared" si="493"/>
        <v>3.6670883531780392E-2</v>
      </c>
      <c r="BD1257" s="1">
        <f t="shared" si="494"/>
        <v>3.6664720734118559E-5</v>
      </c>
      <c r="BE1257" s="1">
        <f t="shared" si="495"/>
        <v>0.99983194302759315</v>
      </c>
      <c r="BF1257" s="1">
        <f t="shared" si="496"/>
        <v>1.3799684110643813</v>
      </c>
      <c r="BG1257" s="1">
        <f>(dpSAWB_Cb*dpSAWB_Vb) /(dpSAWB_Ca * BF1257)</f>
        <v>36.23271344409585</v>
      </c>
    </row>
    <row r="1258" spans="1:67" ht="15" customHeight="1" x14ac:dyDescent="0.3">
      <c r="A1258" s="2">
        <v>12.57</v>
      </c>
      <c r="B1258" s="1">
        <f t="shared" si="498"/>
        <v>2.6915348039269041E-13</v>
      </c>
      <c r="C1258" s="1">
        <f t="shared" si="499"/>
        <v>3.7525058138814585E-2</v>
      </c>
      <c r="D1258" s="1">
        <f t="shared" si="500"/>
        <v>-3.7525052919940391E-2</v>
      </c>
      <c r="E1258" s="1">
        <f t="shared" si="501"/>
        <v>9.5875088199900652E-3</v>
      </c>
      <c r="F1258" s="1">
        <f t="shared" si="502"/>
        <v>0.99999949881301753</v>
      </c>
      <c r="G1258" s="1">
        <f t="shared" si="503"/>
        <v>4.603849671631087</v>
      </c>
      <c r="H1258" s="1">
        <f t="shared" si="511"/>
        <v>46.038496716310867</v>
      </c>
      <c r="S1258" s="2">
        <v>12.57</v>
      </c>
      <c r="T1258" s="1">
        <f t="shared" si="504"/>
        <v>2.6915348039269041E-13</v>
      </c>
      <c r="U1258" s="1">
        <f t="shared" si="505"/>
        <v>3.7525058138814585E-2</v>
      </c>
      <c r="V1258" s="1">
        <f t="shared" si="506"/>
        <v>0.15628756876627406</v>
      </c>
      <c r="W1258" s="1">
        <f t="shared" si="507"/>
        <v>-1.8762522922091351E-2</v>
      </c>
      <c r="X1258" s="1">
        <f t="shared" si="508"/>
        <v>1.0352055866529683E-7</v>
      </c>
      <c r="Y1258" s="1">
        <f t="shared" si="509"/>
        <v>-0.31596706537464914</v>
      </c>
      <c r="Z1258" s="1">
        <f t="shared" si="510"/>
        <v>-15.798353268732455</v>
      </c>
      <c r="AB1258"/>
      <c r="AC1258"/>
      <c r="AD1258"/>
      <c r="AE1258"/>
      <c r="AF1258"/>
      <c r="AG1258"/>
      <c r="AH1258"/>
      <c r="AI1258"/>
      <c r="AJ1258" s="25"/>
      <c r="AK1258" s="2">
        <v>12.57</v>
      </c>
      <c r="AL1258" s="1">
        <f t="shared" si="512"/>
        <v>2.6915348039269041E-13</v>
      </c>
      <c r="AM1258" s="1">
        <f t="shared" si="488"/>
        <v>3.7525058138814585E-2</v>
      </c>
      <c r="AN1258" s="1">
        <f t="shared" si="489"/>
        <v>4.3411663218171921E-6</v>
      </c>
      <c r="AO1258" s="1">
        <f t="shared" si="490"/>
        <v>0.99999565883367802</v>
      </c>
      <c r="AP1258" s="1">
        <f t="shared" si="491"/>
        <v>2.8185762058402046</v>
      </c>
      <c r="AQ1258" s="1">
        <f t="shared" si="492"/>
        <v>28.185762058402045</v>
      </c>
      <c r="AR1258" s="25"/>
      <c r="BA1258" s="2">
        <v>12.57</v>
      </c>
      <c r="BB1258" s="1">
        <f t="shared" si="497"/>
        <v>2.6915348039269041E-13</v>
      </c>
      <c r="BC1258" s="1">
        <f t="shared" si="493"/>
        <v>3.7525058138814585E-2</v>
      </c>
      <c r="BD1258" s="1">
        <f t="shared" si="494"/>
        <v>3.7518487422494025E-5</v>
      </c>
      <c r="BE1258" s="1">
        <f t="shared" si="495"/>
        <v>0.99982489790432161</v>
      </c>
      <c r="BF1258" s="1">
        <f t="shared" si="496"/>
        <v>1.3678024084205023</v>
      </c>
      <c r="BG1258" s="1">
        <f>(dpSAWB_Cb*dpSAWB_Vb) /(dpSAWB_Ca * BF1258)</f>
        <v>36.554987542198084</v>
      </c>
    </row>
    <row r="1259" spans="1:67" ht="15" customHeight="1" x14ac:dyDescent="0.3">
      <c r="A1259" s="2">
        <v>12.58</v>
      </c>
      <c r="B1259" s="1">
        <f t="shared" si="498"/>
        <v>2.6302679918953709E-13</v>
      </c>
      <c r="C1259" s="1">
        <f t="shared" si="499"/>
        <v>3.839912902837684E-2</v>
      </c>
      <c r="D1259" s="1">
        <f t="shared" si="500"/>
        <v>-3.8399123999648885E-2</v>
      </c>
      <c r="E1259" s="1">
        <f t="shared" si="501"/>
        <v>9.733187333274813E-3</v>
      </c>
      <c r="F1259" s="1">
        <f t="shared" si="502"/>
        <v>0.99999951022142053</v>
      </c>
      <c r="G1259" s="1">
        <f t="shared" si="503"/>
        <v>4.7401212280906542</v>
      </c>
      <c r="H1259" s="1">
        <f t="shared" si="511"/>
        <v>47.401212280906542</v>
      </c>
      <c r="S1259" s="2">
        <v>12.58</v>
      </c>
      <c r="T1259" s="1">
        <f t="shared" si="504"/>
        <v>2.6302679918953709E-13</v>
      </c>
      <c r="U1259" s="1">
        <f t="shared" si="505"/>
        <v>3.839912902837684E-2</v>
      </c>
      <c r="V1259" s="1">
        <f t="shared" si="506"/>
        <v>0.1575986754540889</v>
      </c>
      <c r="W1259" s="1">
        <f t="shared" si="507"/>
        <v>-1.9199558484696299E-2</v>
      </c>
      <c r="X1259" s="1">
        <f t="shared" si="508"/>
        <v>1.0116414330025242E-7</v>
      </c>
      <c r="Y1259" s="1">
        <f t="shared" si="509"/>
        <v>-0.32214143623965313</v>
      </c>
      <c r="Z1259" s="1">
        <f t="shared" si="510"/>
        <v>-16.107071811982657</v>
      </c>
      <c r="AB1259"/>
      <c r="AC1259"/>
      <c r="AD1259"/>
      <c r="AE1259"/>
      <c r="AF1259"/>
      <c r="AG1259"/>
      <c r="AH1259"/>
      <c r="AI1259"/>
      <c r="AJ1259" s="25"/>
      <c r="AK1259" s="2">
        <v>12.58</v>
      </c>
      <c r="AL1259" s="1">
        <f t="shared" si="512"/>
        <v>2.6302679918953709E-13</v>
      </c>
      <c r="AM1259" s="1">
        <f t="shared" si="488"/>
        <v>3.839912902837684E-2</v>
      </c>
      <c r="AN1259" s="1">
        <f t="shared" si="489"/>
        <v>4.2423497312559074E-6</v>
      </c>
      <c r="AO1259" s="1">
        <f t="shared" si="490"/>
        <v>0.9999957576502686</v>
      </c>
      <c r="AP1259" s="1">
        <f t="shared" si="491"/>
        <v>2.8323532355898542</v>
      </c>
      <c r="AQ1259" s="1">
        <f t="shared" si="492"/>
        <v>28.323532355898539</v>
      </c>
      <c r="AR1259" s="25"/>
      <c r="BA1259" s="2">
        <v>12.58</v>
      </c>
      <c r="BB1259" s="1">
        <f t="shared" si="497"/>
        <v>2.6302679918953709E-13</v>
      </c>
      <c r="BC1259" s="1">
        <f t="shared" si="493"/>
        <v>3.839912902837684E-2</v>
      </c>
      <c r="BD1259" s="1">
        <f t="shared" si="494"/>
        <v>3.8392122769885086E-5</v>
      </c>
      <c r="BE1259" s="1">
        <f t="shared" si="495"/>
        <v>0.99981754121332889</v>
      </c>
      <c r="BF1259" s="1">
        <f t="shared" si="496"/>
        <v>1.3554430260336698</v>
      </c>
      <c r="BG1259" s="1">
        <f>(dpSAWB_Cb*dpSAWB_Vb) /(dpSAWB_Ca * BF1259)</f>
        <v>36.888308132220949</v>
      </c>
    </row>
    <row r="1260" spans="1:67" ht="15" customHeight="1" x14ac:dyDescent="0.3">
      <c r="A1260" s="2">
        <v>12.59</v>
      </c>
      <c r="B1260" s="1">
        <f t="shared" si="498"/>
        <v>2.5703957827688533E-13</v>
      </c>
      <c r="C1260" s="1">
        <f t="shared" si="499"/>
        <v>3.92935596444225E-2</v>
      </c>
      <c r="D1260" s="1">
        <f t="shared" si="500"/>
        <v>-3.9293554801512538E-2</v>
      </c>
      <c r="E1260" s="1">
        <f t="shared" si="501"/>
        <v>9.8822591335854231E-3</v>
      </c>
      <c r="F1260" s="1">
        <f t="shared" si="502"/>
        <v>0.99999952137013681</v>
      </c>
      <c r="G1260" s="1">
        <f t="shared" si="503"/>
        <v>4.8836292923794744</v>
      </c>
      <c r="H1260" s="1">
        <f t="shared" si="511"/>
        <v>48.836292923794744</v>
      </c>
      <c r="S1260" s="2">
        <v>12.59</v>
      </c>
      <c r="T1260" s="1">
        <f t="shared" si="504"/>
        <v>2.5703957827688533E-13</v>
      </c>
      <c r="U1260" s="1">
        <f t="shared" si="505"/>
        <v>3.92935596444225E-2</v>
      </c>
      <c r="V1260" s="1">
        <f t="shared" si="506"/>
        <v>0.15894032172358283</v>
      </c>
      <c r="W1260" s="1">
        <f t="shared" si="507"/>
        <v>-1.9646773907860945E-2</v>
      </c>
      <c r="X1260" s="1">
        <f t="shared" si="508"/>
        <v>9.8861366486769749E-8</v>
      </c>
      <c r="Y1260" s="1">
        <f t="shared" si="509"/>
        <v>-0.32841293193564541</v>
      </c>
      <c r="Z1260" s="1">
        <f t="shared" si="510"/>
        <v>-16.420646596782269</v>
      </c>
      <c r="AB1260"/>
      <c r="AC1260"/>
      <c r="AD1260"/>
      <c r="AE1260"/>
      <c r="AF1260"/>
      <c r="AG1260"/>
      <c r="AH1260"/>
      <c r="AI1260"/>
      <c r="AJ1260" s="25"/>
      <c r="AK1260" s="2">
        <v>12.59</v>
      </c>
      <c r="AL1260" s="1">
        <f t="shared" si="512"/>
        <v>2.5703957827688533E-13</v>
      </c>
      <c r="AM1260" s="1">
        <f t="shared" si="488"/>
        <v>3.92935596444225E-2</v>
      </c>
      <c r="AN1260" s="1">
        <f t="shared" si="489"/>
        <v>4.1457824620437038E-6</v>
      </c>
      <c r="AO1260" s="1">
        <f t="shared" si="490"/>
        <v>0.99999585421753789</v>
      </c>
      <c r="AP1260" s="1">
        <f t="shared" si="491"/>
        <v>2.8462721798149393</v>
      </c>
      <c r="AQ1260" s="1">
        <f t="shared" si="492"/>
        <v>28.462721798149392</v>
      </c>
      <c r="AR1260" s="25"/>
      <c r="BA1260" s="2">
        <v>12.59</v>
      </c>
      <c r="BB1260" s="1">
        <f t="shared" si="497"/>
        <v>2.5703957827688533E-13</v>
      </c>
      <c r="BC1260" s="1">
        <f t="shared" si="493"/>
        <v>3.92935596444225E-2</v>
      </c>
      <c r="BD1260" s="1">
        <f t="shared" si="494"/>
        <v>3.9286088318041658E-5</v>
      </c>
      <c r="BE1260" s="1">
        <f t="shared" si="495"/>
        <v>0.99980985875424755</v>
      </c>
      <c r="BF1260" s="1">
        <f t="shared" si="496"/>
        <v>1.3428889682985117</v>
      </c>
      <c r="BG1260" s="1">
        <f>(dpSAWB_Cb*dpSAWB_Vb) /(dpSAWB_Ca * BF1260)</f>
        <v>37.233160134863411</v>
      </c>
    </row>
    <row r="1261" spans="1:67" ht="15" customHeight="1" x14ac:dyDescent="0.3">
      <c r="A1261" s="2">
        <v>12.6</v>
      </c>
      <c r="B1261" s="1">
        <f t="shared" si="498"/>
        <v>2.511886431509579E-13</v>
      </c>
      <c r="C1261" s="1">
        <f t="shared" si="499"/>
        <v>4.0208824225903238E-2</v>
      </c>
      <c r="D1261" s="1">
        <f t="shared" si="500"/>
        <v>-4.0208819564581513E-2</v>
      </c>
      <c r="E1261" s="1">
        <f t="shared" si="501"/>
        <v>1.0034803260763586E-2</v>
      </c>
      <c r="F1261" s="1">
        <f t="shared" si="502"/>
        <v>0.99999953226507743</v>
      </c>
      <c r="G1261" s="1">
        <f t="shared" si="503"/>
        <v>5.0349248104922539</v>
      </c>
      <c r="H1261" s="1">
        <f t="shared" si="511"/>
        <v>50.349248104922538</v>
      </c>
      <c r="S1261" s="2">
        <v>12.6</v>
      </c>
      <c r="T1261" s="1">
        <f t="shared" si="504"/>
        <v>2.511886431509579E-13</v>
      </c>
      <c r="U1261" s="1">
        <f t="shared" si="505"/>
        <v>4.0208824225903238E-2</v>
      </c>
      <c r="V1261" s="1">
        <f t="shared" si="506"/>
        <v>0.16031321893336659</v>
      </c>
      <c r="W1261" s="1">
        <f t="shared" si="507"/>
        <v>-2.0104406311122192E-2</v>
      </c>
      <c r="X1261" s="1">
        <f t="shared" si="508"/>
        <v>9.6611007262834631E-8</v>
      </c>
      <c r="Y1261" s="1">
        <f t="shared" si="509"/>
        <v>-0.33478216043203457</v>
      </c>
      <c r="Z1261" s="1">
        <f t="shared" si="510"/>
        <v>-16.73910802160173</v>
      </c>
      <c r="AB1261"/>
      <c r="AC1261"/>
      <c r="AD1261"/>
      <c r="AE1261"/>
      <c r="AF1261"/>
      <c r="AG1261"/>
      <c r="AH1261"/>
      <c r="AI1261"/>
      <c r="AJ1261" s="25"/>
      <c r="AK1261" s="2">
        <v>12.6</v>
      </c>
      <c r="AL1261" s="1">
        <f t="shared" si="512"/>
        <v>2.511886431509579E-13</v>
      </c>
      <c r="AM1261" s="1">
        <f t="shared" si="488"/>
        <v>4.0208824225903238E-2</v>
      </c>
      <c r="AN1261" s="1">
        <f t="shared" si="489"/>
        <v>4.051413314224914E-6</v>
      </c>
      <c r="AO1261" s="1">
        <f t="shared" si="490"/>
        <v>0.99999594858668561</v>
      </c>
      <c r="AP1261" s="1">
        <f t="shared" si="491"/>
        <v>2.860331496265093</v>
      </c>
      <c r="AQ1261" s="1">
        <f t="shared" si="492"/>
        <v>28.603314962650927</v>
      </c>
      <c r="AR1261" s="25"/>
      <c r="BA1261" s="2">
        <v>12.6</v>
      </c>
      <c r="BB1261" s="1">
        <f t="shared" si="497"/>
        <v>2.511886431509579E-13</v>
      </c>
      <c r="BC1261" s="1">
        <f t="shared" si="493"/>
        <v>4.0208824225903238E-2</v>
      </c>
      <c r="BD1261" s="1">
        <f t="shared" si="494"/>
        <v>4.0200856271164855E-5</v>
      </c>
      <c r="BE1261" s="1">
        <f t="shared" si="495"/>
        <v>0.99980183566936409</v>
      </c>
      <c r="BF1261" s="1">
        <f t="shared" si="496"/>
        <v>1.3301390030848625</v>
      </c>
      <c r="BG1261" s="1">
        <f>(dpSAWB_Cb*dpSAWB_Vb) /(dpSAWB_Ca * BF1261)</f>
        <v>37.590056290387579</v>
      </c>
    </row>
    <row r="1262" spans="1:67" ht="15" customHeight="1" x14ac:dyDescent="0.3">
      <c r="A1262" s="2">
        <v>12.61</v>
      </c>
      <c r="B1262" s="1">
        <f t="shared" si="498"/>
        <v>2.4547089156850296E-13</v>
      </c>
      <c r="C1262" s="1">
        <f t="shared" si="499"/>
        <v>4.1145408058215392E-2</v>
      </c>
      <c r="D1262" s="1">
        <f t="shared" si="500"/>
        <v>-4.1145403574348476E-2</v>
      </c>
      <c r="E1262" s="1">
        <f t="shared" si="501"/>
        <v>1.0190900595724747E-2</v>
      </c>
      <c r="F1262" s="1">
        <f t="shared" si="502"/>
        <v>0.99999954291201931</v>
      </c>
      <c r="G1262" s="1">
        <f t="shared" si="503"/>
        <v>5.1946158233869486</v>
      </c>
      <c r="H1262" s="1">
        <f t="shared" si="511"/>
        <v>51.946158233869483</v>
      </c>
      <c r="S1262" s="2">
        <v>12.61</v>
      </c>
      <c r="T1262" s="1">
        <f t="shared" si="504"/>
        <v>2.4547089156850296E-13</v>
      </c>
      <c r="U1262" s="1">
        <f t="shared" si="505"/>
        <v>4.1145408058215392E-2</v>
      </c>
      <c r="V1262" s="1">
        <f t="shared" si="506"/>
        <v>0.16171809501171355</v>
      </c>
      <c r="W1262" s="1">
        <f t="shared" si="507"/>
        <v>-2.0572698337237849E-2</v>
      </c>
      <c r="X1262" s="1">
        <f t="shared" si="508"/>
        <v>9.4411872458898639E-8</v>
      </c>
      <c r="Y1262" s="1">
        <f t="shared" si="509"/>
        <v>-0.34124969617411549</v>
      </c>
      <c r="Z1262" s="1">
        <f t="shared" si="510"/>
        <v>-17.062484808705776</v>
      </c>
      <c r="AB1262"/>
      <c r="AC1262"/>
      <c r="AD1262"/>
      <c r="AE1262"/>
      <c r="AF1262"/>
      <c r="AG1262"/>
      <c r="AH1262"/>
      <c r="AI1262"/>
      <c r="AJ1262" s="25"/>
      <c r="AK1262" s="2">
        <v>12.61</v>
      </c>
      <c r="AL1262" s="1">
        <f t="shared" si="512"/>
        <v>2.4547089156850296E-13</v>
      </c>
      <c r="AM1262" s="1">
        <f t="shared" si="488"/>
        <v>4.1145408058215392E-2</v>
      </c>
      <c r="AN1262" s="1">
        <f t="shared" si="489"/>
        <v>3.959192253258882E-6</v>
      </c>
      <c r="AO1262" s="1">
        <f t="shared" si="490"/>
        <v>0.99999604080774662</v>
      </c>
      <c r="AP1262" s="1">
        <f t="shared" si="491"/>
        <v>2.8745295362636805</v>
      </c>
      <c r="AQ1262" s="1">
        <f t="shared" si="492"/>
        <v>28.745295362636803</v>
      </c>
      <c r="AR1262" s="25"/>
      <c r="BA1262" s="2">
        <v>12.61</v>
      </c>
      <c r="BB1262" s="1">
        <f t="shared" si="497"/>
        <v>2.4547089156850296E-13</v>
      </c>
      <c r="BC1262" s="1">
        <f t="shared" si="493"/>
        <v>4.1145408058215392E-2</v>
      </c>
      <c r="BD1262" s="1">
        <f t="shared" si="494"/>
        <v>4.1136909738045503E-5</v>
      </c>
      <c r="BE1262" s="1">
        <f t="shared" si="495"/>
        <v>0.99979345641297646</v>
      </c>
      <c r="BF1262" s="1">
        <f t="shared" si="496"/>
        <v>1.3171919647536512</v>
      </c>
      <c r="BG1262" s="1">
        <f>(dpSAWB_Cb*dpSAWB_Vb) /(dpSAWB_Ca * BF1262)</f>
        <v>37.959539184822837</v>
      </c>
    </row>
    <row r="1263" spans="1:67" ht="15" customHeight="1" x14ac:dyDescent="0.3">
      <c r="A1263" s="2">
        <v>12.62</v>
      </c>
      <c r="B1263" s="1">
        <f t="shared" si="498"/>
        <v>2.3988329190194898E-13</v>
      </c>
      <c r="C1263" s="1">
        <f t="shared" si="499"/>
        <v>4.2103807730503887E-2</v>
      </c>
      <c r="D1263" s="1">
        <f t="shared" si="500"/>
        <v>-4.2103803420052412E-2</v>
      </c>
      <c r="E1263" s="1">
        <f t="shared" si="501"/>
        <v>1.0350633903342068E-2</v>
      </c>
      <c r="F1263" s="1">
        <f t="shared" si="502"/>
        <v>0.99999955331660739</v>
      </c>
      <c r="G1263" s="1">
        <f t="shared" si="503"/>
        <v>5.3633750650869301</v>
      </c>
      <c r="H1263" s="1">
        <f t="shared" si="511"/>
        <v>53.633750650869295</v>
      </c>
      <c r="S1263" s="2">
        <v>12.62</v>
      </c>
      <c r="T1263" s="1">
        <f t="shared" si="504"/>
        <v>2.3988329190194898E-13</v>
      </c>
      <c r="U1263" s="1">
        <f t="shared" si="505"/>
        <v>4.2103807730503887E-2</v>
      </c>
      <c r="V1263" s="1">
        <f t="shared" si="506"/>
        <v>0.16315569484251607</v>
      </c>
      <c r="W1263" s="1">
        <f t="shared" si="507"/>
        <v>-2.1051898280838695E-2</v>
      </c>
      <c r="X1263" s="1">
        <f t="shared" si="508"/>
        <v>9.2262796065248349E-8</v>
      </c>
      <c r="Y1263" s="1">
        <f t="shared" si="509"/>
        <v>-0.34781607855497793</v>
      </c>
      <c r="Z1263" s="1">
        <f t="shared" si="510"/>
        <v>-17.390803927748898</v>
      </c>
      <c r="AB1263"/>
      <c r="AC1263"/>
      <c r="AD1263"/>
      <c r="AE1263"/>
      <c r="AF1263"/>
      <c r="AG1263"/>
      <c r="AH1263"/>
      <c r="AI1263"/>
      <c r="AJ1263" s="25"/>
      <c r="AK1263" s="2">
        <v>12.62</v>
      </c>
      <c r="AL1263" s="1">
        <f t="shared" si="512"/>
        <v>2.3988329190194898E-13</v>
      </c>
      <c r="AM1263" s="1">
        <f t="shared" si="488"/>
        <v>4.2103807730503887E-2</v>
      </c>
      <c r="AN1263" s="1">
        <f t="shared" si="489"/>
        <v>3.8690703834936895E-6</v>
      </c>
      <c r="AO1263" s="1">
        <f t="shared" si="490"/>
        <v>0.99999613092961648</v>
      </c>
      <c r="AP1263" s="1">
        <f t="shared" si="491"/>
        <v>2.8888645441754268</v>
      </c>
      <c r="AQ1263" s="1">
        <f t="shared" si="492"/>
        <v>28.888645441754267</v>
      </c>
      <c r="AR1263" s="25"/>
      <c r="BA1263" s="2">
        <v>12.62</v>
      </c>
      <c r="BB1263" s="1">
        <f t="shared" si="497"/>
        <v>2.3988329190194898E-13</v>
      </c>
      <c r="BC1263" s="1">
        <f t="shared" si="493"/>
        <v>4.2103807730503887E-2</v>
      </c>
      <c r="BD1263" s="1">
        <f t="shared" si="494"/>
        <v>4.209474297940089E-5</v>
      </c>
      <c r="BE1263" s="1">
        <f t="shared" si="495"/>
        <v>0.99978470471932113</v>
      </c>
      <c r="BF1263" s="1">
        <f t="shared" si="496"/>
        <v>1.304046757197411</v>
      </c>
      <c r="BG1263" s="1">
        <f>(dpSAWB_Cb*dpSAWB_Vb) /(dpSAWB_Ca * BF1263)</f>
        <v>38.342183456256876</v>
      </c>
    </row>
    <row r="1264" spans="1:67" ht="15" customHeight="1" x14ac:dyDescent="0.3">
      <c r="A1264" s="2">
        <v>12.63</v>
      </c>
      <c r="B1264" s="1">
        <f t="shared" si="498"/>
        <v>2.3442288153199137E-13</v>
      </c>
      <c r="C1264" s="1">
        <f t="shared" si="499"/>
        <v>4.3084531398961012E-2</v>
      </c>
      <c r="D1264" s="1">
        <f t="shared" si="500"/>
        <v>-4.3084527257977567E-2</v>
      </c>
      <c r="E1264" s="1">
        <f t="shared" si="501"/>
        <v>1.0514087876329594E-2</v>
      </c>
      <c r="F1264" s="1">
        <f t="shared" si="502"/>
        <v>0.99999956348435837</v>
      </c>
      <c r="G1264" s="1">
        <f t="shared" si="503"/>
        <v>5.5419488074813383</v>
      </c>
      <c r="H1264" s="1">
        <f t="shared" si="511"/>
        <v>55.41948807481338</v>
      </c>
      <c r="S1264" s="2">
        <v>12.63</v>
      </c>
      <c r="T1264" s="1">
        <f t="shared" si="504"/>
        <v>2.3442288153199137E-13</v>
      </c>
      <c r="U1264" s="1">
        <f t="shared" si="505"/>
        <v>4.3084531398961012E-2</v>
      </c>
      <c r="V1264" s="1">
        <f t="shared" si="506"/>
        <v>0.16462678066023353</v>
      </c>
      <c r="W1264" s="1">
        <f t="shared" si="507"/>
        <v>-2.1542260220077849E-2</v>
      </c>
      <c r="X1264" s="1">
        <f t="shared" si="508"/>
        <v>9.0162638613771464E-8</v>
      </c>
      <c r="Y1264" s="1">
        <f t="shared" si="509"/>
        <v>-0.35448181037724741</v>
      </c>
      <c r="Z1264" s="1">
        <f t="shared" si="510"/>
        <v>-17.724090518862372</v>
      </c>
      <c r="AB1264"/>
      <c r="AC1264"/>
      <c r="AD1264"/>
      <c r="AE1264"/>
      <c r="AF1264"/>
      <c r="AG1264"/>
      <c r="AH1264"/>
      <c r="AI1264"/>
      <c r="AJ1264" s="25"/>
      <c r="AK1264" s="2">
        <v>12.63</v>
      </c>
      <c r="AL1264" s="1">
        <f t="shared" si="512"/>
        <v>2.3442288153199137E-13</v>
      </c>
      <c r="AM1264" s="1">
        <f t="shared" si="488"/>
        <v>4.3084531398961012E-2</v>
      </c>
      <c r="AN1264" s="1">
        <f t="shared" si="489"/>
        <v>3.78099992224346E-6</v>
      </c>
      <c r="AO1264" s="1">
        <f t="shared" si="490"/>
        <v>0.99999621900007762</v>
      </c>
      <c r="AP1264" s="1">
        <f t="shared" si="491"/>
        <v>2.9033346570217571</v>
      </c>
      <c r="AQ1264" s="1">
        <f t="shared" si="492"/>
        <v>29.033346570217571</v>
      </c>
      <c r="AR1264" s="25"/>
      <c r="BA1264" s="2">
        <v>12.63</v>
      </c>
      <c r="BB1264" s="1">
        <f t="shared" si="497"/>
        <v>2.3442288153199137E-13</v>
      </c>
      <c r="BC1264" s="1">
        <f t="shared" si="493"/>
        <v>4.3084531398961012E-2</v>
      </c>
      <c r="BD1264" s="1">
        <f t="shared" si="494"/>
        <v>4.3074861660502621E-5</v>
      </c>
      <c r="BE1264" s="1">
        <f t="shared" si="495"/>
        <v>0.99977556356900232</v>
      </c>
      <c r="BF1264" s="1">
        <f t="shared" si="496"/>
        <v>1.2907023569008695</v>
      </c>
      <c r="BG1264" s="1">
        <f>(dpSAWB_Cb*dpSAWB_Vb) /(dpSAWB_Ca * BF1264)</f>
        <v>38.738598200173712</v>
      </c>
    </row>
    <row r="1265" spans="1:59" ht="15" customHeight="1" x14ac:dyDescent="0.3">
      <c r="A1265" s="2">
        <v>12.64</v>
      </c>
      <c r="B1265" s="1">
        <f t="shared" si="498"/>
        <v>2.2908676527677649E-13</v>
      </c>
      <c r="C1265" s="1">
        <f t="shared" si="499"/>
        <v>4.4088099056256914E-2</v>
      </c>
      <c r="D1265" s="1">
        <f t="shared" si="500"/>
        <v>-4.4088095080883939E-2</v>
      </c>
      <c r="E1265" s="1">
        <f t="shared" si="501"/>
        <v>1.0681349180147324E-2</v>
      </c>
      <c r="F1265" s="1">
        <f t="shared" si="502"/>
        <v>0.99999957342066315</v>
      </c>
      <c r="G1265" s="1">
        <f t="shared" si="503"/>
        <v>5.7311671971824074</v>
      </c>
      <c r="H1265" s="1">
        <f t="shared" si="511"/>
        <v>57.311671971824069</v>
      </c>
      <c r="S1265" s="2">
        <v>12.64</v>
      </c>
      <c r="T1265" s="1">
        <f t="shared" si="504"/>
        <v>2.2908676527677649E-13</v>
      </c>
      <c r="U1265" s="1">
        <f t="shared" si="505"/>
        <v>4.4088099056256914E-2</v>
      </c>
      <c r="V1265" s="1">
        <f t="shared" si="506"/>
        <v>0.16613213245403818</v>
      </c>
      <c r="W1265" s="1">
        <f t="shared" si="507"/>
        <v>-2.2044044151346059E-2</v>
      </c>
      <c r="X1265" s="1">
        <f t="shared" si="508"/>
        <v>8.811028657379844E-8</v>
      </c>
      <c r="Y1265" s="1">
        <f t="shared" si="509"/>
        <v>-0.36124735630702925</v>
      </c>
      <c r="Z1265" s="1">
        <f t="shared" si="510"/>
        <v>-18.062367815351461</v>
      </c>
      <c r="AB1265"/>
      <c r="AC1265"/>
      <c r="AD1265"/>
      <c r="AE1265"/>
      <c r="AF1265"/>
      <c r="AG1265"/>
      <c r="AH1265"/>
      <c r="AI1265"/>
      <c r="AJ1265" s="25"/>
      <c r="AK1265" s="2">
        <v>12.64</v>
      </c>
      <c r="AL1265" s="1">
        <f t="shared" si="512"/>
        <v>2.2908676527677649E-13</v>
      </c>
      <c r="AM1265" s="1">
        <f t="shared" si="488"/>
        <v>4.4088099056256914E-2</v>
      </c>
      <c r="AN1265" s="1">
        <f t="shared" si="489"/>
        <v>3.694934174455783E-6</v>
      </c>
      <c r="AO1265" s="1">
        <f t="shared" si="490"/>
        <v>0.99999630506582549</v>
      </c>
      <c r="AP1265" s="1">
        <f t="shared" si="491"/>
        <v>2.9179379042486775</v>
      </c>
      <c r="AQ1265" s="1">
        <f t="shared" si="492"/>
        <v>29.179379042486772</v>
      </c>
      <c r="AR1265" s="25"/>
      <c r="BA1265" s="2">
        <v>12.64</v>
      </c>
      <c r="BB1265" s="1">
        <f t="shared" si="497"/>
        <v>2.2908676527677649E-13</v>
      </c>
      <c r="BC1265" s="1">
        <f t="shared" si="493"/>
        <v>4.4088099056256914E-2</v>
      </c>
      <c r="BD1265" s="1">
        <f t="shared" si="494"/>
        <v>4.4077783109182384E-5</v>
      </c>
      <c r="BE1265" s="1">
        <f t="shared" si="495"/>
        <v>0.99976601515385433</v>
      </c>
      <c r="BF1265" s="1">
        <f t="shared" si="496"/>
        <v>1.2771578160168784</v>
      </c>
      <c r="BG1265" s="1">
        <f>(dpSAWB_Cb*dpSAWB_Vb) /(dpSAWB_Ca * BF1265)</f>
        <v>39.149429595112167</v>
      </c>
    </row>
    <row r="1266" spans="1:59" ht="15" customHeight="1" x14ac:dyDescent="0.3">
      <c r="A1266" s="2">
        <v>12.65</v>
      </c>
      <c r="B1266" s="1">
        <f t="shared" si="498"/>
        <v>2.238721138568332E-13</v>
      </c>
      <c r="C1266" s="1">
        <f t="shared" si="499"/>
        <v>4.5115042807247423E-2</v>
      </c>
      <c r="D1266" s="1">
        <f t="shared" si="500"/>
        <v>-4.5115038993715162E-2</v>
      </c>
      <c r="E1266" s="1">
        <f t="shared" si="501"/>
        <v>1.0852506498952526E-2</v>
      </c>
      <c r="F1266" s="1">
        <f t="shared" si="502"/>
        <v>0.99999958313079029</v>
      </c>
      <c r="G1266" s="1">
        <f t="shared" si="503"/>
        <v>5.9319563865827369</v>
      </c>
      <c r="H1266" s="1">
        <f t="shared" si="511"/>
        <v>59.319563865827369</v>
      </c>
      <c r="S1266" s="2">
        <v>12.65</v>
      </c>
      <c r="T1266" s="1">
        <f t="shared" si="504"/>
        <v>2.238721138568332E-13</v>
      </c>
      <c r="U1266" s="1">
        <f t="shared" si="505"/>
        <v>4.5115042807247423E-2</v>
      </c>
      <c r="V1266" s="1">
        <f t="shared" si="506"/>
        <v>0.16767254838137696</v>
      </c>
      <c r="W1266" s="1">
        <f t="shared" si="507"/>
        <v>-2.2557516127125653E-2</v>
      </c>
      <c r="X1266" s="1">
        <f t="shared" si="508"/>
        <v>8.6104651761693392E-8</v>
      </c>
      <c r="Y1266" s="1">
        <f t="shared" si="509"/>
        <v>-0.36811314132259898</v>
      </c>
      <c r="Z1266" s="1">
        <f t="shared" si="510"/>
        <v>-18.405657066129947</v>
      </c>
      <c r="AB1266"/>
      <c r="AC1266"/>
      <c r="AD1266"/>
      <c r="AE1266"/>
      <c r="AF1266"/>
      <c r="AG1266"/>
      <c r="AH1266"/>
      <c r="AI1266"/>
      <c r="AJ1266" s="25"/>
      <c r="AK1266" s="2">
        <v>12.65</v>
      </c>
      <c r="AL1266" s="1">
        <f t="shared" si="512"/>
        <v>2.238721138568332E-13</v>
      </c>
      <c r="AM1266" s="1">
        <f t="shared" si="488"/>
        <v>4.5115042807247423E-2</v>
      </c>
      <c r="AN1266" s="1">
        <f t="shared" si="489"/>
        <v>3.6108275079555842E-6</v>
      </c>
      <c r="AO1266" s="1">
        <f t="shared" si="490"/>
        <v>0.9999963891724919</v>
      </c>
      <c r="AP1266" s="1">
        <f t="shared" si="491"/>
        <v>2.9326722076518532</v>
      </c>
      <c r="AQ1266" s="1">
        <f t="shared" si="492"/>
        <v>29.326722076518532</v>
      </c>
      <c r="AR1266" s="25"/>
      <c r="BA1266" s="2">
        <v>12.65</v>
      </c>
      <c r="BB1266" s="1">
        <f t="shared" si="497"/>
        <v>2.238721138568332E-13</v>
      </c>
      <c r="BC1266" s="1">
        <f t="shared" si="493"/>
        <v>4.5115042807247423E-2</v>
      </c>
      <c r="BD1266" s="1">
        <f t="shared" si="494"/>
        <v>4.5104036579308295E-5</v>
      </c>
      <c r="BE1266" s="1">
        <f t="shared" si="495"/>
        <v>0.99975604084016612</v>
      </c>
      <c r="BF1266" s="1">
        <f t="shared" si="496"/>
        <v>1.2634122654526105</v>
      </c>
      <c r="BG1266" s="1">
        <f>(dpSAWB_Cb*dpSAWB_Vb) /(dpSAWB_Ca * BF1266)</f>
        <v>39.575363772559051</v>
      </c>
    </row>
    <row r="1267" spans="1:59" ht="15" customHeight="1" x14ac:dyDescent="0.3">
      <c r="A1267" s="2">
        <v>12.66</v>
      </c>
      <c r="B1267" s="1">
        <f t="shared" si="498"/>
        <v>2.1877616239495453E-13</v>
      </c>
      <c r="C1267" s="1">
        <f t="shared" si="499"/>
        <v>4.6165907151102525E-2</v>
      </c>
      <c r="D1267" s="1">
        <f t="shared" si="500"/>
        <v>-4.6165903495727037E-2</v>
      </c>
      <c r="E1267" s="1">
        <f t="shared" si="501"/>
        <v>1.1027650582621173E-2</v>
      </c>
      <c r="F1267" s="1">
        <f t="shared" si="502"/>
        <v>0.99999959261988813</v>
      </c>
      <c r="G1267" s="1">
        <f t="shared" si="503"/>
        <v>6.1453528332620255</v>
      </c>
      <c r="H1267" s="1">
        <f t="shared" si="511"/>
        <v>61.453528332620252</v>
      </c>
      <c r="S1267" s="2">
        <v>12.66</v>
      </c>
      <c r="T1267" s="1">
        <f t="shared" si="504"/>
        <v>2.1877616239495453E-13</v>
      </c>
      <c r="U1267" s="1">
        <f t="shared" si="505"/>
        <v>4.6165907151102525E-2</v>
      </c>
      <c r="V1267" s="1">
        <f t="shared" si="506"/>
        <v>0.16924884519116437</v>
      </c>
      <c r="W1267" s="1">
        <f t="shared" si="507"/>
        <v>-2.3082948397054791E-2</v>
      </c>
      <c r="X1267" s="1">
        <f t="shared" si="508"/>
        <v>8.4144670763887066E-8</v>
      </c>
      <c r="Y1267" s="1">
        <f t="shared" si="509"/>
        <v>-0.37507954916047703</v>
      </c>
      <c r="Z1267" s="1">
        <f t="shared" si="510"/>
        <v>-18.753977458023854</v>
      </c>
      <c r="AB1267"/>
      <c r="AC1267"/>
      <c r="AD1267"/>
      <c r="AE1267"/>
      <c r="AF1267"/>
      <c r="AG1267"/>
      <c r="AH1267"/>
      <c r="AI1267"/>
      <c r="AJ1267" s="25"/>
      <c r="AK1267" s="2">
        <v>12.66</v>
      </c>
      <c r="AL1267" s="1">
        <f t="shared" si="512"/>
        <v>2.1877616239495453E-13</v>
      </c>
      <c r="AM1267" s="1">
        <f t="shared" si="488"/>
        <v>4.6165907151102525E-2</v>
      </c>
      <c r="AN1267" s="1">
        <f t="shared" si="489"/>
        <v>3.5286353292525599E-6</v>
      </c>
      <c r="AO1267" s="1">
        <f t="shared" si="490"/>
        <v>0.99999647136467062</v>
      </c>
      <c r="AP1267" s="1">
        <f t="shared" si="491"/>
        <v>2.9475353814631382</v>
      </c>
      <c r="AQ1267" s="1">
        <f t="shared" si="492"/>
        <v>29.475353814631379</v>
      </c>
      <c r="AR1267" s="25"/>
      <c r="BA1267" s="2">
        <v>12.66</v>
      </c>
      <c r="BB1267" s="1">
        <f t="shared" si="497"/>
        <v>2.1877616239495453E-13</v>
      </c>
      <c r="BC1267" s="1">
        <f t="shared" si="493"/>
        <v>4.6165907151102525E-2</v>
      </c>
      <c r="BD1267" s="1">
        <f t="shared" si="494"/>
        <v>4.6154163519817545E-5</v>
      </c>
      <c r="BE1267" s="1">
        <f t="shared" si="495"/>
        <v>0.99974562113018717</v>
      </c>
      <c r="BF1267" s="1">
        <f t="shared" si="496"/>
        <v>1.2494649179607451</v>
      </c>
      <c r="BG1267" s="1">
        <f>(dpSAWB_Cb*dpSAWB_Vb) /(dpSAWB_Ca * BF1267)</f>
        <v>40.017129958002442</v>
      </c>
    </row>
    <row r="1268" spans="1:59" ht="15" customHeight="1" x14ac:dyDescent="0.3">
      <c r="A1268" s="2">
        <v>12.67</v>
      </c>
      <c r="B1268" s="1">
        <f t="shared" si="498"/>
        <v>2.1379620895022253E-13</v>
      </c>
      <c r="C1268" s="1">
        <f t="shared" si="499"/>
        <v>4.7241249270007168E-2</v>
      </c>
      <c r="D1268" s="1">
        <f t="shared" si="500"/>
        <v>-4.7241245769188374E-2</v>
      </c>
      <c r="E1268" s="1">
        <f t="shared" si="501"/>
        <v>1.1206874294864727E-2</v>
      </c>
      <c r="F1268" s="1">
        <f t="shared" si="502"/>
        <v>0.99999960189298787</v>
      </c>
      <c r="G1268" s="1">
        <f t="shared" si="503"/>
        <v>6.3725202338002536</v>
      </c>
      <c r="H1268" s="1">
        <f t="shared" si="511"/>
        <v>63.725202338002532</v>
      </c>
      <c r="S1268" s="2">
        <v>12.67</v>
      </c>
      <c r="T1268" s="1">
        <f t="shared" si="504"/>
        <v>2.1379620895022253E-13</v>
      </c>
      <c r="U1268" s="1">
        <f t="shared" si="505"/>
        <v>4.7241249270007168E-2</v>
      </c>
      <c r="V1268" s="1">
        <f t="shared" si="506"/>
        <v>0.17086185865683373</v>
      </c>
      <c r="W1268" s="1">
        <f t="shared" si="507"/>
        <v>-2.3620619552277913E-2</v>
      </c>
      <c r="X1268" s="1">
        <f t="shared" si="508"/>
        <v>8.2229304373041905E-8</v>
      </c>
      <c r="Y1268" s="1">
        <f t="shared" si="509"/>
        <v>-0.3821469207616936</v>
      </c>
      <c r="Z1268" s="1">
        <f t="shared" si="510"/>
        <v>-19.107346038084682</v>
      </c>
      <c r="AB1268"/>
      <c r="AC1268"/>
      <c r="AD1268"/>
      <c r="AE1268"/>
      <c r="AF1268"/>
      <c r="AG1268"/>
      <c r="AH1268"/>
      <c r="AI1268"/>
      <c r="AJ1268" s="25"/>
      <c r="AK1268" s="2">
        <v>12.67</v>
      </c>
      <c r="AL1268" s="1">
        <f t="shared" si="512"/>
        <v>2.1379620895022253E-13</v>
      </c>
      <c r="AM1268" s="1">
        <f t="shared" si="488"/>
        <v>4.7241249270007168E-2</v>
      </c>
      <c r="AN1268" s="1">
        <f t="shared" si="489"/>
        <v>3.4483140598991813E-6</v>
      </c>
      <c r="AO1268" s="1">
        <f t="shared" si="490"/>
        <v>0.99999655168594004</v>
      </c>
      <c r="AP1268" s="1">
        <f t="shared" si="491"/>
        <v>2.9625251326025577</v>
      </c>
      <c r="AQ1268" s="1">
        <f t="shared" si="492"/>
        <v>29.625251326025577</v>
      </c>
      <c r="AR1268" s="25"/>
      <c r="BA1268" s="2">
        <v>12.67</v>
      </c>
      <c r="BB1268" s="1">
        <f t="shared" si="497"/>
        <v>2.1379620895022253E-13</v>
      </c>
      <c r="BC1268" s="1">
        <f t="shared" si="493"/>
        <v>4.7241249270007168E-2</v>
      </c>
      <c r="BD1268" s="1">
        <f t="shared" si="494"/>
        <v>4.7228717849396071E-5</v>
      </c>
      <c r="BE1268" s="1">
        <f t="shared" si="495"/>
        <v>0.99973473562184045</v>
      </c>
      <c r="BF1268" s="1">
        <f t="shared" si="496"/>
        <v>1.2353150712300416</v>
      </c>
      <c r="BG1268" s="1">
        <f>(dpSAWB_Cb*dpSAWB_Vb) /(dpSAWB_Ca * BF1268)</f>
        <v>40.475503913518551</v>
      </c>
    </row>
    <row r="1269" spans="1:59" ht="15" customHeight="1" x14ac:dyDescent="0.3">
      <c r="A1269" s="2">
        <v>12.68</v>
      </c>
      <c r="B1269" s="1">
        <f t="shared" si="498"/>
        <v>2.0892961308540331E-13</v>
      </c>
      <c r="C1269" s="1">
        <f t="shared" si="499"/>
        <v>4.834163932458662E-2</v>
      </c>
      <c r="D1269" s="1">
        <f t="shared" si="500"/>
        <v>-4.8341635974806375E-2</v>
      </c>
      <c r="E1269" s="1">
        <f t="shared" si="501"/>
        <v>1.1390272662467728E-2</v>
      </c>
      <c r="F1269" s="1">
        <f t="shared" si="502"/>
        <v>0.99999961095500645</v>
      </c>
      <c r="G1269" s="1">
        <f t="shared" si="503"/>
        <v>6.614769676162835</v>
      </c>
      <c r="H1269" s="1">
        <f t="shared" si="511"/>
        <v>66.147696761628339</v>
      </c>
      <c r="S1269" s="2">
        <v>12.68</v>
      </c>
      <c r="T1269" s="1">
        <f t="shared" si="504"/>
        <v>2.0892961308540331E-13</v>
      </c>
      <c r="U1269" s="1">
        <f t="shared" si="505"/>
        <v>4.834163932458662E-2</v>
      </c>
      <c r="V1269" s="1">
        <f t="shared" si="506"/>
        <v>0.17251244401947527</v>
      </c>
      <c r="W1269" s="1">
        <f t="shared" si="507"/>
        <v>-2.4170814673158431E-2</v>
      </c>
      <c r="X1269" s="1">
        <f t="shared" si="508"/>
        <v>8.0357537037051602E-8</v>
      </c>
      <c r="Y1269" s="1">
        <f t="shared" si="509"/>
        <v>-0.38931555272115564</v>
      </c>
      <c r="Z1269" s="1">
        <f t="shared" si="510"/>
        <v>-19.465777636057783</v>
      </c>
      <c r="AB1269"/>
      <c r="AC1269"/>
      <c r="AD1269"/>
      <c r="AE1269"/>
      <c r="AF1269"/>
      <c r="AG1269"/>
      <c r="AH1269"/>
      <c r="AI1269"/>
      <c r="AJ1269" s="25"/>
      <c r="AK1269" s="2">
        <v>12.68</v>
      </c>
      <c r="AL1269" s="1">
        <f t="shared" si="512"/>
        <v>2.0892961308540331E-13</v>
      </c>
      <c r="AM1269" s="1">
        <f t="shared" si="488"/>
        <v>4.834163932458662E-2</v>
      </c>
      <c r="AN1269" s="1">
        <f t="shared" si="489"/>
        <v>3.3698211133868054E-6</v>
      </c>
      <c r="AO1269" s="1">
        <f t="shared" si="490"/>
        <v>0.99999663017888663</v>
      </c>
      <c r="AP1269" s="1">
        <f t="shared" si="491"/>
        <v>2.9776390610993415</v>
      </c>
      <c r="AQ1269" s="1">
        <f t="shared" si="492"/>
        <v>29.776390610993413</v>
      </c>
      <c r="AR1269" s="25"/>
      <c r="BA1269" s="2">
        <v>12.68</v>
      </c>
      <c r="BB1269" s="1">
        <f t="shared" si="497"/>
        <v>2.0892961308540331E-13</v>
      </c>
      <c r="BC1269" s="1">
        <f t="shared" si="493"/>
        <v>4.834163932458662E-2</v>
      </c>
      <c r="BD1269" s="1">
        <f t="shared" si="494"/>
        <v>4.8328266236891978E-5</v>
      </c>
      <c r="BE1269" s="1">
        <f t="shared" si="495"/>
        <v>0.99972336296655462</v>
      </c>
      <c r="BF1269" s="1">
        <f t="shared" si="496"/>
        <v>1.2209621109694817</v>
      </c>
      <c r="BG1269" s="1">
        <f>(dpSAWB_Cb*dpSAWB_Vb) /(dpSAWB_Ca * BF1269)</f>
        <v>40.951311716215706</v>
      </c>
    </row>
    <row r="1270" spans="1:59" ht="15" customHeight="1" x14ac:dyDescent="0.3">
      <c r="A1270" s="2">
        <v>12.69</v>
      </c>
      <c r="B1270" s="1">
        <f t="shared" si="498"/>
        <v>2.0417379446695228E-13</v>
      </c>
      <c r="C1270" s="1">
        <f t="shared" si="499"/>
        <v>4.9467660756213221E-2</v>
      </c>
      <c r="D1270" s="1">
        <f t="shared" si="500"/>
        <v>-4.9467657554033463E-2</v>
      </c>
      <c r="E1270" s="1">
        <f t="shared" si="501"/>
        <v>1.1577942925672245E-2</v>
      </c>
      <c r="F1270" s="1">
        <f t="shared" si="502"/>
        <v>0.99999961981074825</v>
      </c>
      <c r="G1270" s="1">
        <f t="shared" si="503"/>
        <v>6.8735837477071415</v>
      </c>
      <c r="H1270" s="1">
        <f t="shared" si="511"/>
        <v>68.735837477071414</v>
      </c>
      <c r="S1270" s="2">
        <v>12.69</v>
      </c>
      <c r="T1270" s="1">
        <f t="shared" si="504"/>
        <v>2.0417379446695228E-13</v>
      </c>
      <c r="U1270" s="1">
        <f t="shared" si="505"/>
        <v>4.9467660756213221E-2</v>
      </c>
      <c r="V1270" s="1">
        <f t="shared" si="506"/>
        <v>0.17420147644129638</v>
      </c>
      <c r="W1270" s="1">
        <f t="shared" si="507"/>
        <v>-2.4733825480432129E-2</v>
      </c>
      <c r="X1270" s="1">
        <f t="shared" si="508"/>
        <v>7.8528376320582966E-8</v>
      </c>
      <c r="Y1270" s="1">
        <f t="shared" si="509"/>
        <v>-0.39658569574316949</v>
      </c>
      <c r="Z1270" s="1">
        <f t="shared" si="510"/>
        <v>-19.829284787158475</v>
      </c>
      <c r="AB1270"/>
      <c r="AC1270"/>
      <c r="AD1270"/>
      <c r="AE1270"/>
      <c r="AF1270"/>
      <c r="AG1270"/>
      <c r="AH1270"/>
      <c r="AI1270"/>
      <c r="AJ1270" s="25"/>
      <c r="AK1270" s="2">
        <v>12.69</v>
      </c>
      <c r="AL1270" s="1">
        <f t="shared" si="512"/>
        <v>2.0417379446695228E-13</v>
      </c>
      <c r="AM1270" s="1">
        <f t="shared" si="488"/>
        <v>4.9467660756213221E-2</v>
      </c>
      <c r="AN1270" s="1">
        <f t="shared" si="489"/>
        <v>3.2931148725676311E-6</v>
      </c>
      <c r="AO1270" s="1">
        <f t="shared" si="490"/>
        <v>0.99999670688512732</v>
      </c>
      <c r="AP1270" s="1">
        <f t="shared" si="491"/>
        <v>2.9928746606852457</v>
      </c>
      <c r="AQ1270" s="1">
        <f t="shared" si="492"/>
        <v>29.928746606852457</v>
      </c>
      <c r="AR1270" s="25"/>
      <c r="BA1270" s="2">
        <v>12.69</v>
      </c>
      <c r="BB1270" s="1">
        <f t="shared" si="497"/>
        <v>2.0417379446695228E-13</v>
      </c>
      <c r="BC1270" s="1">
        <f t="shared" si="493"/>
        <v>4.9467660756213221E-2</v>
      </c>
      <c r="BD1270" s="1">
        <f t="shared" si="494"/>
        <v>4.9453388387549155E-5</v>
      </c>
      <c r="BE1270" s="1">
        <f t="shared" si="495"/>
        <v>0.9997114808251315</v>
      </c>
      <c r="BF1270" s="1">
        <f t="shared" si="496"/>
        <v>1.2064055139798824</v>
      </c>
      <c r="BG1270" s="1">
        <f>(dpSAWB_Cb*dpSAWB_Vb) /(dpSAWB_Ca * BF1270)</f>
        <v>41.445433911398538</v>
      </c>
    </row>
    <row r="1271" spans="1:59" ht="15" customHeight="1" x14ac:dyDescent="0.3">
      <c r="A1271" s="2">
        <v>12.7</v>
      </c>
      <c r="B1271" s="1">
        <f t="shared" si="498"/>
        <v>1.9952623149688807E-13</v>
      </c>
      <c r="C1271" s="1">
        <f t="shared" si="499"/>
        <v>5.061991059635447E-2</v>
      </c>
      <c r="D1271" s="1">
        <f t="shared" si="500"/>
        <v>-5.0619907538415408E-2</v>
      </c>
      <c r="E1271" s="1">
        <f t="shared" si="501"/>
        <v>1.1769984589735901E-2</v>
      </c>
      <c r="F1271" s="1">
        <f t="shared" si="502"/>
        <v>0.99999962846490897</v>
      </c>
      <c r="G1271" s="1">
        <f t="shared" si="503"/>
        <v>7.150645535278656</v>
      </c>
      <c r="H1271" s="1">
        <f t="shared" si="511"/>
        <v>71.50645535278656</v>
      </c>
      <c r="S1271" s="2">
        <v>12.7</v>
      </c>
      <c r="T1271" s="1">
        <f t="shared" si="504"/>
        <v>1.9952623149688807E-13</v>
      </c>
      <c r="U1271" s="1">
        <f t="shared" si="505"/>
        <v>5.061991059635447E-2</v>
      </c>
      <c r="V1271" s="1">
        <f t="shared" si="506"/>
        <v>0.17592985146964379</v>
      </c>
      <c r="W1271" s="1">
        <f t="shared" si="507"/>
        <v>-2.5309950489881272E-2</v>
      </c>
      <c r="X1271" s="1">
        <f t="shared" si="508"/>
        <v>7.6740852378874996E-8</v>
      </c>
      <c r="Y1271" s="1">
        <f t="shared" si="509"/>
        <v>-0.403957553106288</v>
      </c>
      <c r="Z1271" s="1">
        <f t="shared" si="510"/>
        <v>-20.197877655314404</v>
      </c>
      <c r="AB1271"/>
      <c r="AC1271"/>
      <c r="AD1271"/>
      <c r="AE1271"/>
      <c r="AF1271"/>
      <c r="AG1271"/>
      <c r="AH1271"/>
      <c r="AI1271"/>
      <c r="AJ1271" s="25"/>
      <c r="AK1271" s="2">
        <v>12.7</v>
      </c>
      <c r="AL1271" s="1">
        <f t="shared" si="512"/>
        <v>1.9952623149688807E-13</v>
      </c>
      <c r="AM1271" s="1">
        <f t="shared" si="488"/>
        <v>5.061991059635447E-2</v>
      </c>
      <c r="AN1271" s="1">
        <f t="shared" si="489"/>
        <v>3.2181546675905627E-6</v>
      </c>
      <c r="AO1271" s="1">
        <f t="shared" si="490"/>
        <v>0.99999678184533236</v>
      </c>
      <c r="AP1271" s="1">
        <f t="shared" si="491"/>
        <v>3.0082293195629797</v>
      </c>
      <c r="AQ1271" s="1">
        <f t="shared" si="492"/>
        <v>30.082293195629795</v>
      </c>
      <c r="AR1271" s="25"/>
      <c r="BA1271" s="2">
        <v>12.7</v>
      </c>
      <c r="BB1271" s="1">
        <f t="shared" si="497"/>
        <v>1.9952623149688807E-13</v>
      </c>
      <c r="BC1271" s="1">
        <f t="shared" si="493"/>
        <v>5.061991059635447E-2</v>
      </c>
      <c r="BD1271" s="1">
        <f t="shared" si="494"/>
        <v>5.0604677335146215E-5</v>
      </c>
      <c r="BE1271" s="1">
        <f t="shared" si="495"/>
        <v>0.99969906582155554</v>
      </c>
      <c r="BF1271" s="1">
        <f t="shared" si="496"/>
        <v>1.1916448512066515</v>
      </c>
      <c r="BG1271" s="1">
        <f>(dpSAWB_Cb*dpSAWB_Vb) /(dpSAWB_Ca * BF1271)</f>
        <v>41.958810084540154</v>
      </c>
    </row>
    <row r="1272" spans="1:59" ht="15" customHeight="1" x14ac:dyDescent="0.3">
      <c r="A1272" s="2">
        <v>12.71</v>
      </c>
      <c r="B1272" s="1">
        <f t="shared" si="498"/>
        <v>1.9498445997580327E-13</v>
      </c>
      <c r="C1272" s="1">
        <f t="shared" si="499"/>
        <v>5.1798999783128179E-2</v>
      </c>
      <c r="D1272" s="1">
        <f t="shared" si="500"/>
        <v>-5.1798996866146522E-2</v>
      </c>
      <c r="E1272" s="1">
        <f t="shared" si="501"/>
        <v>1.1966499477691087E-2</v>
      </c>
      <c r="F1272" s="1">
        <f t="shared" si="502"/>
        <v>0.99999963692207705</v>
      </c>
      <c r="G1272" s="1">
        <f t="shared" si="503"/>
        <v>7.447873716109366</v>
      </c>
      <c r="H1272" s="1">
        <f t="shared" si="511"/>
        <v>74.478737161093662</v>
      </c>
      <c r="S1272" s="2">
        <v>12.71</v>
      </c>
      <c r="T1272" s="1">
        <f t="shared" si="504"/>
        <v>1.9498445997580327E-13</v>
      </c>
      <c r="U1272" s="1">
        <f t="shared" si="505"/>
        <v>5.1798999783128179E-2</v>
      </c>
      <c r="V1272" s="1">
        <f t="shared" si="506"/>
        <v>0.17769848551183637</v>
      </c>
      <c r="W1272" s="1">
        <f t="shared" si="507"/>
        <v>-2.5899495170612127E-2</v>
      </c>
      <c r="X1272" s="1">
        <f t="shared" si="508"/>
        <v>7.499401744351357E-8</v>
      </c>
      <c r="Y1272" s="1">
        <f t="shared" si="509"/>
        <v>-0.41143127914078681</v>
      </c>
      <c r="Z1272" s="1">
        <f t="shared" si="510"/>
        <v>-20.571563957039338</v>
      </c>
      <c r="AB1272"/>
      <c r="AC1272"/>
      <c r="AD1272"/>
      <c r="AE1272"/>
      <c r="AF1272"/>
      <c r="AG1272"/>
      <c r="AH1272"/>
      <c r="AI1272"/>
      <c r="AJ1272" s="25"/>
      <c r="AK1272" s="2">
        <v>12.71</v>
      </c>
      <c r="AL1272" s="1">
        <f t="shared" si="512"/>
        <v>1.9498445997580327E-13</v>
      </c>
      <c r="AM1272" s="1">
        <f t="shared" si="488"/>
        <v>5.1798999783128179E-2</v>
      </c>
      <c r="AN1272" s="1">
        <f t="shared" si="489"/>
        <v>3.1449007543391615E-6</v>
      </c>
      <c r="AO1272" s="1">
        <f t="shared" si="490"/>
        <v>0.99999685509924552</v>
      </c>
      <c r="AP1272" s="1">
        <f t="shared" si="491"/>
        <v>3.0237003213521523</v>
      </c>
      <c r="AQ1272" s="1">
        <f t="shared" si="492"/>
        <v>30.237003213521522</v>
      </c>
      <c r="AR1272" s="25"/>
      <c r="BA1272" s="2">
        <v>12.71</v>
      </c>
      <c r="BB1272" s="1">
        <f t="shared" si="497"/>
        <v>1.9498445997580327E-13</v>
      </c>
      <c r="BC1272" s="1">
        <f t="shared" si="493"/>
        <v>5.1798999783128179E-2</v>
      </c>
      <c r="BD1272" s="1">
        <f t="shared" si="494"/>
        <v>5.1782739740125736E-5</v>
      </c>
      <c r="BE1272" s="1">
        <f t="shared" si="495"/>
        <v>0.99968609349465187</v>
      </c>
      <c r="BF1272" s="1">
        <f t="shared" si="496"/>
        <v>1.1766797907670821</v>
      </c>
      <c r="BG1272" s="1">
        <f>(dpSAWB_Cb*dpSAWB_Vb) /(dpSAWB_Ca * BF1272)</f>
        <v>42.492443902180732</v>
      </c>
    </row>
    <row r="1273" spans="1:59" ht="15" customHeight="1" x14ac:dyDescent="0.3">
      <c r="A1273" s="2">
        <v>12.72</v>
      </c>
      <c r="B1273" s="1">
        <f t="shared" si="498"/>
        <v>1.9054607179632417E-13</v>
      </c>
      <c r="C1273" s="1">
        <f t="shared" si="499"/>
        <v>5.3005553485227182E-2</v>
      </c>
      <c r="D1273" s="1">
        <f t="shared" si="500"/>
        <v>-5.300555070599431E-2</v>
      </c>
      <c r="E1273" s="1">
        <f t="shared" si="501"/>
        <v>1.2167591784332386E-2</v>
      </c>
      <c r="F1273" s="1">
        <f t="shared" si="502"/>
        <v>0.99999964518673656</v>
      </c>
      <c r="G1273" s="1">
        <f t="shared" si="503"/>
        <v>7.7674652860871403</v>
      </c>
      <c r="H1273" s="1">
        <f t="shared" si="511"/>
        <v>77.674652860871404</v>
      </c>
      <c r="S1273" s="2">
        <v>12.72</v>
      </c>
      <c r="T1273" s="1">
        <f t="shared" si="504"/>
        <v>1.9054607179632417E-13</v>
      </c>
      <c r="U1273" s="1">
        <f t="shared" si="505"/>
        <v>5.3005553485227182E-2</v>
      </c>
      <c r="V1273" s="1">
        <f t="shared" si="506"/>
        <v>0.17950831632105235</v>
      </c>
      <c r="W1273" s="1">
        <f t="shared" si="507"/>
        <v>-2.6502772107017448E-2</v>
      </c>
      <c r="X1273" s="1">
        <f t="shared" si="508"/>
        <v>7.328694531991717E-8</v>
      </c>
      <c r="Y1273" s="1">
        <f t="shared" si="509"/>
        <v>-0.41900697772214696</v>
      </c>
      <c r="Z1273" s="1">
        <f t="shared" si="510"/>
        <v>-20.950348886107346</v>
      </c>
      <c r="AB1273"/>
      <c r="AC1273"/>
      <c r="AD1273"/>
      <c r="AE1273"/>
      <c r="AF1273"/>
      <c r="AG1273"/>
      <c r="AH1273"/>
      <c r="AI1273"/>
      <c r="AJ1273" s="25"/>
      <c r="AK1273" s="2">
        <v>12.72</v>
      </c>
      <c r="AL1273" s="1">
        <f t="shared" si="512"/>
        <v>1.9054607179632417E-13</v>
      </c>
      <c r="AM1273" s="1">
        <f t="shared" si="488"/>
        <v>5.3005553485227182E-2</v>
      </c>
      <c r="AN1273" s="1">
        <f t="shared" si="489"/>
        <v>3.0733142933606157E-6</v>
      </c>
      <c r="AO1273" s="1">
        <f t="shared" si="490"/>
        <v>0.9999969266857065</v>
      </c>
      <c r="AP1273" s="1">
        <f t="shared" si="491"/>
        <v>3.0392848462146294</v>
      </c>
      <c r="AQ1273" s="1">
        <f t="shared" si="492"/>
        <v>30.392848462146294</v>
      </c>
      <c r="AR1273" s="25"/>
      <c r="BA1273" s="2">
        <v>12.72</v>
      </c>
      <c r="BB1273" s="1">
        <f t="shared" si="497"/>
        <v>1.9054607179632417E-13</v>
      </c>
      <c r="BC1273" s="1">
        <f t="shared" si="493"/>
        <v>5.3005553485227182E-2</v>
      </c>
      <c r="BD1273" s="1">
        <f t="shared" si="494"/>
        <v>5.2988196193790199E-5</v>
      </c>
      <c r="BE1273" s="1">
        <f t="shared" si="495"/>
        <v>0.99967253824749103</v>
      </c>
      <c r="BF1273" s="1">
        <f t="shared" si="496"/>
        <v>1.1615101009454405</v>
      </c>
      <c r="BG1273" s="1">
        <f>(dpSAWB_Cb*dpSAWB_Vb) /(dpSAWB_Ca * BF1273)</f>
        <v>43.047408678840789</v>
      </c>
    </row>
    <row r="1274" spans="1:59" ht="15" customHeight="1" x14ac:dyDescent="0.3">
      <c r="A1274" s="2">
        <v>12.73</v>
      </c>
      <c r="B1274" s="1">
        <f t="shared" si="498"/>
        <v>1.8620871366628623E-13</v>
      </c>
      <c r="C1274" s="1">
        <f t="shared" si="499"/>
        <v>5.424021143339567E-2</v>
      </c>
      <c r="D1274" s="1">
        <f t="shared" si="500"/>
        <v>-5.4240208788776056E-2</v>
      </c>
      <c r="E1274" s="1">
        <f t="shared" si="501"/>
        <v>1.2373368131462675E-2</v>
      </c>
      <c r="F1274" s="1">
        <f t="shared" si="502"/>
        <v>0.99999965326326989</v>
      </c>
      <c r="G1274" s="1">
        <f t="shared" si="503"/>
        <v>8.1119479376652457</v>
      </c>
      <c r="H1274" s="1">
        <f t="shared" si="511"/>
        <v>81.11947937665245</v>
      </c>
      <c r="S1274" s="2">
        <v>12.73</v>
      </c>
      <c r="T1274" s="1">
        <f t="shared" si="504"/>
        <v>1.8620871366628623E-13</v>
      </c>
      <c r="U1274" s="1">
        <f t="shared" si="505"/>
        <v>5.424021143339567E-2</v>
      </c>
      <c r="V1274" s="1">
        <f t="shared" si="506"/>
        <v>0.18136030349354371</v>
      </c>
      <c r="W1274" s="1">
        <f t="shared" si="507"/>
        <v>-2.7120101164514569E-2</v>
      </c>
      <c r="X1274" s="1">
        <f t="shared" si="508"/>
        <v>7.1618730896251717E-8</v>
      </c>
      <c r="Y1274" s="1">
        <f t="shared" si="509"/>
        <v>-0.42668470078412918</v>
      </c>
      <c r="Z1274" s="1">
        <f t="shared" si="510"/>
        <v>-21.334235039206462</v>
      </c>
      <c r="AB1274"/>
      <c r="AC1274"/>
      <c r="AD1274"/>
      <c r="AE1274"/>
      <c r="AF1274"/>
      <c r="AG1274"/>
      <c r="AH1274"/>
      <c r="AI1274"/>
      <c r="AJ1274" s="25"/>
      <c r="AK1274" s="2">
        <v>12.73</v>
      </c>
      <c r="AL1274" s="1">
        <f t="shared" si="512"/>
        <v>1.8620871366628623E-13</v>
      </c>
      <c r="AM1274" s="1">
        <f t="shared" si="488"/>
        <v>5.424021143339567E-2</v>
      </c>
      <c r="AN1274" s="1">
        <f t="shared" si="489"/>
        <v>3.0033573292738915E-6</v>
      </c>
      <c r="AO1274" s="1">
        <f t="shared" si="490"/>
        <v>0.99999699664267072</v>
      </c>
      <c r="AP1274" s="1">
        <f t="shared" si="491"/>
        <v>3.0549799721608797</v>
      </c>
      <c r="AQ1274" s="1">
        <f t="shared" si="492"/>
        <v>30.549799721608796</v>
      </c>
      <c r="AR1274" s="25"/>
      <c r="BA1274" s="2">
        <v>12.73</v>
      </c>
      <c r="BB1274" s="1">
        <f t="shared" si="497"/>
        <v>1.8620871366628623E-13</v>
      </c>
      <c r="BC1274" s="1">
        <f t="shared" si="493"/>
        <v>5.424021143339567E-2</v>
      </c>
      <c r="BD1274" s="1">
        <f t="shared" si="494"/>
        <v>5.4221681528654734E-5</v>
      </c>
      <c r="BE1274" s="1">
        <f t="shared" si="495"/>
        <v>0.99965837329443874</v>
      </c>
      <c r="BF1274" s="1">
        <f t="shared" si="496"/>
        <v>1.146135653148689</v>
      </c>
      <c r="BG1274" s="1">
        <f>(dpSAWB_Cb*dpSAWB_Vb) /(dpSAWB_Ca * BF1274)</f>
        <v>43.624853535128146</v>
      </c>
    </row>
    <row r="1275" spans="1:59" ht="15" customHeight="1" x14ac:dyDescent="0.3">
      <c r="A1275" s="2">
        <v>12.74</v>
      </c>
      <c r="B1275" s="1">
        <f t="shared" si="498"/>
        <v>1.8197008586099787E-13</v>
      </c>
      <c r="C1275" s="1">
        <f t="shared" si="499"/>
        <v>5.550362825962022E-2</v>
      </c>
      <c r="D1275" s="1">
        <f t="shared" si="500"/>
        <v>-5.5503625746549691E-2</v>
      </c>
      <c r="E1275" s="1">
        <f t="shared" si="501"/>
        <v>1.2583937624424947E-2</v>
      </c>
      <c r="F1275" s="1">
        <f t="shared" si="502"/>
        <v>0.99999966115595862</v>
      </c>
      <c r="G1275" s="1">
        <f t="shared" si="503"/>
        <v>8.4842447292989327</v>
      </c>
      <c r="H1275" s="1">
        <f t="shared" si="511"/>
        <v>84.84244729298932</v>
      </c>
      <c r="S1275" s="2">
        <v>12.74</v>
      </c>
      <c r="T1275" s="1">
        <f t="shared" si="504"/>
        <v>1.8197008586099787E-13</v>
      </c>
      <c r="U1275" s="1">
        <f t="shared" si="505"/>
        <v>5.550362825962022E-2</v>
      </c>
      <c r="V1275" s="1">
        <f t="shared" si="506"/>
        <v>0.18325542897742306</v>
      </c>
      <c r="W1275" s="1">
        <f t="shared" si="507"/>
        <v>-2.7751809659141018E-2</v>
      </c>
      <c r="X1275" s="1">
        <f t="shared" si="508"/>
        <v>6.998848966353323E-8</v>
      </c>
      <c r="Y1275" s="1">
        <f t="shared" si="509"/>
        <v>-0.43446444685498498</v>
      </c>
      <c r="Z1275" s="1">
        <f t="shared" si="510"/>
        <v>-21.723222342749249</v>
      </c>
      <c r="AB1275"/>
      <c r="AC1275"/>
      <c r="AD1275"/>
      <c r="AE1275"/>
      <c r="AF1275"/>
      <c r="AG1275"/>
      <c r="AH1275"/>
      <c r="AI1275"/>
      <c r="AJ1275" s="25"/>
      <c r="AK1275" s="2">
        <v>12.74</v>
      </c>
      <c r="AL1275" s="1">
        <f t="shared" si="512"/>
        <v>1.8197008586099787E-13</v>
      </c>
      <c r="AM1275" s="1">
        <f t="shared" si="488"/>
        <v>5.550362825962022E-2</v>
      </c>
      <c r="AN1275" s="1">
        <f t="shared" si="489"/>
        <v>2.9349927706469579E-6</v>
      </c>
      <c r="AO1275" s="1">
        <f t="shared" si="490"/>
        <v>0.99999706500722929</v>
      </c>
      <c r="AP1275" s="1">
        <f t="shared" si="491"/>
        <v>3.0707826765381681</v>
      </c>
      <c r="AQ1275" s="1">
        <f t="shared" si="492"/>
        <v>30.707826765381679</v>
      </c>
      <c r="AR1275" s="25"/>
      <c r="BA1275" s="2">
        <v>12.74</v>
      </c>
      <c r="BB1275" s="1">
        <f t="shared" si="497"/>
        <v>1.8197008586099787E-13</v>
      </c>
      <c r="BC1275" s="1">
        <f t="shared" si="493"/>
        <v>5.550362825962022E-2</v>
      </c>
      <c r="BD1275" s="1">
        <f t="shared" si="494"/>
        <v>5.5483845135020354E-5</v>
      </c>
      <c r="BE1275" s="1">
        <f t="shared" si="495"/>
        <v>0.99964357060573883</v>
      </c>
      <c r="BF1275" s="1">
        <f t="shared" si="496"/>
        <v>1.1305564248157622</v>
      </c>
      <c r="BG1275" s="1">
        <f>(dpSAWB_Cb*dpSAWB_Vb) /(dpSAWB_Ca * BF1275)</f>
        <v>44.226010221602252</v>
      </c>
    </row>
    <row r="1276" spans="1:59" ht="15" customHeight="1" x14ac:dyDescent="0.3">
      <c r="A1276" s="2">
        <v>12.75</v>
      </c>
      <c r="B1276" s="1">
        <f t="shared" si="498"/>
        <v>1.7782794100389184E-13</v>
      </c>
      <c r="C1276" s="1">
        <f t="shared" si="499"/>
        <v>5.6796473844225391E-2</v>
      </c>
      <c r="D1276" s="1">
        <f t="shared" si="500"/>
        <v>-5.6796471459709542E-2</v>
      </c>
      <c r="E1276" s="1">
        <f t="shared" si="501"/>
        <v>1.2799411909951592E-2</v>
      </c>
      <c r="F1276" s="1">
        <f t="shared" si="502"/>
        <v>0.99999966886898806</v>
      </c>
      <c r="G1276" s="1">
        <f t="shared" si="503"/>
        <v>8.8877545485771137</v>
      </c>
      <c r="H1276" s="1">
        <f t="shared" si="511"/>
        <v>88.877545485771137</v>
      </c>
      <c r="S1276" s="2">
        <v>12.75</v>
      </c>
      <c r="T1276" s="1">
        <f t="shared" si="504"/>
        <v>1.7782794100389184E-13</v>
      </c>
      <c r="U1276" s="1">
        <f t="shared" si="505"/>
        <v>5.6796473844225391E-2</v>
      </c>
      <c r="V1276" s="1">
        <f t="shared" si="506"/>
        <v>0.18519469759330684</v>
      </c>
      <c r="W1276" s="1">
        <f t="shared" si="507"/>
        <v>-2.8398232531102286E-2</v>
      </c>
      <c r="X1276" s="1">
        <f t="shared" si="508"/>
        <v>6.8395357246648579E-8</v>
      </c>
      <c r="Y1276" s="1">
        <f t="shared" si="509"/>
        <v>-0.44234615962058971</v>
      </c>
      <c r="Z1276" s="1">
        <f t="shared" si="510"/>
        <v>-22.117307981029487</v>
      </c>
      <c r="AB1276"/>
      <c r="AC1276"/>
      <c r="AD1276"/>
      <c r="AE1276"/>
      <c r="AF1276"/>
      <c r="AG1276"/>
      <c r="AH1276"/>
      <c r="AI1276"/>
      <c r="AJ1276" s="25"/>
      <c r="AK1276" s="2">
        <v>12.75</v>
      </c>
      <c r="AL1276" s="1">
        <f t="shared" si="512"/>
        <v>1.7782794100389184E-13</v>
      </c>
      <c r="AM1276" s="1">
        <f t="shared" si="488"/>
        <v>5.6796473844225391E-2</v>
      </c>
      <c r="AN1276" s="1">
        <f t="shared" si="489"/>
        <v>2.8681843703317881E-6</v>
      </c>
      <c r="AO1276" s="1">
        <f t="shared" si="490"/>
        <v>0.99999713181562966</v>
      </c>
      <c r="AP1276" s="1">
        <f t="shared" si="491"/>
        <v>3.0866898377011815</v>
      </c>
      <c r="AQ1276" s="1">
        <f t="shared" si="492"/>
        <v>30.866898377011818</v>
      </c>
      <c r="AR1276" s="25"/>
      <c r="BA1276" s="2">
        <v>12.75</v>
      </c>
      <c r="BB1276" s="1">
        <f t="shared" si="497"/>
        <v>1.7782794100389184E-13</v>
      </c>
      <c r="BC1276" s="1">
        <f t="shared" si="493"/>
        <v>5.6796473844225391E-2</v>
      </c>
      <c r="BD1276" s="1">
        <f t="shared" si="494"/>
        <v>5.6775351283852428E-5</v>
      </c>
      <c r="BE1276" s="1">
        <f t="shared" si="495"/>
        <v>0.99962810084951936</v>
      </c>
      <c r="BF1276" s="1">
        <f t="shared" si="496"/>
        <v>1.1147725022728345</v>
      </c>
      <c r="BG1276" s="1">
        <f>(dpSAWB_Cb*dpSAWB_Vb) /(dpSAWB_Ca * BF1276)</f>
        <v>44.852200693915904</v>
      </c>
    </row>
    <row r="1277" spans="1:59" ht="15" customHeight="1" x14ac:dyDescent="0.3">
      <c r="A1277" s="2">
        <v>12.76</v>
      </c>
      <c r="B1277" s="1">
        <f t="shared" si="498"/>
        <v>1.7378008287493713E-13</v>
      </c>
      <c r="C1277" s="1">
        <f t="shared" si="499"/>
        <v>5.8119433671052982E-2</v>
      </c>
      <c r="D1277" s="1">
        <f t="shared" si="500"/>
        <v>-5.8119431412165544E-2</v>
      </c>
      <c r="E1277" s="1">
        <f t="shared" si="501"/>
        <v>1.3019905235360923E-2</v>
      </c>
      <c r="F1277" s="1">
        <f t="shared" si="502"/>
        <v>0.99999967640644771</v>
      </c>
      <c r="G1277" s="1">
        <f t="shared" si="503"/>
        <v>9.3264530600066653</v>
      </c>
      <c r="H1277" s="1">
        <f t="shared" si="511"/>
        <v>93.264530600066649</v>
      </c>
      <c r="S1277" s="2">
        <v>12.76</v>
      </c>
      <c r="T1277" s="1">
        <f t="shared" si="504"/>
        <v>1.7378008287493713E-13</v>
      </c>
      <c r="U1277" s="1">
        <f t="shared" si="505"/>
        <v>5.8119433671052982E-2</v>
      </c>
      <c r="V1277" s="1">
        <f t="shared" si="506"/>
        <v>0.18717913756708457</v>
      </c>
      <c r="W1277" s="1">
        <f t="shared" si="507"/>
        <v>-2.905971252236152E-2</v>
      </c>
      <c r="X1277" s="1">
        <f t="shared" si="508"/>
        <v>6.6838488946053457E-8</v>
      </c>
      <c r="Y1277" s="1">
        <f t="shared" si="509"/>
        <v>-0.45032972651828107</v>
      </c>
      <c r="Z1277" s="1">
        <f t="shared" si="510"/>
        <v>-22.516486325914052</v>
      </c>
      <c r="AB1277"/>
      <c r="AC1277"/>
      <c r="AD1277"/>
      <c r="AE1277"/>
      <c r="AF1277"/>
      <c r="AG1277"/>
      <c r="AH1277"/>
      <c r="AI1277"/>
      <c r="AJ1277" s="25"/>
      <c r="AK1277" s="2">
        <v>12.76</v>
      </c>
      <c r="AL1277" s="1">
        <f t="shared" si="512"/>
        <v>1.7378008287493713E-13</v>
      </c>
      <c r="AM1277" s="1">
        <f t="shared" si="488"/>
        <v>5.8119433671052982E-2</v>
      </c>
      <c r="AN1277" s="1">
        <f t="shared" si="489"/>
        <v>2.8028967062470202E-6</v>
      </c>
      <c r="AO1277" s="1">
        <f t="shared" si="490"/>
        <v>0.99999719710329371</v>
      </c>
      <c r="AP1277" s="1">
        <f t="shared" si="491"/>
        <v>3.1026982368649763</v>
      </c>
      <c r="AQ1277" s="1">
        <f t="shared" si="492"/>
        <v>31.026982368649762</v>
      </c>
      <c r="AR1277" s="25"/>
      <c r="BA1277" s="2">
        <v>12.76</v>
      </c>
      <c r="BB1277" s="1">
        <f t="shared" si="497"/>
        <v>1.7378008287493713E-13</v>
      </c>
      <c r="BC1277" s="1">
        <f t="shared" si="493"/>
        <v>5.8119433671052982E-2</v>
      </c>
      <c r="BD1277" s="1">
        <f t="shared" si="494"/>
        <v>5.8096879456029798E-5</v>
      </c>
      <c r="BE1277" s="1">
        <f t="shared" si="495"/>
        <v>0.99961193333109832</v>
      </c>
      <c r="BF1277" s="1">
        <f t="shared" si="496"/>
        <v>1.0987840835270266</v>
      </c>
      <c r="BG1277" s="1">
        <f>(dpSAWB_Cb*dpSAWB_Vb) /(dpSAWB_Ca * BF1277)</f>
        <v>45.50484553753563</v>
      </c>
    </row>
    <row r="1278" spans="1:59" ht="15" customHeight="1" x14ac:dyDescent="0.3">
      <c r="A1278" s="2">
        <v>12.77</v>
      </c>
      <c r="B1278" s="1">
        <f t="shared" si="498"/>
        <v>1.6982436524617405E-13</v>
      </c>
      <c r="C1278" s="1">
        <f t="shared" si="499"/>
        <v>5.9473209190914617E-2</v>
      </c>
      <c r="D1278" s="1">
        <f t="shared" si="500"/>
        <v>-5.9473207054795939E-2</v>
      </c>
      <c r="E1278" s="1">
        <f t="shared" si="501"/>
        <v>1.3245534509132658E-2</v>
      </c>
      <c r="F1278" s="1">
        <f t="shared" si="502"/>
        <v>0.99999968377233395</v>
      </c>
      <c r="G1278" s="1">
        <f t="shared" si="503"/>
        <v>9.8050204912896746</v>
      </c>
      <c r="H1278" s="1">
        <f t="shared" si="511"/>
        <v>98.050204912896746</v>
      </c>
      <c r="S1278" s="2">
        <v>12.77</v>
      </c>
      <c r="T1278" s="1">
        <f t="shared" si="504"/>
        <v>1.6982436524617405E-13</v>
      </c>
      <c r="U1278" s="1">
        <f t="shared" si="505"/>
        <v>5.9473209190914617E-2</v>
      </c>
      <c r="V1278" s="1">
        <f t="shared" si="506"/>
        <v>0.18920980107509738</v>
      </c>
      <c r="W1278" s="1">
        <f t="shared" si="507"/>
        <v>-2.9736600358365787E-2</v>
      </c>
      <c r="X1278" s="1">
        <f t="shared" si="508"/>
        <v>6.5317059289902271E-8</v>
      </c>
      <c r="Y1278" s="1">
        <f t="shared" si="509"/>
        <v>-0.45841497736530268</v>
      </c>
      <c r="Z1278" s="1">
        <f t="shared" si="510"/>
        <v>-22.920748868265132</v>
      </c>
      <c r="AB1278"/>
      <c r="AC1278"/>
      <c r="AD1278"/>
      <c r="AE1278"/>
      <c r="AF1278"/>
      <c r="AG1278"/>
      <c r="AH1278"/>
      <c r="AI1278"/>
      <c r="AJ1278" s="25"/>
      <c r="AK1278" s="2">
        <v>12.77</v>
      </c>
      <c r="AL1278" s="1">
        <f t="shared" si="512"/>
        <v>1.6982436524617405E-13</v>
      </c>
      <c r="AM1278" s="1">
        <f t="shared" si="488"/>
        <v>5.9473209190914617E-2</v>
      </c>
      <c r="AN1278" s="1">
        <f t="shared" si="489"/>
        <v>2.7390951625980114E-6</v>
      </c>
      <c r="AO1278" s="1">
        <f t="shared" si="490"/>
        <v>0.99999726090483732</v>
      </c>
      <c r="AP1278" s="1">
        <f t="shared" si="491"/>
        <v>3.1188045601397034</v>
      </c>
      <c r="AQ1278" s="1">
        <f t="shared" si="492"/>
        <v>31.188045601397032</v>
      </c>
      <c r="AR1278" s="25"/>
      <c r="BA1278" s="2">
        <v>12.77</v>
      </c>
      <c r="BB1278" s="1">
        <f t="shared" si="497"/>
        <v>1.6982436524617405E-13</v>
      </c>
      <c r="BC1278" s="1">
        <f t="shared" si="493"/>
        <v>5.9473209190914617E-2</v>
      </c>
      <c r="BD1278" s="1">
        <f t="shared" si="494"/>
        <v>5.9449124678033129E-5</v>
      </c>
      <c r="BE1278" s="1">
        <f t="shared" si="495"/>
        <v>0.99959503592946919</v>
      </c>
      <c r="BF1278" s="1">
        <f t="shared" si="496"/>
        <v>1.08259148099076</v>
      </c>
      <c r="BG1278" s="1">
        <f>(dpSAWB_Cb*dpSAWB_Vb) /(dpSAWB_Ca * BF1278)</f>
        <v>46.185473355324469</v>
      </c>
    </row>
    <row r="1279" spans="1:59" ht="15" customHeight="1" x14ac:dyDescent="0.3">
      <c r="A1279" s="2">
        <v>12.78</v>
      </c>
      <c r="B1279" s="1">
        <f t="shared" si="498"/>
        <v>1.6595869074375568E-13</v>
      </c>
      <c r="C1279" s="1">
        <f t="shared" si="499"/>
        <v>6.0858518193510264E-2</v>
      </c>
      <c r="D1279" s="1">
        <f t="shared" si="500"/>
        <v>-6.0858516177365783E-2</v>
      </c>
      <c r="E1279" s="1">
        <f t="shared" si="501"/>
        <v>1.3476419362894294E-2</v>
      </c>
      <c r="F1279" s="1">
        <f t="shared" si="502"/>
        <v>0.9999996909705523</v>
      </c>
      <c r="G1279" s="1">
        <f t="shared" si="503"/>
        <v>10.329004968714036</v>
      </c>
      <c r="H1279" s="1">
        <f t="shared" si="511"/>
        <v>103.29004968714035</v>
      </c>
      <c r="S1279" s="2">
        <v>12.78</v>
      </c>
      <c r="T1279" s="1">
        <f t="shared" si="504"/>
        <v>1.6595869074375568E-13</v>
      </c>
      <c r="U1279" s="1">
        <f t="shared" si="505"/>
        <v>6.0858518193510264E-2</v>
      </c>
      <c r="V1279" s="1">
        <f t="shared" si="506"/>
        <v>0.19128776480201626</v>
      </c>
      <c r="W1279" s="1">
        <f t="shared" si="507"/>
        <v>-3.0429254934005417E-2</v>
      </c>
      <c r="X1279" s="1">
        <f t="shared" si="508"/>
        <v>6.3830261596372714E-8</v>
      </c>
      <c r="Y1279" s="1">
        <f t="shared" si="509"/>
        <v>-0.46660168302582128</v>
      </c>
      <c r="Z1279" s="1">
        <f t="shared" si="510"/>
        <v>-23.330084151291064</v>
      </c>
      <c r="AB1279"/>
      <c r="AC1279"/>
      <c r="AD1279"/>
      <c r="AE1279"/>
      <c r="AF1279"/>
      <c r="AG1279"/>
      <c r="AH1279"/>
      <c r="AI1279"/>
      <c r="AJ1279" s="25"/>
      <c r="AK1279" s="2">
        <v>12.78</v>
      </c>
      <c r="AL1279" s="1">
        <f t="shared" si="512"/>
        <v>1.6595869074375568E-13</v>
      </c>
      <c r="AM1279" s="1">
        <f t="shared" si="488"/>
        <v>6.0858518193510264E-2</v>
      </c>
      <c r="AN1279" s="1">
        <f t="shared" si="489"/>
        <v>2.6767459115243349E-6</v>
      </c>
      <c r="AO1279" s="1">
        <f t="shared" si="490"/>
        <v>0.99999732325408841</v>
      </c>
      <c r="AP1279" s="1">
        <f t="shared" si="491"/>
        <v>3.1350054007459827</v>
      </c>
      <c r="AQ1279" s="1">
        <f t="shared" si="492"/>
        <v>31.350054007459825</v>
      </c>
      <c r="AR1279" s="25"/>
      <c r="BA1279" s="2">
        <v>12.78</v>
      </c>
      <c r="BB1279" s="1">
        <f t="shared" si="497"/>
        <v>1.6595869074375568E-13</v>
      </c>
      <c r="BC1279" s="1">
        <f t="shared" si="493"/>
        <v>6.0858518193510264E-2</v>
      </c>
      <c r="BD1279" s="1">
        <f t="shared" si="494"/>
        <v>6.0832797864135088E-5</v>
      </c>
      <c r="BE1279" s="1">
        <f t="shared" si="495"/>
        <v>0.99957737503083155</v>
      </c>
      <c r="BF1279" s="1">
        <f t="shared" si="496"/>
        <v>1.0661951241288354</v>
      </c>
      <c r="BG1279" s="1">
        <f>(dpSAWB_Cb*dpSAWB_Vb) /(dpSAWB_Ca * BF1279)</f>
        <v>46.895731248868636</v>
      </c>
    </row>
    <row r="1280" spans="1:59" ht="15" customHeight="1" x14ac:dyDescent="0.3">
      <c r="A1280" s="2">
        <v>12.79</v>
      </c>
      <c r="B1280" s="1">
        <f t="shared" si="498"/>
        <v>1.6218100973589265E-13</v>
      </c>
      <c r="C1280" s="1">
        <f t="shared" si="499"/>
        <v>6.2276095188009827E-2</v>
      </c>
      <c r="D1280" s="1">
        <f t="shared" si="500"/>
        <v>-6.2276093289108589E-2</v>
      </c>
      <c r="E1280" s="1">
        <f t="shared" si="501"/>
        <v>1.3712682214851432E-2</v>
      </c>
      <c r="F1280" s="1">
        <f t="shared" si="502"/>
        <v>0.99999969800491917</v>
      </c>
      <c r="G1280" s="1">
        <f t="shared" si="503"/>
        <v>10.905033500328635</v>
      </c>
      <c r="H1280" s="1">
        <f t="shared" si="511"/>
        <v>109.05033500328635</v>
      </c>
      <c r="S1280" s="2">
        <v>12.79</v>
      </c>
      <c r="T1280" s="1">
        <f t="shared" si="504"/>
        <v>1.6218100973589265E-13</v>
      </c>
      <c r="U1280" s="1">
        <f t="shared" si="505"/>
        <v>6.2276095188009827E-2</v>
      </c>
      <c r="V1280" s="1">
        <f t="shared" si="506"/>
        <v>0.19341413051171435</v>
      </c>
      <c r="W1280" s="1">
        <f t="shared" si="507"/>
        <v>-3.1138043503904787E-2</v>
      </c>
      <c r="X1280" s="1">
        <f t="shared" si="508"/>
        <v>6.2377307545953053E-8</v>
      </c>
      <c r="Y1280" s="1">
        <f t="shared" si="509"/>
        <v>-0.47488955412054185</v>
      </c>
      <c r="Z1280" s="1">
        <f t="shared" si="510"/>
        <v>-23.744477706027094</v>
      </c>
      <c r="AB1280"/>
      <c r="AC1280"/>
      <c r="AD1280"/>
      <c r="AE1280"/>
      <c r="AF1280"/>
      <c r="AG1280"/>
      <c r="AH1280"/>
      <c r="AI1280"/>
      <c r="AJ1280" s="25"/>
      <c r="AK1280" s="2">
        <v>12.79</v>
      </c>
      <c r="AL1280" s="1">
        <f t="shared" si="512"/>
        <v>1.6218100973589265E-13</v>
      </c>
      <c r="AM1280" s="1">
        <f t="shared" si="488"/>
        <v>6.2276095188009827E-2</v>
      </c>
      <c r="AN1280" s="1">
        <f t="shared" si="489"/>
        <v>2.6158158951649916E-6</v>
      </c>
      <c r="AO1280" s="1">
        <f t="shared" si="490"/>
        <v>0.99999738418410478</v>
      </c>
      <c r="AP1280" s="1">
        <f t="shared" si="491"/>
        <v>3.1512972614092356</v>
      </c>
      <c r="AQ1280" s="1">
        <f t="shared" si="492"/>
        <v>31.512972614092352</v>
      </c>
      <c r="AR1280" s="25"/>
      <c r="BA1280" s="2">
        <v>12.79</v>
      </c>
      <c r="BB1280" s="1">
        <f t="shared" si="497"/>
        <v>1.6218100973589265E-13</v>
      </c>
      <c r="BC1280" s="1">
        <f t="shared" si="493"/>
        <v>6.2276095188009827E-2</v>
      </c>
      <c r="BD1280" s="1">
        <f t="shared" si="494"/>
        <v>6.2248626165150754E-5</v>
      </c>
      <c r="BE1280" s="1">
        <f t="shared" si="495"/>
        <v>0.99955891545903541</v>
      </c>
      <c r="BF1280" s="1">
        <f t="shared" si="496"/>
        <v>1.049595562020198</v>
      </c>
      <c r="BG1280" s="1">
        <f>(dpSAWB_Cb*dpSAWB_Vb) /(dpSAWB_Ca * BF1280)</f>
        <v>47.637396545163575</v>
      </c>
    </row>
    <row r="1281" spans="1:59" ht="15" customHeight="1" x14ac:dyDescent="0.3">
      <c r="A1281" s="2">
        <v>12.8</v>
      </c>
      <c r="B1281" s="1">
        <f t="shared" si="498"/>
        <v>1.5848931924611046E-13</v>
      </c>
      <c r="C1281" s="1">
        <f t="shared" si="499"/>
        <v>6.3726691792499873E-2</v>
      </c>
      <c r="D1281" s="1">
        <f t="shared" si="500"/>
        <v>-6.3726690008173131E-2</v>
      </c>
      <c r="E1281" s="1">
        <f t="shared" si="501"/>
        <v>1.3954448334695524E-2</v>
      </c>
      <c r="F1281" s="1">
        <f t="shared" si="502"/>
        <v>0.99999970487916445</v>
      </c>
      <c r="G1281" s="1">
        <f t="shared" si="503"/>
        <v>11.541087651917964</v>
      </c>
      <c r="H1281" s="1">
        <f t="shared" si="511"/>
        <v>115.41087651917964</v>
      </c>
      <c r="S1281" s="2">
        <v>12.8</v>
      </c>
      <c r="T1281" s="1">
        <f t="shared" si="504"/>
        <v>1.5848931924611046E-13</v>
      </c>
      <c r="U1281" s="1">
        <f t="shared" si="505"/>
        <v>6.3726691792499873E-2</v>
      </c>
      <c r="V1281" s="1">
        <f t="shared" si="506"/>
        <v>0.19559002563143704</v>
      </c>
      <c r="W1281" s="1">
        <f t="shared" si="507"/>
        <v>-3.1863341877145686E-2</v>
      </c>
      <c r="X1281" s="1">
        <f t="shared" si="508"/>
        <v>6.0957426763465145E-8</v>
      </c>
      <c r="Y1281" s="1">
        <f t="shared" si="509"/>
        <v>-0.48327823978300344</v>
      </c>
      <c r="Z1281" s="1">
        <f t="shared" si="510"/>
        <v>-24.163911989150172</v>
      </c>
      <c r="AB1281"/>
      <c r="AC1281"/>
      <c r="AD1281"/>
      <c r="AE1281"/>
      <c r="AF1281"/>
      <c r="AG1281"/>
      <c r="AH1281"/>
      <c r="AI1281"/>
      <c r="AJ1281" s="25"/>
      <c r="AK1281" s="2">
        <v>12.8</v>
      </c>
      <c r="AL1281" s="1">
        <f t="shared" si="512"/>
        <v>1.5848931924611046E-13</v>
      </c>
      <c r="AM1281" s="1">
        <f t="shared" ref="AM1281:AM1344" si="513">Kw/AL1281</f>
        <v>6.3726691792499873E-2</v>
      </c>
      <c r="AN1281" s="1">
        <f t="shared" ref="AN1281:AN1344" si="514">(AL1281*dpWASB_Ka1)/((AL1281^2)+(AL1281*dpWASB_Ka1)+(dpWASB_Ka1*dpWASB_Ka2))</f>
        <v>2.5562728081318272E-6</v>
      </c>
      <c r="AO1281" s="1">
        <f t="shared" ref="AO1281:AO1344" si="515">(dpWASB_Ka1*dpWASB_Ka2)/((AL1281^2)+(AL1281*dpWASB_Ka1)+(dpWASB_Ka1*dpWASB_Ka2))</f>
        <v>0.99999744372719179</v>
      </c>
      <c r="AP1281" s="1">
        <f t="shared" ref="AP1281:AP1344" si="516">(AN1281+(2*AO1281) - ((AL1281-AM1281)/dpWASB_Ca))/(1-((AL1281-AM1281)/dpWASB_Cb))</f>
        <v>3.1676765569307501</v>
      </c>
      <c r="AQ1281" s="1">
        <f t="shared" ref="AQ1281:AQ1344" si="517">AP1281*dpWASB_Ca*dpWASB_Va/dpWASB_Cb</f>
        <v>31.676765569307499</v>
      </c>
      <c r="AR1281" s="25"/>
      <c r="BA1281" s="2">
        <v>12.8</v>
      </c>
      <c r="BB1281" s="1">
        <f t="shared" si="497"/>
        <v>1.5848931924611046E-13</v>
      </c>
      <c r="BC1281" s="1">
        <f t="shared" ref="BC1281:BC1344" si="518">Kw/BB1281</f>
        <v>6.3726691792499873E-2</v>
      </c>
      <c r="BD1281" s="1">
        <f t="shared" ref="BD1281:BD1344" si="519">(BB1281*(Kw/dpSAWB_Kb1))/(BB1281^2+(BB1281*(Kw/dpSAWB_Kb1))+((Kw/dpSAWB_Kb1)*(Kw/dpSAWB_Kb2)))</f>
        <v>6.3697353323801203E-5</v>
      </c>
      <c r="BE1281" s="1">
        <f t="shared" ref="BE1281:BE1344" si="520">BB1281^2 / (BB1281^2+(BB1281*(Kw/dpSAWB_Kb1))+((Kw/dpSAWB_Kb1)*(Kw/dpSAWB_Kb2)))</f>
        <v>0.99953962040279454</v>
      </c>
      <c r="BF1281" s="1">
        <f t="shared" ref="BF1281:BF1344" si="521">(BD1281+(2*BE1281)+((BB1281-BC1281)/dpSAWB_Cb))/(1-((BB1281-BC1281)/dpSAWB_Ca))</f>
        <v>1.0327934658262361</v>
      </c>
      <c r="BG1281" s="1">
        <f>(dpSAWB_Cb*dpSAWB_Vb) /(dpSAWB_Ca * BF1281)</f>
        <v>48.412389944779456</v>
      </c>
    </row>
    <row r="1282" spans="1:59" ht="15" customHeight="1" x14ac:dyDescent="0.3">
      <c r="A1282" s="2">
        <v>12.81</v>
      </c>
      <c r="B1282" s="1">
        <f t="shared" si="498"/>
        <v>1.5488166189124729E-13</v>
      </c>
      <c r="C1282" s="1">
        <f t="shared" si="499"/>
        <v>6.5211077132500558E-2</v>
      </c>
      <c r="D1282" s="1">
        <f t="shared" si="500"/>
        <v>-6.5211075460140253E-2</v>
      </c>
      <c r="E1282" s="1">
        <f t="shared" si="501"/>
        <v>1.4201845910023377E-2</v>
      </c>
      <c r="F1282" s="1">
        <f t="shared" si="502"/>
        <v>0.99999971159693279</v>
      </c>
      <c r="G1282" s="1">
        <f t="shared" si="503"/>
        <v>12.246868304668176</v>
      </c>
      <c r="H1282" s="1">
        <f t="shared" si="511"/>
        <v>122.46868304668176</v>
      </c>
      <c r="S1282" s="2">
        <v>12.81</v>
      </c>
      <c r="T1282" s="1">
        <f t="shared" si="504"/>
        <v>1.5488166189124729E-13</v>
      </c>
      <c r="U1282" s="1">
        <f t="shared" si="505"/>
        <v>6.5211077132500558E-2</v>
      </c>
      <c r="V1282" s="1">
        <f t="shared" si="506"/>
        <v>0.19781660384957758</v>
      </c>
      <c r="W1282" s="1">
        <f t="shared" si="507"/>
        <v>-3.260553461652585E-2</v>
      </c>
      <c r="X1282" s="1">
        <f t="shared" si="508"/>
        <v>5.9569866409602839E-8</v>
      </c>
      <c r="Y1282" s="1">
        <f t="shared" si="509"/>
        <v>-0.49176732646666488</v>
      </c>
      <c r="Z1282" s="1">
        <f t="shared" si="510"/>
        <v>-24.588366323333243</v>
      </c>
      <c r="AB1282"/>
      <c r="AC1282"/>
      <c r="AD1282"/>
      <c r="AE1282"/>
      <c r="AF1282"/>
      <c r="AG1282"/>
      <c r="AH1282"/>
      <c r="AI1282"/>
      <c r="AJ1282" s="25"/>
      <c r="AK1282" s="2">
        <v>12.81</v>
      </c>
      <c r="AL1282" s="1">
        <f t="shared" si="512"/>
        <v>1.5488166189124729E-13</v>
      </c>
      <c r="AM1282" s="1">
        <f t="shared" si="513"/>
        <v>6.5211077132500558E-2</v>
      </c>
      <c r="AN1282" s="1">
        <f t="shared" si="514"/>
        <v>2.4980850803819114E-6</v>
      </c>
      <c r="AO1282" s="1">
        <f t="shared" si="515"/>
        <v>0.99999750191491954</v>
      </c>
      <c r="AP1282" s="1">
        <f t="shared" si="516"/>
        <v>3.1841396169326663</v>
      </c>
      <c r="AQ1282" s="1">
        <f t="shared" si="517"/>
        <v>31.841396169326661</v>
      </c>
      <c r="AR1282" s="25"/>
      <c r="BA1282" s="2">
        <v>12.81</v>
      </c>
      <c r="BB1282" s="1">
        <f t="shared" ref="BB1282:BB1345" si="522">10^-BA1282</f>
        <v>1.5488166189124729E-13</v>
      </c>
      <c r="BC1282" s="1">
        <f t="shared" si="518"/>
        <v>6.5211077132500558E-2</v>
      </c>
      <c r="BD1282" s="1">
        <f t="shared" si="519"/>
        <v>6.5179740036736041E-5</v>
      </c>
      <c r="BE1282" s="1">
        <f t="shared" si="520"/>
        <v>0.99951945133951969</v>
      </c>
      <c r="BF1282" s="1">
        <f t="shared" si="521"/>
        <v>1.0157896311574064</v>
      </c>
      <c r="BG1282" s="1">
        <f>(dpSAWB_Cb*dpSAWB_Vb) /(dpSAWB_Ca * BF1282)</f>
        <v>49.222790296677104</v>
      </c>
    </row>
    <row r="1283" spans="1:59" ht="15" customHeight="1" x14ac:dyDescent="0.3">
      <c r="A1283" s="2">
        <v>12.82</v>
      </c>
      <c r="B1283" s="1">
        <f t="shared" ref="B1283:B1346" si="523">10^(-A1283)</f>
        <v>1.5135612484362054E-13</v>
      </c>
      <c r="C1283" s="1">
        <f t="shared" ref="C1283:C1346" si="524">Kw/B1283</f>
        <v>6.6730038248767318E-2</v>
      </c>
      <c r="D1283" s="1">
        <f t="shared" ref="D1283:D1346" si="525">((WASB_Ca*WASB_Va)-(WASB_Cb*H1283))/(WASB_Va+H1283)</f>
        <v>-6.6730036685824792E-2</v>
      </c>
      <c r="E1283" s="1">
        <f t="shared" ref="E1283:E1346" si="526">(WASB_Ca*H1283)/(WASB_Va+H1283)</f>
        <v>1.4455006114304132E-2</v>
      </c>
      <c r="F1283" s="1">
        <f t="shared" ref="F1283:F1346" si="527">WASB_Ka/(B1283+WASB_Ka)</f>
        <v>0.99999971816178623</v>
      </c>
      <c r="G1283" s="1">
        <f t="shared" ref="G1283:G1346" si="528">(F1283-((B1283-C1283)/WASB_Ca)) / (1 + ((B1283-C1283)/WASB_Cb))</f>
        <v>13.034284989558744</v>
      </c>
      <c r="H1283" s="1">
        <f t="shared" si="511"/>
        <v>130.34284989558742</v>
      </c>
      <c r="S1283" s="2">
        <v>12.82</v>
      </c>
      <c r="T1283" s="1">
        <f t="shared" ref="T1283:T1346" si="529">10^-S1283</f>
        <v>1.5135612484362054E-13</v>
      </c>
      <c r="U1283" s="1">
        <f t="shared" ref="U1283:U1346" si="530">Kw/T1283</f>
        <v>6.6730038248767318E-2</v>
      </c>
      <c r="V1283" s="1">
        <f t="shared" ref="V1283:V1346" si="531">((SAWB_Cb*SAWB_Vb)-(SAWB_Ca*Z1283))/(Z1283+SAWB_Vb)</f>
        <v>0.20009504572737929</v>
      </c>
      <c r="W1283" s="1">
        <f t="shared" ref="W1283:W1346" si="532">(SAWB_Cb*Z1283)/(Z1283+SAWB_Vb)</f>
        <v>-3.3365015242459765E-2</v>
      </c>
      <c r="X1283" s="1">
        <f t="shared" ref="X1283:X1346" si="533">T1283/(T1283+SAWB_Ka)</f>
        <v>5.8213890781766007E-8</v>
      </c>
      <c r="Y1283" s="1">
        <f t="shared" ref="Y1283:Y1346" si="534">(X1283+((T1283-U1283)/SAWB_Cb))/(1-((T1283-U1283)/SAWB_Ca))</f>
        <v>-0.5003563368069448</v>
      </c>
      <c r="Z1283" s="1">
        <f t="shared" ref="Z1283:Z1346" si="535">(Y1283*SAWB_Cb*SAWB_Vb)/SAWB_Ca</f>
        <v>-25.017816840347241</v>
      </c>
      <c r="AB1283"/>
      <c r="AC1283"/>
      <c r="AD1283"/>
      <c r="AE1283"/>
      <c r="AF1283"/>
      <c r="AG1283"/>
      <c r="AH1283"/>
      <c r="AI1283"/>
      <c r="AJ1283" s="25"/>
      <c r="AK1283" s="2">
        <v>12.82</v>
      </c>
      <c r="AL1283" s="1">
        <f t="shared" si="512"/>
        <v>1.5135612484362054E-13</v>
      </c>
      <c r="AM1283" s="1">
        <f t="shared" si="513"/>
        <v>6.6730038248767318E-2</v>
      </c>
      <c r="AN1283" s="1">
        <f t="shared" si="514"/>
        <v>2.4412218604796753E-6</v>
      </c>
      <c r="AO1283" s="1">
        <f t="shared" si="515"/>
        <v>0.99999755877813956</v>
      </c>
      <c r="AP1283" s="1">
        <f t="shared" si="516"/>
        <v>3.2006826887735307</v>
      </c>
      <c r="AQ1283" s="1">
        <f t="shared" si="517"/>
        <v>32.006826887735301</v>
      </c>
      <c r="AR1283" s="25"/>
      <c r="BA1283" s="2">
        <v>12.82</v>
      </c>
      <c r="BB1283" s="1">
        <f t="shared" si="522"/>
        <v>1.5135612484362054E-13</v>
      </c>
      <c r="BC1283" s="1">
        <f t="shared" si="518"/>
        <v>6.6730038248767318E-2</v>
      </c>
      <c r="BD1283" s="1">
        <f t="shared" si="519"/>
        <v>6.6696564323259102E-5</v>
      </c>
      <c r="BE1283" s="1">
        <f t="shared" si="520"/>
        <v>0.99949836795562108</v>
      </c>
      <c r="BF1283" s="1">
        <f t="shared" si="521"/>
        <v>0.99858498032987564</v>
      </c>
      <c r="BG1283" s="1">
        <f>(dpSAWB_Cb*dpSAWB_Vb) /(dpSAWB_Ca * BF1283)</f>
        <v>50.070851239403623</v>
      </c>
    </row>
    <row r="1284" spans="1:59" ht="15" customHeight="1" x14ac:dyDescent="0.3">
      <c r="A1284" s="2">
        <v>12.83</v>
      </c>
      <c r="B1284" s="1">
        <f t="shared" si="523"/>
        <v>1.4791083881682047E-13</v>
      </c>
      <c r="C1284" s="1">
        <f t="shared" si="524"/>
        <v>6.8284380514590279E-2</v>
      </c>
      <c r="D1284" s="1">
        <f t="shared" si="525"/>
        <v>-6.8284379058574873E-2</v>
      </c>
      <c r="E1284" s="1">
        <f t="shared" si="526"/>
        <v>1.4714063176429145E-2</v>
      </c>
      <c r="F1284" s="1">
        <f t="shared" si="527"/>
        <v>0.99999972457720565</v>
      </c>
      <c r="G1284" s="1">
        <f t="shared" si="528"/>
        <v>13.918122432732018</v>
      </c>
      <c r="H1284" s="1">
        <f t="shared" ref="H1284:H1347" si="536">G1284*(WASB_Va * WASB_Ca)/WASB_Cb</f>
        <v>139.18122432732017</v>
      </c>
      <c r="S1284" s="2">
        <v>12.83</v>
      </c>
      <c r="T1284" s="1">
        <f t="shared" si="529"/>
        <v>1.4791083881682047E-13</v>
      </c>
      <c r="U1284" s="1">
        <f t="shared" si="530"/>
        <v>6.8284380514590279E-2</v>
      </c>
      <c r="V1284" s="1">
        <f t="shared" si="531"/>
        <v>0.20242655932488537</v>
      </c>
      <c r="W1284" s="1">
        <f t="shared" si="532"/>
        <v>-3.4142186441628454E-2</v>
      </c>
      <c r="X1284" s="1">
        <f t="shared" si="533"/>
        <v>5.6888780923981983E-8</v>
      </c>
      <c r="Y1284" s="1">
        <f t="shared" si="534"/>
        <v>-0.50904472854235638</v>
      </c>
      <c r="Z1284" s="1">
        <f t="shared" si="535"/>
        <v>-25.452236427117818</v>
      </c>
      <c r="AB1284"/>
      <c r="AC1284"/>
      <c r="AD1284"/>
      <c r="AE1284"/>
      <c r="AF1284"/>
      <c r="AG1284"/>
      <c r="AH1284"/>
      <c r="AI1284"/>
      <c r="AJ1284" s="25"/>
      <c r="AK1284" s="2">
        <v>12.83</v>
      </c>
      <c r="AL1284" s="1">
        <f t="shared" ref="AL1284:AL1347" si="537">10^(-AK1284)</f>
        <v>1.4791083881682047E-13</v>
      </c>
      <c r="AM1284" s="1">
        <f t="shared" si="513"/>
        <v>6.8284380514590279E-2</v>
      </c>
      <c r="AN1284" s="1">
        <f t="shared" si="514"/>
        <v>2.3856529992400684E-6</v>
      </c>
      <c r="AO1284" s="1">
        <f t="shared" si="515"/>
        <v>0.99999761434700074</v>
      </c>
      <c r="AP1284" s="1">
        <f t="shared" si="516"/>
        <v>3.2173019406304704</v>
      </c>
      <c r="AQ1284" s="1">
        <f t="shared" si="517"/>
        <v>32.173019406304704</v>
      </c>
      <c r="AR1284" s="25"/>
      <c r="BA1284" s="2">
        <v>12.83</v>
      </c>
      <c r="BB1284" s="1">
        <f t="shared" si="522"/>
        <v>1.4791083881682047E-13</v>
      </c>
      <c r="BC1284" s="1">
        <f t="shared" si="518"/>
        <v>6.8284380514590279E-2</v>
      </c>
      <c r="BD1284" s="1">
        <f t="shared" si="519"/>
        <v>6.8248621900787054E-5</v>
      </c>
      <c r="BE1284" s="1">
        <f t="shared" si="520"/>
        <v>0.99947632806311271</v>
      </c>
      <c r="BF1284" s="1">
        <f t="shared" si="521"/>
        <v>0.98118056450390312</v>
      </c>
      <c r="BG1284" s="1">
        <f>(dpSAWB_Cb*dpSAWB_Vb) /(dpSAWB_Ca * BF1284)</f>
        <v>50.959019989639323</v>
      </c>
    </row>
    <row r="1285" spans="1:59" ht="15" customHeight="1" x14ac:dyDescent="0.3">
      <c r="A1285" s="2">
        <v>12.84</v>
      </c>
      <c r="B1285" s="1">
        <f t="shared" si="523"/>
        <v>1.4454397707459251E-13</v>
      </c>
      <c r="C1285" s="1">
        <f t="shared" si="524"/>
        <v>6.9874928062812702E-2</v>
      </c>
      <c r="D1285" s="1">
        <f t="shared" si="525"/>
        <v>-6.9874926711290475E-2</v>
      </c>
      <c r="E1285" s="1">
        <f t="shared" si="526"/>
        <v>1.4979154451881747E-2</v>
      </c>
      <c r="F1285" s="1">
        <f t="shared" si="527"/>
        <v>0.99999973084659211</v>
      </c>
      <c r="G1285" s="1">
        <f t="shared" si="528"/>
        <v>14.91696399373979</v>
      </c>
      <c r="H1285" s="1">
        <f t="shared" si="536"/>
        <v>149.1696399373979</v>
      </c>
      <c r="S1285" s="2">
        <v>12.84</v>
      </c>
      <c r="T1285" s="1">
        <f t="shared" si="529"/>
        <v>1.4454397707459251E-13</v>
      </c>
      <c r="U1285" s="1">
        <f t="shared" si="530"/>
        <v>6.9874928062812702E-2</v>
      </c>
      <c r="V1285" s="1">
        <f t="shared" si="531"/>
        <v>0.20481238084146605</v>
      </c>
      <c r="W1285" s="1">
        <f t="shared" si="532"/>
        <v>-3.4937460280488684E-2</v>
      </c>
      <c r="X1285" s="1">
        <f t="shared" si="533"/>
        <v>5.559383424570716E-8</v>
      </c>
      <c r="Y1285" s="1">
        <f t="shared" si="534"/>
        <v>-0.5178318934988948</v>
      </c>
      <c r="Z1285" s="1">
        <f t="shared" si="535"/>
        <v>-25.891594674944741</v>
      </c>
      <c r="AB1285"/>
      <c r="AC1285"/>
      <c r="AD1285"/>
      <c r="AE1285"/>
      <c r="AF1285"/>
      <c r="AG1285"/>
      <c r="AH1285"/>
      <c r="AI1285"/>
      <c r="AJ1285" s="25"/>
      <c r="AK1285" s="2">
        <v>12.84</v>
      </c>
      <c r="AL1285" s="1">
        <f t="shared" si="537"/>
        <v>1.4454397707459251E-13</v>
      </c>
      <c r="AM1285" s="1">
        <f t="shared" si="513"/>
        <v>6.9874928062812702E-2</v>
      </c>
      <c r="AN1285" s="1">
        <f t="shared" si="514"/>
        <v>2.3313490337440519E-6</v>
      </c>
      <c r="AO1285" s="1">
        <f t="shared" si="515"/>
        <v>0.99999766865096618</v>
      </c>
      <c r="AP1285" s="1">
        <f t="shared" si="516"/>
        <v>3.2339934647434787</v>
      </c>
      <c r="AQ1285" s="1">
        <f t="shared" si="517"/>
        <v>32.339934647434788</v>
      </c>
      <c r="AR1285" s="25"/>
      <c r="BA1285" s="2">
        <v>12.84</v>
      </c>
      <c r="BB1285" s="1">
        <f t="shared" si="522"/>
        <v>1.4454397707459251E-13</v>
      </c>
      <c r="BC1285" s="1">
        <f t="shared" si="518"/>
        <v>6.9874928062812702E-2</v>
      </c>
      <c r="BD1285" s="1">
        <f t="shared" si="519"/>
        <v>6.9836726567067321E-5</v>
      </c>
      <c r="BE1285" s="1">
        <f t="shared" si="520"/>
        <v>0.99945328751235307</v>
      </c>
      <c r="BF1285" s="1">
        <f t="shared" si="521"/>
        <v>0.96357756569566433</v>
      </c>
      <c r="BG1285" s="1">
        <f>(dpSAWB_Cb*dpSAWB_Vb) /(dpSAWB_Ca * BF1285)</f>
        <v>51.889958608471758</v>
      </c>
    </row>
    <row r="1286" spans="1:59" ht="15" customHeight="1" x14ac:dyDescent="0.3">
      <c r="A1286" s="2">
        <v>12.85</v>
      </c>
      <c r="B1286" s="1">
        <f t="shared" si="523"/>
        <v>1.4125375446227519E-13</v>
      </c>
      <c r="C1286" s="1">
        <f t="shared" si="524"/>
        <v>7.1502524222798042E-2</v>
      </c>
      <c r="D1286" s="1">
        <f t="shared" si="525"/>
        <v>-7.1502522973390423E-2</v>
      </c>
      <c r="E1286" s="1">
        <f t="shared" si="526"/>
        <v>1.5250420495565072E-2</v>
      </c>
      <c r="F1286" s="1">
        <f t="shared" si="527"/>
        <v>0.99999973697327005</v>
      </c>
      <c r="G1286" s="1">
        <f t="shared" si="528"/>
        <v>16.054495436201208</v>
      </c>
      <c r="H1286" s="1">
        <f t="shared" si="536"/>
        <v>160.54495436201208</v>
      </c>
      <c r="S1286" s="2">
        <v>12.85</v>
      </c>
      <c r="T1286" s="1">
        <f t="shared" si="529"/>
        <v>1.4125375446227519E-13</v>
      </c>
      <c r="U1286" s="1">
        <f t="shared" si="530"/>
        <v>7.1502524222798042E-2</v>
      </c>
      <c r="V1286" s="1">
        <f t="shared" si="531"/>
        <v>0.20725377527126951</v>
      </c>
      <c r="W1286" s="1">
        <f t="shared" si="532"/>
        <v>-3.5751258423756503E-2</v>
      </c>
      <c r="X1286" s="1">
        <f t="shared" si="533"/>
        <v>5.4328364149303757E-8</v>
      </c>
      <c r="Y1286" s="1">
        <f t="shared" si="534"/>
        <v>-0.52671715664184249</v>
      </c>
      <c r="Z1286" s="1">
        <f t="shared" si="535"/>
        <v>-26.335857832092124</v>
      </c>
      <c r="AB1286"/>
      <c r="AC1286"/>
      <c r="AD1286"/>
      <c r="AE1286"/>
      <c r="AF1286"/>
      <c r="AG1286"/>
      <c r="AH1286"/>
      <c r="AI1286"/>
      <c r="AJ1286" s="25"/>
      <c r="AK1286" s="2">
        <v>12.85</v>
      </c>
      <c r="AL1286" s="1">
        <f t="shared" si="537"/>
        <v>1.4125375446227519E-13</v>
      </c>
      <c r="AM1286" s="1">
        <f t="shared" si="513"/>
        <v>7.1502524222798042E-2</v>
      </c>
      <c r="AN1286" s="1">
        <f t="shared" si="514"/>
        <v>2.2782811717178382E-6</v>
      </c>
      <c r="AO1286" s="1">
        <f t="shared" si="515"/>
        <v>0.99999772171882828</v>
      </c>
      <c r="AP1286" s="1">
        <f t="shared" si="516"/>
        <v>3.2507532808168143</v>
      </c>
      <c r="AQ1286" s="1">
        <f t="shared" si="517"/>
        <v>32.507532808168143</v>
      </c>
      <c r="AR1286" s="25"/>
      <c r="BA1286" s="2">
        <v>12.85</v>
      </c>
      <c r="BB1286" s="1">
        <f t="shared" si="522"/>
        <v>1.4125375446227519E-13</v>
      </c>
      <c r="BC1286" s="1">
        <f t="shared" si="518"/>
        <v>7.1502524222798042E-2</v>
      </c>
      <c r="BD1286" s="1">
        <f t="shared" si="519"/>
        <v>7.1461710589175147E-5</v>
      </c>
      <c r="BE1286" s="1">
        <f t="shared" si="520"/>
        <v>0.99942920010074443</v>
      </c>
      <c r="BF1286" s="1">
        <f t="shared" si="521"/>
        <v>0.94577729865420435</v>
      </c>
      <c r="BG1286" s="1">
        <f>(dpSAWB_Cb*dpSAWB_Vb) /(dpSAWB_Ca * BF1286)</f>
        <v>52.866568135170503</v>
      </c>
    </row>
    <row r="1287" spans="1:59" ht="15" customHeight="1" x14ac:dyDescent="0.3">
      <c r="A1287" s="2">
        <v>12.86</v>
      </c>
      <c r="B1287" s="1">
        <f t="shared" si="523"/>
        <v>1.3803842646028828E-13</v>
      </c>
      <c r="C1287" s="1">
        <f t="shared" si="524"/>
        <v>7.3168031967574099E-2</v>
      </c>
      <c r="D1287" s="1">
        <f t="shared" si="525"/>
        <v>-7.3168030817956684E-2</v>
      </c>
      <c r="E1287" s="1">
        <f t="shared" si="526"/>
        <v>1.5528005136326115E-2</v>
      </c>
      <c r="F1287" s="1">
        <f t="shared" si="527"/>
        <v>0.99999974296048777</v>
      </c>
      <c r="G1287" s="1">
        <f t="shared" si="528"/>
        <v>17.361385253883498</v>
      </c>
      <c r="H1287" s="1">
        <f t="shared" si="536"/>
        <v>173.61385253883498</v>
      </c>
      <c r="S1287" s="2">
        <v>12.86</v>
      </c>
      <c r="T1287" s="1">
        <f t="shared" si="529"/>
        <v>1.3803842646028828E-13</v>
      </c>
      <c r="U1287" s="1">
        <f t="shared" si="530"/>
        <v>7.3168031967574099E-2</v>
      </c>
      <c r="V1287" s="1">
        <f t="shared" si="531"/>
        <v>0.20975203707393802</v>
      </c>
      <c r="W1287" s="1">
        <f t="shared" si="532"/>
        <v>-3.6584012357979347E-2</v>
      </c>
      <c r="X1287" s="1">
        <f t="shared" si="533"/>
        <v>5.3091699665997538E-8</v>
      </c>
      <c r="Y1287" s="1">
        <f t="shared" si="534"/>
        <v>-0.53569977519908574</v>
      </c>
      <c r="Z1287" s="1">
        <f t="shared" si="535"/>
        <v>-26.784988759954288</v>
      </c>
      <c r="AB1287"/>
      <c r="AC1287"/>
      <c r="AD1287"/>
      <c r="AE1287"/>
      <c r="AF1287"/>
      <c r="AG1287"/>
      <c r="AH1287"/>
      <c r="AI1287"/>
      <c r="AJ1287" s="25"/>
      <c r="AK1287" s="2">
        <v>12.86</v>
      </c>
      <c r="AL1287" s="1">
        <f t="shared" si="537"/>
        <v>1.3803842646028828E-13</v>
      </c>
      <c r="AM1287" s="1">
        <f t="shared" si="513"/>
        <v>7.3168031967574099E-2</v>
      </c>
      <c r="AN1287" s="1">
        <f t="shared" si="514"/>
        <v>2.2264212762677205E-6</v>
      </c>
      <c r="AO1287" s="1">
        <f t="shared" si="515"/>
        <v>0.99999777357872377</v>
      </c>
      <c r="AP1287" s="1">
        <f t="shared" si="516"/>
        <v>3.2675773395718779</v>
      </c>
      <c r="AQ1287" s="1">
        <f t="shared" si="517"/>
        <v>32.675773395718778</v>
      </c>
      <c r="AR1287" s="25"/>
      <c r="BA1287" s="2">
        <v>12.86</v>
      </c>
      <c r="BB1287" s="1">
        <f t="shared" si="522"/>
        <v>1.3803842646028828E-13</v>
      </c>
      <c r="BC1287" s="1">
        <f t="shared" si="518"/>
        <v>7.3168031967574099E-2</v>
      </c>
      <c r="BD1287" s="1">
        <f t="shared" si="519"/>
        <v>7.3124425099294253E-5</v>
      </c>
      <c r="BE1287" s="1">
        <f t="shared" si="520"/>
        <v>0.99940401747720675</v>
      </c>
      <c r="BF1287" s="1">
        <f t="shared" si="521"/>
        <v>0.92778121259534019</v>
      </c>
      <c r="BG1287" s="1">
        <f>(dpSAWB_Cb*dpSAWB_Vb) /(dpSAWB_Ca * BF1287)</f>
        <v>53.892016049917501</v>
      </c>
    </row>
    <row r="1288" spans="1:59" ht="15" customHeight="1" x14ac:dyDescent="0.3">
      <c r="A1288" s="2">
        <v>12.87</v>
      </c>
      <c r="B1288" s="1">
        <f t="shared" si="523"/>
        <v>1.3489628825916516E-13</v>
      </c>
      <c r="C1288" s="1">
        <f t="shared" si="524"/>
        <v>7.4872334371392776E-2</v>
      </c>
      <c r="D1288" s="1">
        <f t="shared" si="525"/>
        <v>-7.4872333319294063E-2</v>
      </c>
      <c r="E1288" s="1">
        <f t="shared" si="526"/>
        <v>1.5812055553215677E-2</v>
      </c>
      <c r="F1288" s="1">
        <f t="shared" si="527"/>
        <v>0.99999974881141984</v>
      </c>
      <c r="G1288" s="1">
        <f t="shared" si="528"/>
        <v>18.878062679839065</v>
      </c>
      <c r="H1288" s="1">
        <f t="shared" si="536"/>
        <v>188.78062679839064</v>
      </c>
      <c r="S1288" s="2">
        <v>12.87</v>
      </c>
      <c r="T1288" s="1">
        <f t="shared" si="529"/>
        <v>1.3489628825916516E-13</v>
      </c>
      <c r="U1288" s="1">
        <f t="shared" si="530"/>
        <v>7.4872334371392776E-2</v>
      </c>
      <c r="V1288" s="1">
        <f t="shared" si="531"/>
        <v>0.21230849086094797</v>
      </c>
      <c r="W1288" s="1">
        <f t="shared" si="532"/>
        <v>-3.7436163620315988E-2</v>
      </c>
      <c r="X1288" s="1">
        <f t="shared" si="533"/>
        <v>5.1883185100121569E-8</v>
      </c>
      <c r="Y1288" s="1">
        <f t="shared" si="534"/>
        <v>-0.54477893786002218</v>
      </c>
      <c r="Z1288" s="1">
        <f t="shared" si="535"/>
        <v>-27.23894689300111</v>
      </c>
      <c r="AB1288"/>
      <c r="AC1288"/>
      <c r="AD1288"/>
      <c r="AE1288"/>
      <c r="AF1288"/>
      <c r="AG1288"/>
      <c r="AH1288"/>
      <c r="AI1288"/>
      <c r="AJ1288" s="25"/>
      <c r="AK1288" s="2">
        <v>12.87</v>
      </c>
      <c r="AL1288" s="1">
        <f t="shared" si="537"/>
        <v>1.3489628825916516E-13</v>
      </c>
      <c r="AM1288" s="1">
        <f t="shared" si="513"/>
        <v>7.4872334371392776E-2</v>
      </c>
      <c r="AN1288" s="1">
        <f t="shared" si="514"/>
        <v>2.1757418509623431E-6</v>
      </c>
      <c r="AO1288" s="1">
        <f t="shared" si="515"/>
        <v>0.99999782425814909</v>
      </c>
      <c r="AP1288" s="1">
        <f t="shared" si="516"/>
        <v>3.2844615264454702</v>
      </c>
      <c r="AQ1288" s="1">
        <f t="shared" si="517"/>
        <v>32.844615264454703</v>
      </c>
      <c r="AR1288" s="25"/>
      <c r="BA1288" s="2">
        <v>12.87</v>
      </c>
      <c r="BB1288" s="1">
        <f t="shared" si="522"/>
        <v>1.3489628825916516E-13</v>
      </c>
      <c r="BC1288" s="1">
        <f t="shared" si="518"/>
        <v>7.4872334371392776E-2</v>
      </c>
      <c r="BD1288" s="1">
        <f t="shared" si="519"/>
        <v>7.4825740497279816E-5</v>
      </c>
      <c r="BE1288" s="1">
        <f t="shared" si="520"/>
        <v>0.99937768904223256</v>
      </c>
      <c r="BF1288" s="1">
        <f t="shared" si="521"/>
        <v>0.90959089278437144</v>
      </c>
      <c r="BG1288" s="1">
        <f>(dpSAWB_Cb*dpSAWB_Vb) /(dpSAWB_Ca * BF1288)</f>
        <v>54.969767613815641</v>
      </c>
    </row>
    <row r="1289" spans="1:59" ht="15" customHeight="1" x14ac:dyDescent="0.3">
      <c r="A1289" s="2">
        <v>12.88</v>
      </c>
      <c r="B1289" s="1">
        <f t="shared" si="523"/>
        <v>1.3182567385564006E-13</v>
      </c>
      <c r="C1289" s="1">
        <f t="shared" si="524"/>
        <v>7.6616335077947934E-2</v>
      </c>
      <c r="D1289" s="1">
        <f t="shared" si="525"/>
        <v>-7.6616334121148127E-2</v>
      </c>
      <c r="E1289" s="1">
        <f t="shared" si="526"/>
        <v>1.6102722353524685E-2</v>
      </c>
      <c r="F1289" s="1">
        <f t="shared" si="527"/>
        <v>0.99999975452916856</v>
      </c>
      <c r="G1289" s="1">
        <f t="shared" si="528"/>
        <v>20.658936588836493</v>
      </c>
      <c r="H1289" s="1">
        <f t="shared" si="536"/>
        <v>206.58936588836491</v>
      </c>
      <c r="S1289" s="2">
        <v>12.88</v>
      </c>
      <c r="T1289" s="1">
        <f t="shared" si="529"/>
        <v>1.3182567385564006E-13</v>
      </c>
      <c r="U1289" s="1">
        <f t="shared" si="530"/>
        <v>7.6616335077947934E-2</v>
      </c>
      <c r="V1289" s="1">
        <f t="shared" si="531"/>
        <v>0.2149244920979361</v>
      </c>
      <c r="W1289" s="1">
        <f t="shared" si="532"/>
        <v>-3.8308164032645364E-2</v>
      </c>
      <c r="X1289" s="1">
        <f t="shared" si="533"/>
        <v>5.0702179681458097E-8</v>
      </c>
      <c r="Y1289" s="1">
        <f t="shared" si="534"/>
        <v>-0.55395376405406338</v>
      </c>
      <c r="Z1289" s="1">
        <f t="shared" si="535"/>
        <v>-27.697688202703169</v>
      </c>
      <c r="AB1289"/>
      <c r="AC1289"/>
      <c r="AD1289"/>
      <c r="AE1289"/>
      <c r="AF1289"/>
      <c r="AG1289"/>
      <c r="AH1289"/>
      <c r="AI1289"/>
      <c r="AJ1289" s="25"/>
      <c r="AK1289" s="2">
        <v>12.88</v>
      </c>
      <c r="AL1289" s="1">
        <f t="shared" si="537"/>
        <v>1.3182567385564006E-13</v>
      </c>
      <c r="AM1289" s="1">
        <f t="shared" si="513"/>
        <v>7.6616335077947934E-2</v>
      </c>
      <c r="AN1289" s="1">
        <f t="shared" si="514"/>
        <v>2.1262160252545123E-6</v>
      </c>
      <c r="AO1289" s="1">
        <f t="shared" si="515"/>
        <v>0.99999787378397464</v>
      </c>
      <c r="AP1289" s="1">
        <f t="shared" si="516"/>
        <v>3.3014016654267899</v>
      </c>
      <c r="AQ1289" s="1">
        <f t="shared" si="517"/>
        <v>33.014016654267891</v>
      </c>
      <c r="AR1289" s="25"/>
      <c r="BA1289" s="2">
        <v>12.88</v>
      </c>
      <c r="BB1289" s="1">
        <f t="shared" si="522"/>
        <v>1.3182567385564006E-13</v>
      </c>
      <c r="BC1289" s="1">
        <f t="shared" si="518"/>
        <v>7.6616335077947934E-2</v>
      </c>
      <c r="BD1289" s="1">
        <f t="shared" si="519"/>
        <v>7.6566546859989568E-5</v>
      </c>
      <c r="BE1289" s="1">
        <f t="shared" si="520"/>
        <v>0.9993501618433237</v>
      </c>
      <c r="BF1289" s="1">
        <f t="shared" si="521"/>
        <v>0.89120806195960534</v>
      </c>
      <c r="BG1289" s="1">
        <f>(dpSAWB_Cb*dpSAWB_Vb) /(dpSAWB_Ca * BF1289)</f>
        <v>56.103621740201767</v>
      </c>
    </row>
    <row r="1290" spans="1:59" ht="15" customHeight="1" x14ac:dyDescent="0.3">
      <c r="A1290" s="2">
        <v>12.89</v>
      </c>
      <c r="B1290" s="1">
        <f t="shared" si="523"/>
        <v>1.288249551693128E-13</v>
      </c>
      <c r="C1290" s="1">
        <f t="shared" si="524"/>
        <v>7.8400958779498223E-2</v>
      </c>
      <c r="D1290" s="1">
        <f t="shared" si="525"/>
        <v>-7.840095791582806E-2</v>
      </c>
      <c r="E1290" s="1">
        <f t="shared" si="526"/>
        <v>1.6400159652638007E-2</v>
      </c>
      <c r="F1290" s="1">
        <f t="shared" si="527"/>
        <v>0.99999976011676561</v>
      </c>
      <c r="G1290" s="1">
        <f t="shared" si="528"/>
        <v>22.779009720050844</v>
      </c>
      <c r="H1290" s="1">
        <f t="shared" si="536"/>
        <v>227.79009720050843</v>
      </c>
      <c r="S1290" s="2">
        <v>12.89</v>
      </c>
      <c r="T1290" s="1">
        <f t="shared" si="529"/>
        <v>1.288249551693128E-13</v>
      </c>
      <c r="U1290" s="1">
        <f t="shared" si="530"/>
        <v>7.8400958779498223E-2</v>
      </c>
      <c r="V1290" s="1">
        <f t="shared" si="531"/>
        <v>0.2176014278233844</v>
      </c>
      <c r="W1290" s="1">
        <f t="shared" si="532"/>
        <v>-3.9200475941128132E-2</v>
      </c>
      <c r="X1290" s="1">
        <f t="shared" si="533"/>
        <v>4.9548057225494825E-8</v>
      </c>
      <c r="Y1290" s="1">
        <f t="shared" si="534"/>
        <v>-0.56322330331265724</v>
      </c>
      <c r="Z1290" s="1">
        <f t="shared" si="535"/>
        <v>-28.161165165632863</v>
      </c>
      <c r="AB1290"/>
      <c r="AC1290"/>
      <c r="AD1290"/>
      <c r="AE1290"/>
      <c r="AF1290"/>
      <c r="AG1290"/>
      <c r="AH1290"/>
      <c r="AI1290"/>
      <c r="AJ1290" s="25"/>
      <c r="AK1290" s="2">
        <v>12.89</v>
      </c>
      <c r="AL1290" s="1">
        <f t="shared" si="537"/>
        <v>1.288249551693128E-13</v>
      </c>
      <c r="AM1290" s="1">
        <f t="shared" si="513"/>
        <v>7.8400958779498223E-2</v>
      </c>
      <c r="AN1290" s="1">
        <f t="shared" si="514"/>
        <v>2.0778175402348601E-6</v>
      </c>
      <c r="AO1290" s="1">
        <f t="shared" si="515"/>
        <v>0.99999792218245975</v>
      </c>
      <c r="AP1290" s="1">
        <f t="shared" si="516"/>
        <v>3.3183935230260286</v>
      </c>
      <c r="AQ1290" s="1">
        <f t="shared" si="517"/>
        <v>33.183935230260282</v>
      </c>
      <c r="AR1290" s="25"/>
      <c r="BA1290" s="2">
        <v>12.89</v>
      </c>
      <c r="BB1290" s="1">
        <f t="shared" si="522"/>
        <v>1.288249551693128E-13</v>
      </c>
      <c r="BC1290" s="1">
        <f t="shared" si="518"/>
        <v>7.8400958779498223E-2</v>
      </c>
      <c r="BD1290" s="1">
        <f t="shared" si="519"/>
        <v>7.8347754357354604E-5</v>
      </c>
      <c r="BE1290" s="1">
        <f t="shared" si="520"/>
        <v>0.99932138046559793</v>
      </c>
      <c r="BF1290" s="1">
        <f t="shared" si="521"/>
        <v>0.87263458158885787</v>
      </c>
      <c r="BG1290" s="1">
        <f>(dpSAWB_Cb*dpSAWB_Vb) /(dpSAWB_Ca * BF1290)</f>
        <v>57.297752180485453</v>
      </c>
    </row>
    <row r="1291" spans="1:59" ht="15" customHeight="1" x14ac:dyDescent="0.3">
      <c r="A1291" s="2">
        <v>12.9</v>
      </c>
      <c r="B1291" s="1">
        <f t="shared" si="523"/>
        <v>1.2589254117941612E-13</v>
      </c>
      <c r="C1291" s="1">
        <f t="shared" si="524"/>
        <v>8.0227151707152805E-2</v>
      </c>
      <c r="D1291" s="1">
        <f t="shared" si="525"/>
        <v>-8.0227150934492369E-2</v>
      </c>
      <c r="E1291" s="1">
        <f t="shared" si="526"/>
        <v>1.6704525155748728E-2</v>
      </c>
      <c r="F1291" s="1">
        <f t="shared" si="527"/>
        <v>0.99999976557717341</v>
      </c>
      <c r="G1291" s="1">
        <f t="shared" si="528"/>
        <v>25.344640674300127</v>
      </c>
      <c r="H1291" s="1">
        <f t="shared" si="536"/>
        <v>253.44640674300126</v>
      </c>
      <c r="S1291" s="2">
        <v>12.9</v>
      </c>
      <c r="T1291" s="1">
        <f t="shared" si="529"/>
        <v>1.2589254117941612E-13</v>
      </c>
      <c r="U1291" s="1">
        <f t="shared" si="530"/>
        <v>8.0227151707152805E-2</v>
      </c>
      <c r="V1291" s="1">
        <f t="shared" si="531"/>
        <v>0.22034071738404831</v>
      </c>
      <c r="W1291" s="1">
        <f t="shared" si="532"/>
        <v>-4.0113572461349438E-2</v>
      </c>
      <c r="X1291" s="1">
        <f t="shared" si="533"/>
        <v>4.842020580141284E-8</v>
      </c>
      <c r="Y1291" s="1">
        <f t="shared" si="534"/>
        <v>-0.57258653471868093</v>
      </c>
      <c r="Z1291" s="1">
        <f t="shared" si="535"/>
        <v>-28.629326735934047</v>
      </c>
      <c r="AB1291"/>
      <c r="AC1291"/>
      <c r="AD1291"/>
      <c r="AE1291"/>
      <c r="AF1291"/>
      <c r="AG1291"/>
      <c r="AH1291"/>
      <c r="AI1291"/>
      <c r="AJ1291" s="25"/>
      <c r="AK1291" s="2">
        <v>12.9</v>
      </c>
      <c r="AL1291" s="1">
        <f t="shared" si="537"/>
        <v>1.2589254117941612E-13</v>
      </c>
      <c r="AM1291" s="1">
        <f t="shared" si="513"/>
        <v>8.0227151707152805E-2</v>
      </c>
      <c r="AN1291" s="1">
        <f t="shared" si="514"/>
        <v>2.0305207347096924E-6</v>
      </c>
      <c r="AO1291" s="1">
        <f t="shared" si="515"/>
        <v>0.99999796947926534</v>
      </c>
      <c r="AP1291" s="1">
        <f t="shared" si="516"/>
        <v>3.335432812366991</v>
      </c>
      <c r="AQ1291" s="1">
        <f t="shared" si="517"/>
        <v>33.354328123669909</v>
      </c>
      <c r="AR1291" s="25"/>
      <c r="BA1291" s="2">
        <v>12.9</v>
      </c>
      <c r="BB1291" s="1">
        <f t="shared" si="522"/>
        <v>1.2589254117941612E-13</v>
      </c>
      <c r="BC1291" s="1">
        <f t="shared" si="518"/>
        <v>8.0227151707152805E-2</v>
      </c>
      <c r="BD1291" s="1">
        <f t="shared" si="519"/>
        <v>8.0170293675154073E-5</v>
      </c>
      <c r="BE1291" s="1">
        <f t="shared" si="520"/>
        <v>0.99929128691734836</v>
      </c>
      <c r="BF1291" s="1">
        <f t="shared" si="521"/>
        <v>0.85387245295124814</v>
      </c>
      <c r="BG1291" s="1">
        <f>(dpSAWB_Cb*dpSAWB_Vb) /(dpSAWB_Ca * BF1291)</f>
        <v>58.556754966370548</v>
      </c>
    </row>
    <row r="1292" spans="1:59" ht="15" customHeight="1" x14ac:dyDescent="0.3">
      <c r="A1292" s="2">
        <v>12.91</v>
      </c>
      <c r="B1292" s="1">
        <f t="shared" si="523"/>
        <v>1.2302687708123759E-13</v>
      </c>
      <c r="C1292" s="1">
        <f t="shared" si="524"/>
        <v>8.2095882132574391E-2</v>
      </c>
      <c r="D1292" s="1">
        <f t="shared" si="525"/>
        <v>-8.2095881448852076E-2</v>
      </c>
      <c r="E1292" s="1">
        <f t="shared" si="526"/>
        <v>1.7015980241475347E-2</v>
      </c>
      <c r="F1292" s="1">
        <f t="shared" si="527"/>
        <v>0.99999977091328718</v>
      </c>
      <c r="G1292" s="1">
        <f t="shared" si="528"/>
        <v>28.511842444850828</v>
      </c>
      <c r="H1292" s="1">
        <f t="shared" si="536"/>
        <v>285.11842444850828</v>
      </c>
      <c r="S1292" s="2">
        <v>12.91</v>
      </c>
      <c r="T1292" s="1">
        <f t="shared" si="529"/>
        <v>1.2302687708123759E-13</v>
      </c>
      <c r="U1292" s="1">
        <f t="shared" si="530"/>
        <v>8.2095882132574391E-2</v>
      </c>
      <c r="V1292" s="1">
        <f t="shared" si="531"/>
        <v>0.22314381318751178</v>
      </c>
      <c r="W1292" s="1">
        <f t="shared" si="532"/>
        <v>-4.1047937729170592E-2</v>
      </c>
      <c r="X1292" s="1">
        <f t="shared" si="533"/>
        <v>4.7318027407634016E-8</v>
      </c>
      <c r="Y1292" s="1">
        <f t="shared" si="534"/>
        <v>-0.58204236644689822</v>
      </c>
      <c r="Z1292" s="1">
        <f t="shared" si="535"/>
        <v>-29.102118322344907</v>
      </c>
      <c r="AB1292"/>
      <c r="AC1292"/>
      <c r="AD1292"/>
      <c r="AE1292"/>
      <c r="AF1292"/>
      <c r="AG1292"/>
      <c r="AH1292"/>
      <c r="AI1292"/>
      <c r="AJ1292" s="25"/>
      <c r="AK1292" s="2">
        <v>12.91</v>
      </c>
      <c r="AL1292" s="1">
        <f t="shared" si="537"/>
        <v>1.2302687708123759E-13</v>
      </c>
      <c r="AM1292" s="1">
        <f t="shared" si="513"/>
        <v>8.2095882132574391E-2</v>
      </c>
      <c r="AN1292" s="1">
        <f t="shared" si="514"/>
        <v>1.9843005315958065E-6</v>
      </c>
      <c r="AO1292" s="1">
        <f t="shared" si="515"/>
        <v>0.99999801569946833</v>
      </c>
      <c r="AP1292" s="1">
        <f t="shared" si="516"/>
        <v>3.3525151973956135</v>
      </c>
      <c r="AQ1292" s="1">
        <f t="shared" si="517"/>
        <v>33.525151973956135</v>
      </c>
      <c r="AR1292" s="25"/>
      <c r="BA1292" s="2">
        <v>12.91</v>
      </c>
      <c r="BB1292" s="1">
        <f t="shared" si="522"/>
        <v>1.2302687708123759E-13</v>
      </c>
      <c r="BC1292" s="1">
        <f t="shared" si="518"/>
        <v>8.2095882132574391E-2</v>
      </c>
      <c r="BD1292" s="1">
        <f t="shared" si="519"/>
        <v>8.2035116444433126E-5</v>
      </c>
      <c r="BE1292" s="1">
        <f t="shared" si="520"/>
        <v>0.99925982051032547</v>
      </c>
      <c r="BF1292" s="1">
        <f t="shared" si="521"/>
        <v>0.83492381803690974</v>
      </c>
      <c r="BG1292" s="1">
        <f>(dpSAWB_Cb*dpSAWB_Vb) /(dpSAWB_Ca * BF1292)</f>
        <v>59.885703246029124</v>
      </c>
    </row>
    <row r="1293" spans="1:59" ht="15" customHeight="1" x14ac:dyDescent="0.3">
      <c r="A1293" s="2">
        <v>12.92</v>
      </c>
      <c r="B1293" s="1">
        <f t="shared" si="523"/>
        <v>1.2022644346174119E-13</v>
      </c>
      <c r="C1293" s="1">
        <f t="shared" si="524"/>
        <v>8.4008140881369833E-2</v>
      </c>
      <c r="D1293" s="1">
        <f t="shared" si="525"/>
        <v>-8.4008140284561175E-2</v>
      </c>
      <c r="E1293" s="1">
        <f t="shared" si="526"/>
        <v>1.7334690047426861E-2</v>
      </c>
      <c r="F1293" s="1">
        <f t="shared" si="527"/>
        <v>0.99999977612793622</v>
      </c>
      <c r="G1293" s="1">
        <f t="shared" si="528"/>
        <v>32.519088503555899</v>
      </c>
      <c r="H1293" s="1">
        <f t="shared" si="536"/>
        <v>325.19088503555895</v>
      </c>
      <c r="S1293" s="2">
        <v>12.92</v>
      </c>
      <c r="T1293" s="1">
        <f t="shared" si="529"/>
        <v>1.2022644346174119E-13</v>
      </c>
      <c r="U1293" s="1">
        <f t="shared" si="530"/>
        <v>8.4008140881369833E-2</v>
      </c>
      <c r="V1293" s="1">
        <f t="shared" si="531"/>
        <v>0.22601220147227258</v>
      </c>
      <c r="W1293" s="1">
        <f t="shared" si="532"/>
        <v>-4.2004067157424198E-2</v>
      </c>
      <c r="X1293" s="1">
        <f t="shared" si="533"/>
        <v>4.6240937654752968E-8</v>
      </c>
      <c r="Y1293" s="1">
        <f t="shared" si="534"/>
        <v>-0.59158963539908949</v>
      </c>
      <c r="Z1293" s="1">
        <f t="shared" si="535"/>
        <v>-29.579481769954477</v>
      </c>
      <c r="AB1293"/>
      <c r="AC1293"/>
      <c r="AD1293"/>
      <c r="AE1293"/>
      <c r="AF1293"/>
      <c r="AG1293"/>
      <c r="AH1293"/>
      <c r="AI1293"/>
      <c r="AJ1293" s="25"/>
      <c r="AK1293" s="2">
        <v>12.92</v>
      </c>
      <c r="AL1293" s="1">
        <f t="shared" si="537"/>
        <v>1.2022644346174119E-13</v>
      </c>
      <c r="AM1293" s="1">
        <f t="shared" si="513"/>
        <v>8.4008140881369833E-2</v>
      </c>
      <c r="AN1293" s="1">
        <f t="shared" si="514"/>
        <v>1.9391324246249418E-6</v>
      </c>
      <c r="AO1293" s="1">
        <f t="shared" si="515"/>
        <v>0.99999806086757537</v>
      </c>
      <c r="AP1293" s="1">
        <f t="shared" si="516"/>
        <v>3.3696362971959553</v>
      </c>
      <c r="AQ1293" s="1">
        <f t="shared" si="517"/>
        <v>33.696362971959552</v>
      </c>
      <c r="AR1293" s="25"/>
      <c r="BA1293" s="2">
        <v>12.92</v>
      </c>
      <c r="BB1293" s="1">
        <f t="shared" si="522"/>
        <v>1.2022644346174119E-13</v>
      </c>
      <c r="BC1293" s="1">
        <f t="shared" si="518"/>
        <v>8.4008140881369833E-2</v>
      </c>
      <c r="BD1293" s="1">
        <f t="shared" si="519"/>
        <v>8.3943195677497269E-5</v>
      </c>
      <c r="BE1293" s="1">
        <f t="shared" si="520"/>
        <v>0.99922691773450534</v>
      </c>
      <c r="BF1293" s="1">
        <f t="shared" si="521"/>
        <v>0.81579096025741715</v>
      </c>
      <c r="BG1293" s="1">
        <f>(dpSAWB_Cb*dpSAWB_Vb) /(dpSAWB_Ca * BF1293)</f>
        <v>61.290210894495381</v>
      </c>
    </row>
    <row r="1294" spans="1:59" ht="15" customHeight="1" x14ac:dyDescent="0.3">
      <c r="A1294" s="2">
        <v>12.93</v>
      </c>
      <c r="B1294" s="1">
        <f t="shared" si="523"/>
        <v>1.1748975549395285E-13</v>
      </c>
      <c r="C1294" s="1">
        <f t="shared" si="524"/>
        <v>8.5964941858440086E-2</v>
      </c>
      <c r="D1294" s="1">
        <f t="shared" si="525"/>
        <v>-8.5964941346566667E-2</v>
      </c>
      <c r="E1294" s="1">
        <f t="shared" si="526"/>
        <v>1.7660823557761111E-2</v>
      </c>
      <c r="F1294" s="1">
        <f t="shared" si="527"/>
        <v>0.99999978122388544</v>
      </c>
      <c r="G1294" s="1">
        <f t="shared" si="528"/>
        <v>37.750088532991242</v>
      </c>
      <c r="H1294" s="1">
        <f t="shared" si="536"/>
        <v>377.50088532991242</v>
      </c>
      <c r="S1294" s="2">
        <v>12.93</v>
      </c>
      <c r="T1294" s="1">
        <f t="shared" si="529"/>
        <v>1.1748975549395285E-13</v>
      </c>
      <c r="U1294" s="1">
        <f t="shared" si="530"/>
        <v>8.5964941858440086E-2</v>
      </c>
      <c r="V1294" s="1">
        <f t="shared" si="531"/>
        <v>0.22894740309576789</v>
      </c>
      <c r="W1294" s="1">
        <f t="shared" si="532"/>
        <v>-4.2982467698589301E-2</v>
      </c>
      <c r="X1294" s="1">
        <f t="shared" si="533"/>
        <v>4.5188365455685708E-8</v>
      </c>
      <c r="Y1294" s="1">
        <f t="shared" si="534"/>
        <v>-0.60122710693729864</v>
      </c>
      <c r="Z1294" s="1">
        <f t="shared" si="535"/>
        <v>-30.061355346864932</v>
      </c>
      <c r="AB1294"/>
      <c r="AC1294"/>
      <c r="AD1294"/>
      <c r="AE1294"/>
      <c r="AF1294"/>
      <c r="AG1294"/>
      <c r="AH1294"/>
      <c r="AI1294"/>
      <c r="AJ1294" s="25"/>
      <c r="AK1294" s="2">
        <v>12.93</v>
      </c>
      <c r="AL1294" s="1">
        <f t="shared" si="537"/>
        <v>1.1748975549395285E-13</v>
      </c>
      <c r="AM1294" s="1">
        <f t="shared" si="513"/>
        <v>8.5964941858440086E-2</v>
      </c>
      <c r="AN1294" s="1">
        <f t="shared" si="514"/>
        <v>1.8949924653508298E-6</v>
      </c>
      <c r="AO1294" s="1">
        <f t="shared" si="515"/>
        <v>0.99999810500753461</v>
      </c>
      <c r="AP1294" s="1">
        <f t="shared" si="516"/>
        <v>3.3867916904047339</v>
      </c>
      <c r="AQ1294" s="1">
        <f t="shared" si="517"/>
        <v>33.867916904047341</v>
      </c>
      <c r="AR1294" s="25"/>
      <c r="BA1294" s="2">
        <v>12.93</v>
      </c>
      <c r="BB1294" s="1">
        <f t="shared" si="522"/>
        <v>1.1748975549395285E-13</v>
      </c>
      <c r="BC1294" s="1">
        <f t="shared" si="518"/>
        <v>8.5964941858440086E-2</v>
      </c>
      <c r="BD1294" s="1">
        <f t="shared" si="519"/>
        <v>8.5895526210394259E-5</v>
      </c>
      <c r="BE1294" s="1">
        <f t="shared" si="520"/>
        <v>0.99919251212709337</v>
      </c>
      <c r="BF1294" s="1">
        <f t="shared" si="521"/>
        <v>0.79647630496005672</v>
      </c>
      <c r="BG1294" s="1">
        <f>(dpSAWB_Cb*dpSAWB_Vb) /(dpSAWB_Ca * BF1294)</f>
        <v>62.776506581080895</v>
      </c>
    </row>
    <row r="1295" spans="1:59" ht="15" customHeight="1" x14ac:dyDescent="0.3">
      <c r="A1295" s="2">
        <v>12.94</v>
      </c>
      <c r="B1295" s="1">
        <f t="shared" si="523"/>
        <v>1.1481536214968819E-13</v>
      </c>
      <c r="C1295" s="1">
        <f t="shared" si="524"/>
        <v>8.7967322585564209E-2</v>
      </c>
      <c r="D1295" s="1">
        <f t="shared" si="525"/>
        <v>-8.7967322156692673E-2</v>
      </c>
      <c r="E1295" s="1">
        <f t="shared" si="526"/>
        <v>1.7994553692782109E-2</v>
      </c>
      <c r="F1295" s="1">
        <f t="shared" si="527"/>
        <v>0.99999978620383678</v>
      </c>
      <c r="G1295" s="1">
        <f t="shared" si="528"/>
        <v>44.864212090887527</v>
      </c>
      <c r="H1295" s="1">
        <f t="shared" si="536"/>
        <v>448.64212090887526</v>
      </c>
      <c r="S1295" s="2">
        <v>12.94</v>
      </c>
      <c r="T1295" s="1">
        <f t="shared" si="529"/>
        <v>1.1481536214968819E-13</v>
      </c>
      <c r="U1295" s="1">
        <f t="shared" si="530"/>
        <v>8.7967322585564209E-2</v>
      </c>
      <c r="V1295" s="1">
        <f t="shared" si="531"/>
        <v>0.23195097434074999</v>
      </c>
      <c r="W1295" s="1">
        <f t="shared" si="532"/>
        <v>-4.3983658113583332E-2</v>
      </c>
      <c r="X1295" s="1">
        <f t="shared" si="533"/>
        <v>4.4159752722873144E-8</v>
      </c>
      <c r="Y1295" s="1">
        <f t="shared" si="534"/>
        <v>-0.61095347471844708</v>
      </c>
      <c r="Z1295" s="1">
        <f t="shared" si="535"/>
        <v>-30.547673735922352</v>
      </c>
      <c r="AB1295"/>
      <c r="AC1295"/>
      <c r="AD1295"/>
      <c r="AE1295"/>
      <c r="AF1295"/>
      <c r="AG1295"/>
      <c r="AH1295"/>
      <c r="AI1295"/>
      <c r="AJ1295" s="25"/>
      <c r="AK1295" s="2">
        <v>12.94</v>
      </c>
      <c r="AL1295" s="1">
        <f t="shared" si="537"/>
        <v>1.1481536214968819E-13</v>
      </c>
      <c r="AM1295" s="1">
        <f t="shared" si="513"/>
        <v>8.7967322585564209E-2</v>
      </c>
      <c r="AN1295" s="1">
        <f t="shared" si="514"/>
        <v>1.8518572504520538E-6</v>
      </c>
      <c r="AO1295" s="1">
        <f t="shared" si="515"/>
        <v>0.99999814814274957</v>
      </c>
      <c r="AP1295" s="1">
        <f t="shared" si="516"/>
        <v>3.4039769197151495</v>
      </c>
      <c r="AQ1295" s="1">
        <f t="shared" si="517"/>
        <v>34.039769197151493</v>
      </c>
      <c r="AR1295" s="25"/>
      <c r="BA1295" s="2">
        <v>12.94</v>
      </c>
      <c r="BB1295" s="1">
        <f t="shared" si="522"/>
        <v>1.1481536214968819E-13</v>
      </c>
      <c r="BC1295" s="1">
        <f t="shared" si="518"/>
        <v>8.7967322585564209E-2</v>
      </c>
      <c r="BD1295" s="1">
        <f t="shared" si="519"/>
        <v>8.7893125151772294E-5</v>
      </c>
      <c r="BE1295" s="1">
        <f t="shared" si="520"/>
        <v>0.99915653413550554</v>
      </c>
      <c r="BF1295" s="1">
        <f t="shared" si="521"/>
        <v>0.77698241973945192</v>
      </c>
      <c r="BG1295" s="1">
        <f>(dpSAWB_Cb*dpSAWB_Vb) /(dpSAWB_Ca * BF1295)</f>
        <v>64.351520355848791</v>
      </c>
    </row>
    <row r="1296" spans="1:59" ht="15" customHeight="1" x14ac:dyDescent="0.3">
      <c r="A1296" s="2">
        <v>12.95</v>
      </c>
      <c r="B1296" s="1">
        <f t="shared" si="523"/>
        <v>1.1220184543019628E-13</v>
      </c>
      <c r="C1296" s="1">
        <f t="shared" si="524"/>
        <v>9.001634475150834E-2</v>
      </c>
      <c r="D1296" s="1">
        <f t="shared" si="525"/>
        <v>-9.0016344403749324E-2</v>
      </c>
      <c r="E1296" s="1">
        <f t="shared" si="526"/>
        <v>1.833605740062489E-2</v>
      </c>
      <c r="F1296" s="1">
        <f t="shared" si="527"/>
        <v>0.99999979107043069</v>
      </c>
      <c r="G1296" s="1">
        <f t="shared" si="528"/>
        <v>55.098226968619379</v>
      </c>
      <c r="H1296" s="1">
        <f t="shared" si="536"/>
        <v>550.98226968619372</v>
      </c>
      <c r="S1296" s="2">
        <v>12.95</v>
      </c>
      <c r="T1296" s="1">
        <f t="shared" si="529"/>
        <v>1.1220184543019628E-13</v>
      </c>
      <c r="U1296" s="1">
        <f t="shared" si="530"/>
        <v>9.001634475150834E-2</v>
      </c>
      <c r="V1296" s="1">
        <f t="shared" si="531"/>
        <v>0.23502450774044989</v>
      </c>
      <c r="W1296" s="1">
        <f t="shared" si="532"/>
        <v>-4.500816924681663E-2</v>
      </c>
      <c r="X1296" s="1">
        <f t="shared" si="533"/>
        <v>4.3154554072375255E-8</v>
      </c>
      <c r="Y1296" s="1">
        <f t="shared" si="534"/>
        <v>-0.62076736063343818</v>
      </c>
      <c r="Z1296" s="1">
        <f t="shared" si="535"/>
        <v>-31.038368031671911</v>
      </c>
      <c r="AB1296"/>
      <c r="AC1296"/>
      <c r="AD1296"/>
      <c r="AE1296"/>
      <c r="AF1296"/>
      <c r="AG1296"/>
      <c r="AH1296"/>
      <c r="AI1296"/>
      <c r="AJ1296" s="25"/>
      <c r="AK1296" s="2">
        <v>12.95</v>
      </c>
      <c r="AL1296" s="1">
        <f t="shared" si="537"/>
        <v>1.1220184543019628E-13</v>
      </c>
      <c r="AM1296" s="1">
        <f t="shared" si="513"/>
        <v>9.001634475150834E-2</v>
      </c>
      <c r="AN1296" s="1">
        <f t="shared" si="514"/>
        <v>1.8097039093238384E-6</v>
      </c>
      <c r="AO1296" s="1">
        <f t="shared" si="515"/>
        <v>0.99999819029609061</v>
      </c>
      <c r="AP1296" s="1">
        <f t="shared" si="516"/>
        <v>3.4211874964604236</v>
      </c>
      <c r="AQ1296" s="1">
        <f t="shared" si="517"/>
        <v>34.211874964604242</v>
      </c>
      <c r="AR1296" s="25"/>
      <c r="BA1296" s="2">
        <v>12.95</v>
      </c>
      <c r="BB1296" s="1">
        <f t="shared" si="522"/>
        <v>1.1220184543019628E-13</v>
      </c>
      <c r="BC1296" s="1">
        <f t="shared" si="518"/>
        <v>9.001634475150834E-2</v>
      </c>
      <c r="BD1296" s="1">
        <f t="shared" si="519"/>
        <v>8.993703233799215E-5</v>
      </c>
      <c r="BE1296" s="1">
        <f t="shared" si="520"/>
        <v>0.99911891097405547</v>
      </c>
      <c r="BF1296" s="1">
        <f t="shared" si="521"/>
        <v>0.75731201454031205</v>
      </c>
      <c r="BG1296" s="1">
        <f>(dpSAWB_Cb*dpSAWB_Vb) /(dpSAWB_Ca * BF1296)</f>
        <v>66.022985295367278</v>
      </c>
    </row>
    <row r="1297" spans="1:59" ht="15" customHeight="1" x14ac:dyDescent="0.3">
      <c r="A1297" s="2">
        <v>12.96</v>
      </c>
      <c r="B1297" s="1">
        <f t="shared" si="523"/>
        <v>1.0964781961431805E-13</v>
      </c>
      <c r="C1297" s="1">
        <f t="shared" si="524"/>
        <v>9.2113094774947266E-2</v>
      </c>
      <c r="D1297" s="1">
        <f t="shared" si="525"/>
        <v>-9.2113094506454427E-2</v>
      </c>
      <c r="E1297" s="1">
        <f t="shared" si="526"/>
        <v>1.868551575107574E-2</v>
      </c>
      <c r="F1297" s="1">
        <f t="shared" si="527"/>
        <v>0.9999997958262471</v>
      </c>
      <c r="G1297" s="1">
        <f t="shared" si="528"/>
        <v>71.075464640856126</v>
      </c>
      <c r="H1297" s="1">
        <f t="shared" si="536"/>
        <v>710.75464640856126</v>
      </c>
      <c r="S1297" s="2">
        <v>12.96</v>
      </c>
      <c r="T1297" s="1">
        <f t="shared" si="529"/>
        <v>1.0964781961431805E-13</v>
      </c>
      <c r="U1297" s="1">
        <f t="shared" si="530"/>
        <v>9.2113094774947266E-2</v>
      </c>
      <c r="V1297" s="1">
        <f t="shared" si="531"/>
        <v>0.23816963292295973</v>
      </c>
      <c r="W1297" s="1">
        <f t="shared" si="532"/>
        <v>-4.6056544307653248E-2</v>
      </c>
      <c r="X1297" s="1">
        <f t="shared" si="533"/>
        <v>4.2172236534701636E-8</v>
      </c>
      <c r="Y1297" s="1">
        <f t="shared" si="534"/>
        <v>-0.63066731485362026</v>
      </c>
      <c r="Z1297" s="1">
        <f t="shared" si="535"/>
        <v>-31.533365742681013</v>
      </c>
      <c r="AB1297"/>
      <c r="AC1297"/>
      <c r="AD1297"/>
      <c r="AE1297"/>
      <c r="AF1297"/>
      <c r="AG1297"/>
      <c r="AH1297"/>
      <c r="AI1297"/>
      <c r="AJ1297" s="25"/>
      <c r="AK1297" s="2">
        <v>12.96</v>
      </c>
      <c r="AL1297" s="1">
        <f t="shared" si="537"/>
        <v>1.0964781961431805E-13</v>
      </c>
      <c r="AM1297" s="1">
        <f t="shared" si="513"/>
        <v>9.2113094774947266E-2</v>
      </c>
      <c r="AN1297" s="1">
        <f t="shared" si="514"/>
        <v>1.7685100919522983E-6</v>
      </c>
      <c r="AO1297" s="1">
        <f t="shared" si="515"/>
        <v>0.99999823148990796</v>
      </c>
      <c r="AP1297" s="1">
        <f t="shared" si="516"/>
        <v>3.4384189052671368</v>
      </c>
      <c r="AQ1297" s="1">
        <f t="shared" si="517"/>
        <v>34.384189052671367</v>
      </c>
      <c r="AR1297" s="25"/>
      <c r="BA1297" s="2">
        <v>12.96</v>
      </c>
      <c r="BB1297" s="1">
        <f t="shared" si="522"/>
        <v>1.0964781961431805E-13</v>
      </c>
      <c r="BC1297" s="1">
        <f t="shared" si="518"/>
        <v>9.2113094774947266E-2</v>
      </c>
      <c r="BD1297" s="1">
        <f t="shared" si="519"/>
        <v>9.2028310794339179E-5</v>
      </c>
      <c r="BE1297" s="1">
        <f t="shared" si="520"/>
        <v>0.99907956647406937</v>
      </c>
      <c r="BF1297" s="1">
        <f t="shared" si="521"/>
        <v>0.73746794154559026</v>
      </c>
      <c r="BG1297" s="1">
        <f>(dpSAWB_Cb*dpSAWB_Vb) /(dpSAWB_Ca * BF1297)</f>
        <v>67.799557354601291</v>
      </c>
    </row>
    <row r="1298" spans="1:59" ht="15" customHeight="1" x14ac:dyDescent="0.3">
      <c r="A1298" s="2">
        <v>12.97</v>
      </c>
      <c r="B1298" s="1">
        <f t="shared" si="523"/>
        <v>1.0715193052376022E-13</v>
      </c>
      <c r="C1298" s="1">
        <f t="shared" si="524"/>
        <v>9.4258684380496463E-2</v>
      </c>
      <c r="D1298" s="1">
        <f t="shared" si="525"/>
        <v>-9.4258684189465508E-2</v>
      </c>
      <c r="E1298" s="1">
        <f t="shared" si="526"/>
        <v>1.9043114031577581E-2</v>
      </c>
      <c r="F1298" s="1">
        <f t="shared" si="527"/>
        <v>0.99999980047380821</v>
      </c>
      <c r="G1298" s="1">
        <f t="shared" si="528"/>
        <v>99.505660339932007</v>
      </c>
      <c r="H1298" s="1">
        <f t="shared" si="536"/>
        <v>995.05660339932001</v>
      </c>
      <c r="S1298" s="2">
        <v>12.97</v>
      </c>
      <c r="T1298" s="1">
        <f t="shared" si="529"/>
        <v>1.0715193052376022E-13</v>
      </c>
      <c r="U1298" s="1">
        <f t="shared" si="530"/>
        <v>9.4258684380496463E-2</v>
      </c>
      <c r="V1298" s="1">
        <f t="shared" si="531"/>
        <v>0.24138801747528088</v>
      </c>
      <c r="W1298" s="1">
        <f t="shared" si="532"/>
        <v>-4.7129339158426958E-2</v>
      </c>
      <c r="X1298" s="1">
        <f t="shared" si="533"/>
        <v>4.1212279272224972E-8</v>
      </c>
      <c r="Y1298" s="1">
        <f t="shared" si="534"/>
        <v>-0.64065181598727494</v>
      </c>
      <c r="Z1298" s="1">
        <f t="shared" si="535"/>
        <v>-32.032590799363746</v>
      </c>
      <c r="AB1298"/>
      <c r="AC1298"/>
      <c r="AD1298"/>
      <c r="AE1298"/>
      <c r="AF1298"/>
      <c r="AG1298"/>
      <c r="AH1298"/>
      <c r="AI1298"/>
      <c r="AJ1298" s="25"/>
      <c r="AK1298" s="2">
        <v>12.97</v>
      </c>
      <c r="AL1298" s="1">
        <f t="shared" si="537"/>
        <v>1.0715193052376022E-13</v>
      </c>
      <c r="AM1298" s="1">
        <f t="shared" si="513"/>
        <v>9.4258684380496463E-2</v>
      </c>
      <c r="AN1298" s="1">
        <f t="shared" si="514"/>
        <v>1.7282539570647144E-6</v>
      </c>
      <c r="AO1298" s="1">
        <f t="shared" si="515"/>
        <v>0.99999827174604294</v>
      </c>
      <c r="AP1298" s="1">
        <f t="shared" si="516"/>
        <v>3.455666608768194</v>
      </c>
      <c r="AQ1298" s="1">
        <f t="shared" si="517"/>
        <v>34.55666608768194</v>
      </c>
      <c r="AR1298" s="25"/>
      <c r="BA1298" s="2">
        <v>12.97</v>
      </c>
      <c r="BB1298" s="1">
        <f t="shared" si="522"/>
        <v>1.0715193052376022E-13</v>
      </c>
      <c r="BC1298" s="1">
        <f t="shared" si="518"/>
        <v>9.4258684380496463E-2</v>
      </c>
      <c r="BD1298" s="1">
        <f t="shared" si="519"/>
        <v>9.4168047202159658E-5</v>
      </c>
      <c r="BE1298" s="1">
        <f t="shared" si="520"/>
        <v>0.99903842092712736</v>
      </c>
      <c r="BF1298" s="1">
        <f t="shared" si="521"/>
        <v>0.71745319484471437</v>
      </c>
      <c r="BG1298" s="1">
        <f>(dpSAWB_Cb*dpSAWB_Vb) /(dpSAWB_Ca * BF1298)</f>
        <v>69.6909573464538</v>
      </c>
    </row>
    <row r="1299" spans="1:59" ht="15" customHeight="1" x14ac:dyDescent="0.3">
      <c r="A1299" s="2">
        <v>12.98</v>
      </c>
      <c r="B1299" s="1">
        <f t="shared" si="523"/>
        <v>1.0471285480508955E-13</v>
      </c>
      <c r="C1299" s="1">
        <f t="shared" si="524"/>
        <v>9.6454251188165391E-2</v>
      </c>
      <c r="D1299" s="1">
        <f t="shared" si="525"/>
        <v>-9.645425107283305E-2</v>
      </c>
      <c r="E1299" s="1">
        <f t="shared" si="526"/>
        <v>1.9409041845472173E-2</v>
      </c>
      <c r="F1299" s="1">
        <f t="shared" si="527"/>
        <v>0.99999980501557795</v>
      </c>
      <c r="G1299" s="1">
        <f t="shared" si="528"/>
        <v>164.21671904146882</v>
      </c>
      <c r="H1299" s="1">
        <f t="shared" si="536"/>
        <v>1642.1671904146881</v>
      </c>
      <c r="S1299" s="2">
        <v>12.98</v>
      </c>
      <c r="T1299" s="1">
        <f t="shared" si="529"/>
        <v>1.0471285480508955E-13</v>
      </c>
      <c r="U1299" s="1">
        <f t="shared" si="530"/>
        <v>9.6454251188165391E-2</v>
      </c>
      <c r="V1299" s="1">
        <f t="shared" si="531"/>
        <v>0.24468136782750377</v>
      </c>
      <c r="W1299" s="1">
        <f t="shared" si="532"/>
        <v>-4.8227122609167915E-2</v>
      </c>
      <c r="X1299" s="1">
        <f t="shared" si="533"/>
        <v>4.0274173303025341E-8</v>
      </c>
      <c r="Y1299" s="1">
        <f t="shared" si="534"/>
        <v>-0.65071927134858987</v>
      </c>
      <c r="Z1299" s="1">
        <f t="shared" si="535"/>
        <v>-32.535963567429491</v>
      </c>
      <c r="AB1299"/>
      <c r="AC1299"/>
      <c r="AD1299"/>
      <c r="AE1299"/>
      <c r="AF1299"/>
      <c r="AG1299"/>
      <c r="AH1299"/>
      <c r="AI1299"/>
      <c r="AJ1299" s="25"/>
      <c r="AK1299" s="2">
        <v>12.98</v>
      </c>
      <c r="AL1299" s="1">
        <f t="shared" si="537"/>
        <v>1.0471285480508955E-13</v>
      </c>
      <c r="AM1299" s="1">
        <f t="shared" si="513"/>
        <v>9.6454251188165391E-2</v>
      </c>
      <c r="AN1299" s="1">
        <f t="shared" si="514"/>
        <v>1.6889141605494562E-6</v>
      </c>
      <c r="AO1299" s="1">
        <f t="shared" si="515"/>
        <v>0.99999831108583948</v>
      </c>
      <c r="AP1299" s="1">
        <f t="shared" si="516"/>
        <v>3.4729260523650698</v>
      </c>
      <c r="AQ1299" s="1">
        <f t="shared" si="517"/>
        <v>34.729260523650694</v>
      </c>
      <c r="AR1299" s="25"/>
      <c r="BA1299" s="2">
        <v>12.98</v>
      </c>
      <c r="BB1299" s="1">
        <f t="shared" si="522"/>
        <v>1.0471285480508955E-13</v>
      </c>
      <c r="BC1299" s="1">
        <f t="shared" si="518"/>
        <v>9.6454251188165391E-2</v>
      </c>
      <c r="BD1299" s="1">
        <f t="shared" si="519"/>
        <v>9.6357352371726496E-5</v>
      </c>
      <c r="BE1299" s="1">
        <f t="shared" si="520"/>
        <v>0.99899539092113354</v>
      </c>
      <c r="BF1299" s="1">
        <f t="shared" si="521"/>
        <v>0.69727090987700879</v>
      </c>
      <c r="BG1299" s="1">
        <f>(dpSAWB_Cb*dpSAWB_Vb) /(dpSAWB_Ca * BF1299)</f>
        <v>71.708139966457892</v>
      </c>
    </row>
    <row r="1300" spans="1:59" ht="15" customHeight="1" x14ac:dyDescent="0.3">
      <c r="A1300" s="2">
        <v>12.99</v>
      </c>
      <c r="B1300" s="1">
        <f t="shared" si="523"/>
        <v>1.0232929922807502E-13</v>
      </c>
      <c r="C1300" s="1">
        <f t="shared" si="524"/>
        <v>9.8700959316537246E-2</v>
      </c>
      <c r="D1300" s="1">
        <f t="shared" si="525"/>
        <v>-9.8700959275180397E-2</v>
      </c>
      <c r="E1300" s="1">
        <f t="shared" si="526"/>
        <v>1.9783493212530066E-2</v>
      </c>
      <c r="F1300" s="1">
        <f t="shared" si="527"/>
        <v>0.99999980945396449</v>
      </c>
      <c r="G1300" s="1">
        <f t="shared" si="528"/>
        <v>456.87928410275464</v>
      </c>
      <c r="H1300" s="1">
        <f t="shared" si="536"/>
        <v>4568.7928410275463</v>
      </c>
      <c r="S1300" s="2">
        <v>12.99</v>
      </c>
      <c r="T1300" s="1">
        <f t="shared" si="529"/>
        <v>1.0232929922807502E-13</v>
      </c>
      <c r="U1300" s="1">
        <f t="shared" si="530"/>
        <v>9.8700959316537246E-2</v>
      </c>
      <c r="V1300" s="1">
        <f t="shared" si="531"/>
        <v>0.24805143015757791</v>
      </c>
      <c r="W1300" s="1">
        <f t="shared" si="532"/>
        <v>-4.935047671919264E-2</v>
      </c>
      <c r="X1300" s="1">
        <f t="shared" si="533"/>
        <v>3.9357421231022186E-8</v>
      </c>
      <c r="Y1300" s="1">
        <f t="shared" si="534"/>
        <v>-0.66086801734126288</v>
      </c>
      <c r="Z1300" s="1">
        <f t="shared" si="535"/>
        <v>-33.043400867063141</v>
      </c>
      <c r="AB1300"/>
      <c r="AC1300"/>
      <c r="AD1300"/>
      <c r="AE1300"/>
      <c r="AF1300"/>
      <c r="AG1300"/>
      <c r="AH1300"/>
      <c r="AI1300"/>
      <c r="AJ1300" s="25"/>
      <c r="AK1300" s="2">
        <v>12.99</v>
      </c>
      <c r="AL1300" s="1">
        <f t="shared" si="537"/>
        <v>1.0232929922807502E-13</v>
      </c>
      <c r="AM1300" s="1">
        <f t="shared" si="513"/>
        <v>9.8700959316537246E-2</v>
      </c>
      <c r="AN1300" s="1">
        <f t="shared" si="514"/>
        <v>1.6504698441395561E-6</v>
      </c>
      <c r="AO1300" s="1">
        <f t="shared" si="515"/>
        <v>0.99999834953015587</v>
      </c>
      <c r="AP1300" s="1">
        <f t="shared" si="516"/>
        <v>3.4901926690286946</v>
      </c>
      <c r="AQ1300" s="1">
        <f t="shared" si="517"/>
        <v>34.901926690286942</v>
      </c>
      <c r="AR1300" s="25"/>
      <c r="BA1300" s="2">
        <v>12.99</v>
      </c>
      <c r="BB1300" s="1">
        <f t="shared" si="522"/>
        <v>1.0232929922807502E-13</v>
      </c>
      <c r="BC1300" s="1">
        <f t="shared" si="518"/>
        <v>9.8700959316537246E-2</v>
      </c>
      <c r="BD1300" s="1">
        <f t="shared" si="519"/>
        <v>9.8597361720597707E-5</v>
      </c>
      <c r="BE1300" s="1">
        <f t="shared" si="520"/>
        <v>0.99895038916889045</v>
      </c>
      <c r="BF1300" s="1">
        <f t="shared" si="521"/>
        <v>0.67692436264601352</v>
      </c>
      <c r="BG1300" s="1">
        <f>(dpSAWB_Cb*dpSAWB_Vb) /(dpSAWB_Ca * BF1300)</f>
        <v>73.863496070013184</v>
      </c>
    </row>
    <row r="1301" spans="1:59" ht="15" customHeight="1" x14ac:dyDescent="0.3">
      <c r="A1301" s="2">
        <v>13</v>
      </c>
      <c r="B1301" s="1">
        <f t="shared" si="523"/>
        <v>1E-13</v>
      </c>
      <c r="C1301" s="1">
        <f t="shared" si="524"/>
        <v>0.10099999999999999</v>
      </c>
      <c r="D1301" s="1">
        <f t="shared" si="525"/>
        <v>-0.10100000003093478</v>
      </c>
      <c r="E1301" s="1">
        <f t="shared" si="526"/>
        <v>2.0166666671822462E-2</v>
      </c>
      <c r="F1301" s="1">
        <f t="shared" si="527"/>
        <v>0.99999981379132097</v>
      </c>
      <c r="G1301" s="1">
        <f t="shared" si="528"/>
        <v>-604.99998143913695</v>
      </c>
      <c r="H1301" s="1">
        <f t="shared" si="536"/>
        <v>-6049.999814391369</v>
      </c>
      <c r="S1301" s="2">
        <v>13</v>
      </c>
      <c r="T1301" s="1">
        <f t="shared" si="529"/>
        <v>1E-13</v>
      </c>
      <c r="U1301" s="1">
        <f t="shared" si="530"/>
        <v>0.10099999999999999</v>
      </c>
      <c r="V1301" s="1">
        <f t="shared" si="531"/>
        <v>0.25149999131715817</v>
      </c>
      <c r="W1301" s="1">
        <f t="shared" si="532"/>
        <v>-5.0499997105719389E-2</v>
      </c>
      <c r="X1301" s="1">
        <f t="shared" si="533"/>
        <v>3.8461536982248577E-8</v>
      </c>
      <c r="Y1301" s="1">
        <f t="shared" si="534"/>
        <v>-0.67109631995867014</v>
      </c>
      <c r="Z1301" s="1">
        <f t="shared" si="535"/>
        <v>-33.554815997933503</v>
      </c>
      <c r="AB1301"/>
      <c r="AC1301"/>
      <c r="AD1301"/>
      <c r="AE1301"/>
      <c r="AF1301"/>
      <c r="AG1301"/>
      <c r="AH1301"/>
      <c r="AI1301"/>
      <c r="AJ1301" s="25"/>
      <c r="AK1301" s="2">
        <v>13</v>
      </c>
      <c r="AL1301" s="1">
        <f t="shared" si="537"/>
        <v>1E-13</v>
      </c>
      <c r="AM1301" s="1">
        <f t="shared" si="513"/>
        <v>0.10099999999999999</v>
      </c>
      <c r="AN1301" s="1">
        <f t="shared" si="514"/>
        <v>1.6129006243538319E-6</v>
      </c>
      <c r="AO1301" s="1">
        <f t="shared" si="515"/>
        <v>0.99999838709937561</v>
      </c>
      <c r="AP1301" s="1">
        <f t="shared" si="516"/>
        <v>3.5074618841283001</v>
      </c>
      <c r="AQ1301" s="1">
        <f t="shared" si="517"/>
        <v>35.074618841283005</v>
      </c>
      <c r="AR1301" s="25"/>
      <c r="BA1301" s="2">
        <v>13</v>
      </c>
      <c r="BB1301" s="1">
        <f t="shared" si="522"/>
        <v>1E-13</v>
      </c>
      <c r="BC1301" s="1">
        <f t="shared" si="518"/>
        <v>0.10099999999999999</v>
      </c>
      <c r="BD1301" s="1">
        <f t="shared" si="519"/>
        <v>1.008892357572136E-4</v>
      </c>
      <c r="BE1301" s="1">
        <f t="shared" si="520"/>
        <v>0.99890332432884776</v>
      </c>
      <c r="BF1301" s="1">
        <f t="shared" si="521"/>
        <v>0.65641696870085131</v>
      </c>
      <c r="BG1301" s="1">
        <f>(dpSAWB_Cb*dpSAWB_Vb) /(dpSAWB_Ca * BF1301)</f>
        <v>76.171096093017795</v>
      </c>
    </row>
    <row r="1302" spans="1:59" ht="15" customHeight="1" x14ac:dyDescent="0.3">
      <c r="A1302" s="2">
        <v>13.01</v>
      </c>
      <c r="B1302" s="1">
        <f t="shared" si="523"/>
        <v>9.772372209558072E-14</v>
      </c>
      <c r="C1302" s="1">
        <f t="shared" si="524"/>
        <v>0.10335259222035653</v>
      </c>
      <c r="D1302" s="1">
        <f t="shared" si="525"/>
        <v>-0.10335259232193736</v>
      </c>
      <c r="E1302" s="1">
        <f t="shared" si="526"/>
        <v>2.0558765386989558E-2</v>
      </c>
      <c r="F1302" s="1">
        <f t="shared" si="527"/>
        <v>0.9999998180299472</v>
      </c>
      <c r="G1302" s="1">
        <f t="shared" si="528"/>
        <v>-183.96598881825261</v>
      </c>
      <c r="H1302" s="1">
        <f t="shared" si="536"/>
        <v>-1839.6598881825259</v>
      </c>
      <c r="S1302" s="2">
        <v>13.01</v>
      </c>
      <c r="T1302" s="1">
        <f t="shared" si="529"/>
        <v>9.772372209558072E-14</v>
      </c>
      <c r="U1302" s="1">
        <f t="shared" si="530"/>
        <v>0.10335259222035653</v>
      </c>
      <c r="V1302" s="1">
        <f t="shared" si="531"/>
        <v>0.25502887977902006</v>
      </c>
      <c r="W1302" s="1">
        <f t="shared" si="532"/>
        <v>-5.1676293259673364E-2</v>
      </c>
      <c r="X1302" s="1">
        <f t="shared" si="533"/>
        <v>3.7586045547127864E-8</v>
      </c>
      <c r="Y1302" s="1">
        <f t="shared" si="534"/>
        <v>-0.68140237540223025</v>
      </c>
      <c r="Z1302" s="1">
        <f t="shared" si="535"/>
        <v>-34.070118770111513</v>
      </c>
      <c r="AB1302"/>
      <c r="AC1302"/>
      <c r="AD1302"/>
      <c r="AE1302"/>
      <c r="AF1302"/>
      <c r="AG1302"/>
      <c r="AH1302"/>
      <c r="AI1302"/>
      <c r="AJ1302" s="25"/>
      <c r="AK1302" s="2">
        <v>13.01</v>
      </c>
      <c r="AL1302" s="1">
        <f t="shared" si="537"/>
        <v>9.772372209558072E-14</v>
      </c>
      <c r="AM1302" s="1">
        <f t="shared" si="513"/>
        <v>0.10335259222035653</v>
      </c>
      <c r="AN1302" s="1">
        <f t="shared" si="514"/>
        <v>1.5761865816896976E-6</v>
      </c>
      <c r="AO1302" s="1">
        <f t="shared" si="515"/>
        <v>0.9999984238134183</v>
      </c>
      <c r="AP1302" s="1">
        <f t="shared" si="516"/>
        <v>3.5247291202773718</v>
      </c>
      <c r="AQ1302" s="1">
        <f t="shared" si="517"/>
        <v>35.247291202773724</v>
      </c>
      <c r="AR1302" s="25"/>
      <c r="BA1302" s="2">
        <v>13.01</v>
      </c>
      <c r="BB1302" s="1">
        <f t="shared" si="522"/>
        <v>9.772372209558072E-14</v>
      </c>
      <c r="BC1302" s="1">
        <f t="shared" si="518"/>
        <v>0.10335259222035653</v>
      </c>
      <c r="BD1302" s="1">
        <f t="shared" si="519"/>
        <v>1.0323416056944047E-4</v>
      </c>
      <c r="BE1302" s="1">
        <f t="shared" si="520"/>
        <v>0.99885410081767911</v>
      </c>
      <c r="BF1302" s="1">
        <f t="shared" si="521"/>
        <v>0.63575228188140187</v>
      </c>
      <c r="BG1302" s="1">
        <f>(dpSAWB_Cb*dpSAWB_Vb) /(dpSAWB_Ca * BF1302)</f>
        <v>78.646984721837583</v>
      </c>
    </row>
    <row r="1303" spans="1:59" ht="15" customHeight="1" x14ac:dyDescent="0.3">
      <c r="A1303" s="2">
        <v>13.02</v>
      </c>
      <c r="B1303" s="1">
        <f t="shared" si="523"/>
        <v>9.5499258602143264E-14</v>
      </c>
      <c r="C1303" s="1">
        <f t="shared" si="524"/>
        <v>0.10575998335314121</v>
      </c>
      <c r="D1303" s="1">
        <f t="shared" si="525"/>
        <v>-0.10575998352376001</v>
      </c>
      <c r="E1303" s="1">
        <f t="shared" si="526"/>
        <v>2.0959997253960003E-2</v>
      </c>
      <c r="F1303" s="1">
        <f t="shared" si="527"/>
        <v>0.9999998221720906</v>
      </c>
      <c r="G1303" s="1">
        <f t="shared" si="528"/>
        <v>-109.16696463192852</v>
      </c>
      <c r="H1303" s="1">
        <f t="shared" si="536"/>
        <v>-1091.6696463192852</v>
      </c>
      <c r="S1303" s="2">
        <v>13.02</v>
      </c>
      <c r="T1303" s="1">
        <f t="shared" si="529"/>
        <v>9.5499258602143264E-14</v>
      </c>
      <c r="U1303" s="1">
        <f t="shared" si="530"/>
        <v>0.10575998335314121</v>
      </c>
      <c r="V1303" s="1">
        <f t="shared" si="531"/>
        <v>0.25863996660653488</v>
      </c>
      <c r="W1303" s="1">
        <f t="shared" si="532"/>
        <v>-5.2879988868844964E-2</v>
      </c>
      <c r="X1303" s="1">
        <f t="shared" si="533"/>
        <v>3.6730482728618999E-8</v>
      </c>
      <c r="Y1303" s="1">
        <f t="shared" si="534"/>
        <v>-0.69178431081925917</v>
      </c>
      <c r="Z1303" s="1">
        <f t="shared" si="535"/>
        <v>-34.589215540962961</v>
      </c>
      <c r="AB1303"/>
      <c r="AC1303"/>
      <c r="AD1303"/>
      <c r="AE1303"/>
      <c r="AF1303"/>
      <c r="AG1303"/>
      <c r="AH1303"/>
      <c r="AI1303"/>
      <c r="AJ1303" s="25"/>
      <c r="AK1303" s="2">
        <v>13.02</v>
      </c>
      <c r="AL1303" s="1">
        <f t="shared" si="537"/>
        <v>9.5499258602143264E-14</v>
      </c>
      <c r="AM1303" s="1">
        <f t="shared" si="513"/>
        <v>0.10575998335314121</v>
      </c>
      <c r="AN1303" s="1">
        <f t="shared" si="514"/>
        <v>1.5403082500620544E-6</v>
      </c>
      <c r="AO1303" s="1">
        <f t="shared" si="515"/>
        <v>0.99999845969174994</v>
      </c>
      <c r="AP1303" s="1">
        <f t="shared" si="516"/>
        <v>3.5419898021857796</v>
      </c>
      <c r="AQ1303" s="1">
        <f t="shared" si="517"/>
        <v>35.419898021857797</v>
      </c>
      <c r="AR1303" s="25"/>
      <c r="BA1303" s="2">
        <v>13.02</v>
      </c>
      <c r="BB1303" s="1">
        <f t="shared" si="522"/>
        <v>9.5499258602143264E-14</v>
      </c>
      <c r="BC1303" s="1">
        <f t="shared" si="518"/>
        <v>0.10575998335314121</v>
      </c>
      <c r="BD1303" s="1">
        <f t="shared" si="519"/>
        <v>1.0563334831772506E-4</v>
      </c>
      <c r="BE1303" s="1">
        <f t="shared" si="520"/>
        <v>0.99880261861432695</v>
      </c>
      <c r="BF1303" s="1">
        <f t="shared" si="521"/>
        <v>0.6149339928247024</v>
      </c>
      <c r="BG1303" s="1">
        <f>(dpSAWB_Cb*dpSAWB_Vb) /(dpSAWB_Ca * BF1303)</f>
        <v>81.309539858619203</v>
      </c>
    </row>
    <row r="1304" spans="1:59" ht="15" customHeight="1" x14ac:dyDescent="0.3">
      <c r="A1304" s="2">
        <v>13.03</v>
      </c>
      <c r="B1304" s="1">
        <f t="shared" si="523"/>
        <v>9.3325430079699117E-14</v>
      </c>
      <c r="C1304" s="1">
        <f t="shared" si="524"/>
        <v>0.10822344982899823</v>
      </c>
      <c r="D1304" s="1">
        <f t="shared" si="525"/>
        <v>-0.1082234500670835</v>
      </c>
      <c r="E1304" s="1">
        <f t="shared" si="526"/>
        <v>2.1370575011180584E-2</v>
      </c>
      <c r="F1304" s="1">
        <f t="shared" si="527"/>
        <v>0.99999982621994732</v>
      </c>
      <c r="G1304" s="1">
        <f t="shared" si="528"/>
        <v>-77.962077364785856</v>
      </c>
      <c r="H1304" s="1">
        <f t="shared" si="536"/>
        <v>-779.62077364785853</v>
      </c>
      <c r="S1304" s="2">
        <v>13.03</v>
      </c>
      <c r="T1304" s="1">
        <f t="shared" si="529"/>
        <v>9.3325430079699117E-14</v>
      </c>
      <c r="U1304" s="1">
        <f t="shared" si="530"/>
        <v>0.10822344982899823</v>
      </c>
      <c r="V1304" s="1">
        <f t="shared" si="531"/>
        <v>0.26233516644573684</v>
      </c>
      <c r="W1304" s="1">
        <f t="shared" si="532"/>
        <v>-5.4111722148578963E-2</v>
      </c>
      <c r="X1304" s="1">
        <f t="shared" si="533"/>
        <v>3.5894394896092027E-8</v>
      </c>
      <c r="Y1304" s="1">
        <f t="shared" si="534"/>
        <v>-0.70224018516138442</v>
      </c>
      <c r="Z1304" s="1">
        <f t="shared" si="535"/>
        <v>-35.112009258069222</v>
      </c>
      <c r="AB1304"/>
      <c r="AC1304"/>
      <c r="AD1304"/>
      <c r="AE1304"/>
      <c r="AF1304"/>
      <c r="AG1304"/>
      <c r="AH1304"/>
      <c r="AI1304"/>
      <c r="AJ1304" s="25"/>
      <c r="AK1304" s="2">
        <v>13.03</v>
      </c>
      <c r="AL1304" s="1">
        <f t="shared" si="537"/>
        <v>9.3325430079699117E-14</v>
      </c>
      <c r="AM1304" s="1">
        <f t="shared" si="513"/>
        <v>0.10822344982899823</v>
      </c>
      <c r="AN1304" s="1">
        <f t="shared" si="514"/>
        <v>1.5052466064824548E-6</v>
      </c>
      <c r="AO1304" s="1">
        <f t="shared" si="515"/>
        <v>0.99999849475339353</v>
      </c>
      <c r="AP1304" s="1">
        <f t="shared" si="516"/>
        <v>3.5592393615072284</v>
      </c>
      <c r="AQ1304" s="1">
        <f t="shared" si="517"/>
        <v>35.592393615072282</v>
      </c>
      <c r="AR1304" s="25"/>
      <c r="BA1304" s="2">
        <v>13.03</v>
      </c>
      <c r="BB1304" s="1">
        <f t="shared" si="522"/>
        <v>9.3325430079699117E-14</v>
      </c>
      <c r="BC1304" s="1">
        <f t="shared" si="518"/>
        <v>0.10822344982899823</v>
      </c>
      <c r="BD1304" s="1">
        <f t="shared" si="519"/>
        <v>1.080880377325066E-4</v>
      </c>
      <c r="BE1304" s="1">
        <f t="shared" si="520"/>
        <v>0.9987487730551412</v>
      </c>
      <c r="BF1304" s="1">
        <f t="shared" si="521"/>
        <v>0.59396592723044861</v>
      </c>
      <c r="BG1304" s="1">
        <f>(dpSAWB_Cb*dpSAWB_Vb) /(dpSAWB_Ca * BF1304)</f>
        <v>84.17991286661946</v>
      </c>
    </row>
    <row r="1305" spans="1:59" ht="15" customHeight="1" x14ac:dyDescent="0.3">
      <c r="A1305" s="2">
        <v>13.04</v>
      </c>
      <c r="B1305" s="1">
        <f t="shared" si="523"/>
        <v>9.1201083935590996E-14</v>
      </c>
      <c r="C1305" s="1">
        <f t="shared" si="524"/>
        <v>0.11074429781046165</v>
      </c>
      <c r="D1305" s="1">
        <f t="shared" si="525"/>
        <v>-0.11074429811447765</v>
      </c>
      <c r="E1305" s="1">
        <f t="shared" si="526"/>
        <v>2.1790716352412941E-2</v>
      </c>
      <c r="F1305" s="1">
        <f t="shared" si="527"/>
        <v>0.99999983017566363</v>
      </c>
      <c r="G1305" s="1">
        <f t="shared" si="528"/>
        <v>-60.843573363951677</v>
      </c>
      <c r="H1305" s="1">
        <f t="shared" si="536"/>
        <v>-608.43573363951668</v>
      </c>
      <c r="S1305" s="2">
        <v>13.04</v>
      </c>
      <c r="T1305" s="1">
        <f t="shared" si="529"/>
        <v>9.1201083935590996E-14</v>
      </c>
      <c r="U1305" s="1">
        <f t="shared" si="530"/>
        <v>0.11074429781046165</v>
      </c>
      <c r="V1305" s="1">
        <f t="shared" si="531"/>
        <v>0.26611643854049344</v>
      </c>
      <c r="W1305" s="1">
        <f t="shared" si="532"/>
        <v>-5.5372146180164478E-2</v>
      </c>
      <c r="X1305" s="1">
        <f t="shared" si="533"/>
        <v>3.5077338744807571E-8</v>
      </c>
      <c r="Y1305" s="1">
        <f t="shared" si="534"/>
        <v>-0.71276799016416692</v>
      </c>
      <c r="Z1305" s="1">
        <f t="shared" si="535"/>
        <v>-35.638399508208337</v>
      </c>
      <c r="AB1305"/>
      <c r="AC1305"/>
      <c r="AD1305"/>
      <c r="AE1305"/>
      <c r="AF1305"/>
      <c r="AG1305"/>
      <c r="AH1305"/>
      <c r="AI1305"/>
      <c r="AJ1305" s="25"/>
      <c r="AK1305" s="2">
        <v>13.04</v>
      </c>
      <c r="AL1305" s="1">
        <f t="shared" si="537"/>
        <v>9.1201083935590996E-14</v>
      </c>
      <c r="AM1305" s="1">
        <f t="shared" si="513"/>
        <v>0.11074429781046165</v>
      </c>
      <c r="AN1305" s="1">
        <f t="shared" si="514"/>
        <v>1.4709830609732484E-6</v>
      </c>
      <c r="AO1305" s="1">
        <f t="shared" si="515"/>
        <v>0.99999852901693909</v>
      </c>
      <c r="AP1305" s="1">
        <f t="shared" si="516"/>
        <v>3.5764732416710565</v>
      </c>
      <c r="AQ1305" s="1">
        <f t="shared" si="517"/>
        <v>35.764732416710565</v>
      </c>
      <c r="AR1305" s="25"/>
      <c r="BA1305" s="2">
        <v>13.04</v>
      </c>
      <c r="BB1305" s="1">
        <f t="shared" si="522"/>
        <v>9.1201083935590996E-14</v>
      </c>
      <c r="BC1305" s="1">
        <f t="shared" si="518"/>
        <v>0.11074429781046165</v>
      </c>
      <c r="BD1305" s="1">
        <f t="shared" si="519"/>
        <v>1.1059949461546737E-4</v>
      </c>
      <c r="BE1305" s="1">
        <f t="shared" si="520"/>
        <v>0.99869245461972145</v>
      </c>
      <c r="BF1305" s="1">
        <f t="shared" si="521"/>
        <v>0.57285204388432742</v>
      </c>
      <c r="BG1305" s="1">
        <f>(dpSAWB_Cb*dpSAWB_Vb) /(dpSAWB_Ca * BF1305)</f>
        <v>87.282572409039361</v>
      </c>
    </row>
    <row r="1306" spans="1:59" ht="15" customHeight="1" x14ac:dyDescent="0.3">
      <c r="A1306" s="2">
        <v>13.05</v>
      </c>
      <c r="B1306" s="1">
        <f t="shared" si="523"/>
        <v>8.9125093813374273E-14</v>
      </c>
      <c r="C1306" s="1">
        <f t="shared" si="524"/>
        <v>0.11332386388449865</v>
      </c>
      <c r="D1306" s="1">
        <f t="shared" si="525"/>
        <v>-0.11332386425294463</v>
      </c>
      <c r="E1306" s="1">
        <f t="shared" si="526"/>
        <v>2.2220644042157442E-2</v>
      </c>
      <c r="F1306" s="1">
        <f t="shared" si="527"/>
        <v>0.99999983404133674</v>
      </c>
      <c r="G1306" s="1">
        <f t="shared" si="528"/>
        <v>-50.031980858510877</v>
      </c>
      <c r="H1306" s="1">
        <f t="shared" si="536"/>
        <v>-500.31980858510877</v>
      </c>
      <c r="S1306" s="2">
        <v>13.05</v>
      </c>
      <c r="T1306" s="1">
        <f t="shared" si="529"/>
        <v>8.9125093813374273E-14</v>
      </c>
      <c r="U1306" s="1">
        <f t="shared" si="530"/>
        <v>0.11332386388449865</v>
      </c>
      <c r="V1306" s="1">
        <f t="shared" si="531"/>
        <v>0.26998578777132076</v>
      </c>
      <c r="W1306" s="1">
        <f t="shared" si="532"/>
        <v>-5.6661929257106926E-2</v>
      </c>
      <c r="X1306" s="1">
        <f t="shared" si="533"/>
        <v>3.4278881060871451E-8</v>
      </c>
      <c r="Y1306" s="1">
        <f t="shared" si="534"/>
        <v>-0.72336565144829501</v>
      </c>
      <c r="Z1306" s="1">
        <f t="shared" si="535"/>
        <v>-36.168282572414746</v>
      </c>
      <c r="AB1306"/>
      <c r="AC1306"/>
      <c r="AD1306"/>
      <c r="AE1306"/>
      <c r="AF1306"/>
      <c r="AG1306"/>
      <c r="AH1306"/>
      <c r="AI1306"/>
      <c r="AJ1306" s="25"/>
      <c r="AK1306" s="2">
        <v>13.05</v>
      </c>
      <c r="AL1306" s="1">
        <f t="shared" si="537"/>
        <v>8.9125093813374273E-14</v>
      </c>
      <c r="AM1306" s="1">
        <f t="shared" si="513"/>
        <v>0.11332386388449865</v>
      </c>
      <c r="AN1306" s="1">
        <f t="shared" si="514"/>
        <v>1.4374994467113104E-6</v>
      </c>
      <c r="AO1306" s="1">
        <f t="shared" si="515"/>
        <v>0.9999985625005533</v>
      </c>
      <c r="AP1306" s="1">
        <f t="shared" si="516"/>
        <v>3.5936869026875442</v>
      </c>
      <c r="AQ1306" s="1">
        <f t="shared" si="517"/>
        <v>35.936869026875442</v>
      </c>
      <c r="AR1306" s="25"/>
      <c r="BA1306" s="2">
        <v>13.05</v>
      </c>
      <c r="BB1306" s="1">
        <f t="shared" si="522"/>
        <v>8.9125093813374273E-14</v>
      </c>
      <c r="BC1306" s="1">
        <f t="shared" si="518"/>
        <v>0.11332386388449865</v>
      </c>
      <c r="BD1306" s="1">
        <f t="shared" si="519"/>
        <v>1.1316901234417271E-4</v>
      </c>
      <c r="BE1306" s="1">
        <f t="shared" si="520"/>
        <v>0.99863354870705989</v>
      </c>
      <c r="BF1306" s="1">
        <f t="shared" si="521"/>
        <v>0.55159643243845946</v>
      </c>
      <c r="BG1306" s="1">
        <f>(dpSAWB_Cb*dpSAWB_Vb) /(dpSAWB_Ca * BF1306)</f>
        <v>90.645981481358476</v>
      </c>
    </row>
    <row r="1307" spans="1:59" ht="15" customHeight="1" x14ac:dyDescent="0.3">
      <c r="A1307" s="2">
        <v>13.06</v>
      </c>
      <c r="B1307" s="1">
        <f t="shared" si="523"/>
        <v>8.7096358995607795E-14</v>
      </c>
      <c r="C1307" s="1">
        <f t="shared" si="524"/>
        <v>0.11596351577118551</v>
      </c>
      <c r="D1307" s="1">
        <f t="shared" si="525"/>
        <v>-0.11596351620259486</v>
      </c>
      <c r="E1307" s="1">
        <f t="shared" si="526"/>
        <v>2.266058603376581E-2</v>
      </c>
      <c r="F1307" s="1">
        <f t="shared" si="527"/>
        <v>0.99999983781901658</v>
      </c>
      <c r="G1307" s="1">
        <f t="shared" si="528"/>
        <v>-42.585704326373303</v>
      </c>
      <c r="H1307" s="1">
        <f t="shared" si="536"/>
        <v>-425.85704326373303</v>
      </c>
      <c r="S1307" s="2">
        <v>13.06</v>
      </c>
      <c r="T1307" s="1">
        <f t="shared" si="529"/>
        <v>8.7096358995607795E-14</v>
      </c>
      <c r="U1307" s="1">
        <f t="shared" si="530"/>
        <v>0.11596351577118551</v>
      </c>
      <c r="V1307" s="1">
        <f t="shared" si="531"/>
        <v>0.2739452657183965</v>
      </c>
      <c r="W1307" s="1">
        <f t="shared" si="532"/>
        <v>-5.7981755239465499E-2</v>
      </c>
      <c r="X1307" s="1">
        <f t="shared" si="533"/>
        <v>3.3498598491539167E-8</v>
      </c>
      <c r="Y1307" s="1">
        <f t="shared" si="534"/>
        <v>-0.73403102974236423</v>
      </c>
      <c r="Z1307" s="1">
        <f t="shared" si="535"/>
        <v>-36.701551487118209</v>
      </c>
      <c r="AB1307"/>
      <c r="AC1307"/>
      <c r="AD1307"/>
      <c r="AE1307"/>
      <c r="AF1307"/>
      <c r="AG1307"/>
      <c r="AH1307"/>
      <c r="AI1307"/>
      <c r="AJ1307" s="25"/>
      <c r="AK1307" s="2">
        <v>13.06</v>
      </c>
      <c r="AL1307" s="1">
        <f t="shared" si="537"/>
        <v>8.7096358995607795E-14</v>
      </c>
      <c r="AM1307" s="1">
        <f t="shared" si="513"/>
        <v>0.11596351577118551</v>
      </c>
      <c r="AN1307" s="1">
        <f t="shared" si="514"/>
        <v>1.404778010396095E-6</v>
      </c>
      <c r="AO1307" s="1">
        <f t="shared" si="515"/>
        <v>0.99999859522198964</v>
      </c>
      <c r="AP1307" s="1">
        <f t="shared" si="516"/>
        <v>3.6108758259160139</v>
      </c>
      <c r="AQ1307" s="1">
        <f t="shared" si="517"/>
        <v>36.10875825916014</v>
      </c>
      <c r="AR1307" s="25"/>
      <c r="BA1307" s="2">
        <v>13.06</v>
      </c>
      <c r="BB1307" s="1">
        <f t="shared" si="522"/>
        <v>8.7096358995607795E-14</v>
      </c>
      <c r="BC1307" s="1">
        <f t="shared" si="518"/>
        <v>0.11596351577118551</v>
      </c>
      <c r="BD1307" s="1">
        <f t="shared" si="519"/>
        <v>1.157979123796019E-4</v>
      </c>
      <c r="BE1307" s="1">
        <f t="shared" si="520"/>
        <v>0.99857193540155886</v>
      </c>
      <c r="BF1307" s="1">
        <f t="shared" si="521"/>
        <v>0.5302033109489358</v>
      </c>
      <c r="BG1307" s="1">
        <f>(dpSAWB_Cb*dpSAWB_Vb) /(dpSAWB_Ca * BF1307)</f>
        <v>94.303447314412423</v>
      </c>
    </row>
    <row r="1308" spans="1:59" ht="15" customHeight="1" x14ac:dyDescent="0.3">
      <c r="A1308" s="2">
        <v>13.07</v>
      </c>
      <c r="B1308" s="1">
        <f t="shared" si="523"/>
        <v>8.511380382023738E-14</v>
      </c>
      <c r="C1308" s="1">
        <f t="shared" si="524"/>
        <v>0.11866465304889284</v>
      </c>
      <c r="D1308" s="1">
        <f t="shared" si="525"/>
        <v>-0.11866465354183237</v>
      </c>
      <c r="E1308" s="1">
        <f t="shared" si="526"/>
        <v>2.3110775590305395E-2</v>
      </c>
      <c r="F1308" s="1">
        <f t="shared" si="527"/>
        <v>0.99999984151070587</v>
      </c>
      <c r="G1308" s="1">
        <f t="shared" si="528"/>
        <v>-37.146323994455258</v>
      </c>
      <c r="H1308" s="1">
        <f t="shared" si="536"/>
        <v>-371.46323994455258</v>
      </c>
      <c r="S1308" s="2">
        <v>13.07</v>
      </c>
      <c r="T1308" s="1">
        <f t="shared" si="529"/>
        <v>8.511380382023738E-14</v>
      </c>
      <c r="U1308" s="1">
        <f t="shared" si="530"/>
        <v>0.11866465304889284</v>
      </c>
      <c r="V1308" s="1">
        <f t="shared" si="531"/>
        <v>0.27799697174933874</v>
      </c>
      <c r="W1308" s="1">
        <f t="shared" si="532"/>
        <v>-5.9332323916446252E-2</v>
      </c>
      <c r="X1308" s="1">
        <f t="shared" si="533"/>
        <v>3.27360773207482E-8</v>
      </c>
      <c r="Y1308" s="1">
        <f t="shared" si="534"/>
        <v>-0.74476192222690563</v>
      </c>
      <c r="Z1308" s="1">
        <f t="shared" si="535"/>
        <v>-37.238096111345286</v>
      </c>
      <c r="AB1308"/>
      <c r="AC1308"/>
      <c r="AD1308"/>
      <c r="AE1308"/>
      <c r="AF1308"/>
      <c r="AG1308"/>
      <c r="AH1308"/>
      <c r="AI1308"/>
      <c r="AJ1308" s="25"/>
      <c r="AK1308" s="2">
        <v>13.07</v>
      </c>
      <c r="AL1308" s="1">
        <f t="shared" si="537"/>
        <v>8.511380382023738E-14</v>
      </c>
      <c r="AM1308" s="1">
        <f t="shared" si="513"/>
        <v>0.11866465304889284</v>
      </c>
      <c r="AN1308" s="1">
        <f t="shared" si="514"/>
        <v>1.3728014028369048E-6</v>
      </c>
      <c r="AO1308" s="1">
        <f t="shared" si="515"/>
        <v>0.99999862719859711</v>
      </c>
      <c r="AP1308" s="1">
        <f t="shared" si="516"/>
        <v>3.6280355187851154</v>
      </c>
      <c r="AQ1308" s="1">
        <f t="shared" si="517"/>
        <v>36.280355187851157</v>
      </c>
      <c r="AR1308" s="25"/>
      <c r="BA1308" s="2">
        <v>13.07</v>
      </c>
      <c r="BB1308" s="1">
        <f t="shared" si="522"/>
        <v>8.511380382023738E-14</v>
      </c>
      <c r="BC1308" s="1">
        <f t="shared" si="518"/>
        <v>0.11866465304889284</v>
      </c>
      <c r="BD1308" s="1">
        <f t="shared" si="519"/>
        <v>1.1848754477602009E-4</v>
      </c>
      <c r="BE1308" s="1">
        <f t="shared" si="520"/>
        <v>0.99850748922849164</v>
      </c>
      <c r="BF1308" s="1">
        <f t="shared" si="521"/>
        <v>0.50867702317115482</v>
      </c>
      <c r="BG1308" s="1">
        <f>(dpSAWB_Cb*dpSAWB_Vb) /(dpSAWB_Ca * BF1308)</f>
        <v>98.294197933875367</v>
      </c>
    </row>
    <row r="1309" spans="1:59" ht="15" customHeight="1" x14ac:dyDescent="0.3">
      <c r="A1309" s="2">
        <v>13.08</v>
      </c>
      <c r="B1309" s="1">
        <f t="shared" si="523"/>
        <v>8.3176377110266858E-14</v>
      </c>
      <c r="C1309" s="1">
        <f t="shared" si="524"/>
        <v>0.12142870789635905</v>
      </c>
      <c r="D1309" s="1">
        <f t="shared" si="525"/>
        <v>-0.12142870844942812</v>
      </c>
      <c r="E1309" s="1">
        <f t="shared" si="526"/>
        <v>2.3571451408238017E-2</v>
      </c>
      <c r="F1309" s="1">
        <f t="shared" si="527"/>
        <v>0.99999984511836204</v>
      </c>
      <c r="G1309" s="1">
        <f t="shared" si="528"/>
        <v>-32.999820960558772</v>
      </c>
      <c r="H1309" s="1">
        <f t="shared" si="536"/>
        <v>-329.9982096055877</v>
      </c>
      <c r="S1309" s="2">
        <v>13.08</v>
      </c>
      <c r="T1309" s="1">
        <f t="shared" si="529"/>
        <v>8.3176377110266858E-14</v>
      </c>
      <c r="U1309" s="1">
        <f t="shared" si="530"/>
        <v>0.12142870789635905</v>
      </c>
      <c r="V1309" s="1">
        <f t="shared" si="531"/>
        <v>0.2821430541323155</v>
      </c>
      <c r="W1309" s="1">
        <f t="shared" si="532"/>
        <v>-6.0714351377438497E-2</v>
      </c>
      <c r="X1309" s="1">
        <f t="shared" si="533"/>
        <v>3.1990913249760992E-8</v>
      </c>
      <c r="Y1309" s="1">
        <f t="shared" si="534"/>
        <v>-0.75555606399892095</v>
      </c>
      <c r="Z1309" s="1">
        <f t="shared" si="535"/>
        <v>-37.77780319994605</v>
      </c>
      <c r="AB1309"/>
      <c r="AC1309"/>
      <c r="AD1309"/>
      <c r="AE1309"/>
      <c r="AF1309"/>
      <c r="AG1309"/>
      <c r="AH1309"/>
      <c r="AI1309"/>
      <c r="AJ1309" s="25"/>
      <c r="AK1309" s="2">
        <v>13.08</v>
      </c>
      <c r="AL1309" s="1">
        <f t="shared" si="537"/>
        <v>8.3176377110266858E-14</v>
      </c>
      <c r="AM1309" s="1">
        <f t="shared" si="513"/>
        <v>0.12142870789635905</v>
      </c>
      <c r="AN1309" s="1">
        <f t="shared" si="514"/>
        <v>1.341552669754453E-6</v>
      </c>
      <c r="AO1309" s="1">
        <f t="shared" si="515"/>
        <v>0.99999865844733016</v>
      </c>
      <c r="AP1309" s="1">
        <f t="shared" si="516"/>
        <v>3.6451615194548475</v>
      </c>
      <c r="AQ1309" s="1">
        <f t="shared" si="517"/>
        <v>36.451615194548474</v>
      </c>
      <c r="AR1309" s="25"/>
      <c r="BA1309" s="2">
        <v>13.08</v>
      </c>
      <c r="BB1309" s="1">
        <f t="shared" si="522"/>
        <v>8.3176377110266858E-14</v>
      </c>
      <c r="BC1309" s="1">
        <f t="shared" si="518"/>
        <v>0.12142870789635905</v>
      </c>
      <c r="BD1309" s="1">
        <f t="shared" si="519"/>
        <v>1.2123928869257727E-4</v>
      </c>
      <c r="BE1309" s="1">
        <f t="shared" si="520"/>
        <v>0.99844007889844755</v>
      </c>
      <c r="BF1309" s="1">
        <f t="shared" si="521"/>
        <v>0.48702203561444724</v>
      </c>
      <c r="BG1309" s="1">
        <f>(dpSAWB_Cb*dpSAWB_Vb) /(dpSAWB_Ca * BF1309)</f>
        <v>102.66475917648762</v>
      </c>
    </row>
    <row r="1310" spans="1:59" ht="15" customHeight="1" x14ac:dyDescent="0.3">
      <c r="A1310" s="2">
        <v>13.09</v>
      </c>
      <c r="B1310" s="1">
        <f t="shared" si="523"/>
        <v>8.1283051616409697E-14</v>
      </c>
      <c r="C1310" s="1">
        <f t="shared" si="524"/>
        <v>0.12425714585205087</v>
      </c>
      <c r="D1310" s="1">
        <f t="shared" si="525"/>
        <v>-0.12425714646388079</v>
      </c>
      <c r="E1310" s="1">
        <f t="shared" si="526"/>
        <v>2.4042857743980132E-2</v>
      </c>
      <c r="F1310" s="1">
        <f t="shared" si="527"/>
        <v>0.99999984864389813</v>
      </c>
      <c r="G1310" s="1">
        <f t="shared" si="528"/>
        <v>-29.734978654369272</v>
      </c>
      <c r="H1310" s="1">
        <f t="shared" si="536"/>
        <v>-297.34978654369269</v>
      </c>
      <c r="S1310" s="2">
        <v>13.09</v>
      </c>
      <c r="T1310" s="1">
        <f t="shared" si="529"/>
        <v>8.1283051616409697E-14</v>
      </c>
      <c r="U1310" s="1">
        <f t="shared" si="530"/>
        <v>0.12425714585205087</v>
      </c>
      <c r="V1310" s="1">
        <f t="shared" si="531"/>
        <v>0.28638571117508638</v>
      </c>
      <c r="W1310" s="1">
        <f t="shared" si="532"/>
        <v>-6.2128570391695462E-2</v>
      </c>
      <c r="X1310" s="1">
        <f t="shared" si="533"/>
        <v>3.1262711182800434E-8</v>
      </c>
      <c r="Y1310" s="1">
        <f t="shared" si="534"/>
        <v>-0.76641112965587233</v>
      </c>
      <c r="Z1310" s="1">
        <f t="shared" si="535"/>
        <v>-38.320556482793613</v>
      </c>
      <c r="AB1310"/>
      <c r="AC1310"/>
      <c r="AD1310"/>
      <c r="AE1310"/>
      <c r="AF1310"/>
      <c r="AG1310"/>
      <c r="AH1310"/>
      <c r="AI1310"/>
      <c r="AJ1310" s="25"/>
      <c r="AK1310" s="2">
        <v>13.09</v>
      </c>
      <c r="AL1310" s="1">
        <f t="shared" si="537"/>
        <v>8.1283051616409697E-14</v>
      </c>
      <c r="AM1310" s="1">
        <f t="shared" si="513"/>
        <v>0.12425714585205087</v>
      </c>
      <c r="AN1310" s="1">
        <f t="shared" si="514"/>
        <v>1.3110152427917751E-6</v>
      </c>
      <c r="AO1310" s="1">
        <f t="shared" si="515"/>
        <v>0.99999868898475719</v>
      </c>
      <c r="AP1310" s="1">
        <f t="shared" si="516"/>
        <v>3.6622494014101474</v>
      </c>
      <c r="AQ1310" s="1">
        <f t="shared" si="517"/>
        <v>36.62249401410147</v>
      </c>
      <c r="AR1310" s="25"/>
      <c r="BA1310" s="2">
        <v>13.09</v>
      </c>
      <c r="BB1310" s="1">
        <f t="shared" si="522"/>
        <v>8.1283051616409697E-14</v>
      </c>
      <c r="BC1310" s="1">
        <f t="shared" si="518"/>
        <v>0.12425714585205087</v>
      </c>
      <c r="BD1310" s="1">
        <f t="shared" si="519"/>
        <v>1.240545529059743E-4</v>
      </c>
      <c r="BE1310" s="1">
        <f t="shared" si="520"/>
        <v>0.99836956704029067</v>
      </c>
      <c r="BF1310" s="1">
        <f t="shared" si="521"/>
        <v>0.46524293435811714</v>
      </c>
      <c r="BG1310" s="1">
        <f>(dpSAWB_Cb*dpSAWB_Vb) /(dpSAWB_Ca * BF1310)</f>
        <v>107.47073476566307</v>
      </c>
    </row>
    <row r="1311" spans="1:59" ht="15" customHeight="1" x14ac:dyDescent="0.3">
      <c r="A1311" s="2">
        <v>13.1</v>
      </c>
      <c r="B1311" s="1">
        <f t="shared" si="523"/>
        <v>7.9432823472427931E-14</v>
      </c>
      <c r="C1311" s="1">
        <f t="shared" si="524"/>
        <v>0.12715146659121124</v>
      </c>
      <c r="D1311" s="1">
        <f t="shared" si="525"/>
        <v>-0.12715146726046442</v>
      </c>
      <c r="E1311" s="1">
        <f t="shared" si="526"/>
        <v>2.4525244543410738E-2</v>
      </c>
      <c r="F1311" s="1">
        <f t="shared" si="527"/>
        <v>0.99999985208918318</v>
      </c>
      <c r="G1311" s="1">
        <f t="shared" si="528"/>
        <v>-27.098253263596828</v>
      </c>
      <c r="H1311" s="1">
        <f t="shared" si="536"/>
        <v>-270.98253263596825</v>
      </c>
      <c r="S1311" s="2">
        <v>13.1</v>
      </c>
      <c r="T1311" s="1">
        <f t="shared" si="529"/>
        <v>7.9432823472427931E-14</v>
      </c>
      <c r="U1311" s="1">
        <f t="shared" si="530"/>
        <v>0.12715146659121124</v>
      </c>
      <c r="V1311" s="1">
        <f t="shared" si="531"/>
        <v>0.29072719239057354</v>
      </c>
      <c r="W1311" s="1">
        <f t="shared" si="532"/>
        <v>-6.3575730796857854E-2</v>
      </c>
      <c r="X1311" s="1">
        <f t="shared" si="533"/>
        <v>3.0551085017564992E-8</v>
      </c>
      <c r="Y1311" s="1">
        <f t="shared" si="534"/>
        <v>-0.77732473499765764</v>
      </c>
      <c r="Z1311" s="1">
        <f t="shared" si="535"/>
        <v>-38.86623674988288</v>
      </c>
      <c r="AB1311"/>
      <c r="AC1311"/>
      <c r="AD1311"/>
      <c r="AE1311"/>
      <c r="AF1311"/>
      <c r="AG1311"/>
      <c r="AH1311"/>
      <c r="AI1311"/>
      <c r="AJ1311" s="25"/>
      <c r="AK1311" s="2">
        <v>13.1</v>
      </c>
      <c r="AL1311" s="1">
        <f t="shared" si="537"/>
        <v>7.9432823472427931E-14</v>
      </c>
      <c r="AM1311" s="1">
        <f t="shared" si="513"/>
        <v>0.12715146659121124</v>
      </c>
      <c r="AN1311" s="1">
        <f t="shared" si="514"/>
        <v>1.2811729307297532E-6</v>
      </c>
      <c r="AO1311" s="1">
        <f t="shared" si="515"/>
        <v>0.99999871882706926</v>
      </c>
      <c r="AP1311" s="1">
        <f t="shared" si="516"/>
        <v>3.6792947779761094</v>
      </c>
      <c r="AQ1311" s="1">
        <f t="shared" si="517"/>
        <v>36.792947779761093</v>
      </c>
      <c r="AR1311" s="25"/>
      <c r="BA1311" s="2">
        <v>13.1</v>
      </c>
      <c r="BB1311" s="1">
        <f t="shared" si="522"/>
        <v>7.9432823472427931E-14</v>
      </c>
      <c r="BC1311" s="1">
        <f t="shared" si="518"/>
        <v>0.12715146659121124</v>
      </c>
      <c r="BD1311" s="1">
        <f t="shared" si="519"/>
        <v>1.2693477632346167E-4</v>
      </c>
      <c r="BE1311" s="1">
        <f t="shared" si="520"/>
        <v>0.99829580992214439</v>
      </c>
      <c r="BF1311" s="1">
        <f t="shared" si="521"/>
        <v>0.44334442163185628</v>
      </c>
      <c r="BG1311" s="1">
        <f>(dpSAWB_Cb*dpSAWB_Vb) /(dpSAWB_Ca * BF1311)</f>
        <v>112.77913414577465</v>
      </c>
    </row>
    <row r="1312" spans="1:59" ht="15" customHeight="1" x14ac:dyDescent="0.3">
      <c r="A1312" s="2">
        <v>13.11</v>
      </c>
      <c r="B1312" s="1">
        <f t="shared" si="523"/>
        <v>7.7624711662868969E-14</v>
      </c>
      <c r="C1312" s="1">
        <f t="shared" si="524"/>
        <v>0.13011320472100688</v>
      </c>
      <c r="D1312" s="1">
        <f t="shared" si="525"/>
        <v>-0.13011320544637622</v>
      </c>
      <c r="E1312" s="1">
        <f t="shared" si="526"/>
        <v>2.5018867574396034E-2</v>
      </c>
      <c r="F1312" s="1">
        <f t="shared" si="527"/>
        <v>0.99999985545604386</v>
      </c>
      <c r="G1312" s="1">
        <f t="shared" si="528"/>
        <v>-24.924813420093848</v>
      </c>
      <c r="H1312" s="1">
        <f t="shared" si="536"/>
        <v>-249.24813420093847</v>
      </c>
      <c r="S1312" s="2">
        <v>13.11</v>
      </c>
      <c r="T1312" s="1">
        <f t="shared" si="529"/>
        <v>7.7624711662868969E-14</v>
      </c>
      <c r="U1312" s="1">
        <f t="shared" si="530"/>
        <v>0.13011320472100688</v>
      </c>
      <c r="V1312" s="1">
        <f t="shared" si="531"/>
        <v>0.29516979968958384</v>
      </c>
      <c r="W1312" s="1">
        <f t="shared" si="532"/>
        <v>-6.5056599896527942E-2</v>
      </c>
      <c r="X1312" s="1">
        <f t="shared" si="533"/>
        <v>2.9855657440512374E-8</v>
      </c>
      <c r="Y1312" s="1">
        <f t="shared" si="534"/>
        <v>-0.78829443884474992</v>
      </c>
      <c r="Z1312" s="1">
        <f t="shared" si="535"/>
        <v>-39.414721942237492</v>
      </c>
      <c r="AB1312"/>
      <c r="AC1312"/>
      <c r="AD1312"/>
      <c r="AE1312"/>
      <c r="AF1312"/>
      <c r="AG1312"/>
      <c r="AH1312"/>
      <c r="AI1312"/>
      <c r="AJ1312" s="25"/>
      <c r="AK1312" s="2">
        <v>13.11</v>
      </c>
      <c r="AL1312" s="1">
        <f t="shared" si="537"/>
        <v>7.7624711662868969E-14</v>
      </c>
      <c r="AM1312" s="1">
        <f t="shared" si="513"/>
        <v>0.13011320472100688</v>
      </c>
      <c r="AN1312" s="1">
        <f t="shared" si="514"/>
        <v>1.2520099109025909E-6</v>
      </c>
      <c r="AO1312" s="1">
        <f t="shared" si="515"/>
        <v>0.99999874799008903</v>
      </c>
      <c r="AP1312" s="1">
        <f t="shared" si="516"/>
        <v>3.6962933067451842</v>
      </c>
      <c r="AQ1312" s="1">
        <f t="shared" si="517"/>
        <v>36.962933067451843</v>
      </c>
      <c r="AR1312" s="25"/>
      <c r="BA1312" s="2">
        <v>13.11</v>
      </c>
      <c r="BB1312" s="1">
        <f t="shared" si="522"/>
        <v>7.7624711662868969E-14</v>
      </c>
      <c r="BC1312" s="1">
        <f t="shared" si="518"/>
        <v>0.13011320472100688</v>
      </c>
      <c r="BD1312" s="1">
        <f t="shared" si="519"/>
        <v>1.2988142849537331E-4</v>
      </c>
      <c r="BE1312" s="1">
        <f t="shared" si="520"/>
        <v>0.99821865715988978</v>
      </c>
      <c r="BF1312" s="1">
        <f t="shared" si="521"/>
        <v>0.4213313121641945</v>
      </c>
      <c r="BG1312" s="1">
        <f>(dpSAWB_Cb*dpSAWB_Vb) /(dpSAWB_Ca * BF1312)</f>
        <v>118.67145535225445</v>
      </c>
    </row>
    <row r="1313" spans="1:59" ht="15" customHeight="1" x14ac:dyDescent="0.3">
      <c r="A1313" s="2">
        <v>13.12</v>
      </c>
      <c r="B1313" s="1">
        <f t="shared" si="523"/>
        <v>7.5857757502918174E-14</v>
      </c>
      <c r="C1313" s="1">
        <f t="shared" si="524"/>
        <v>0.13314393059419746</v>
      </c>
      <c r="D1313" s="1">
        <f t="shared" si="525"/>
        <v>-0.13314393137440564</v>
      </c>
      <c r="E1313" s="1">
        <f t="shared" si="526"/>
        <v>2.5523988562400936E-2</v>
      </c>
      <c r="F1313" s="1">
        <f t="shared" si="527"/>
        <v>0.99999985874626551</v>
      </c>
      <c r="G1313" s="1">
        <f t="shared" si="528"/>
        <v>-23.102861523039831</v>
      </c>
      <c r="H1313" s="1">
        <f t="shared" si="536"/>
        <v>-231.02861523039829</v>
      </c>
      <c r="S1313" s="2">
        <v>13.12</v>
      </c>
      <c r="T1313" s="1">
        <f t="shared" si="529"/>
        <v>7.5857757502918174E-14</v>
      </c>
      <c r="U1313" s="1">
        <f t="shared" si="530"/>
        <v>0.13314393059419746</v>
      </c>
      <c r="V1313" s="1">
        <f t="shared" si="531"/>
        <v>0.29971588860131215</v>
      </c>
      <c r="W1313" s="1">
        <f t="shared" si="532"/>
        <v>-6.657196286710404E-2</v>
      </c>
      <c r="X1313" s="1">
        <f t="shared" si="533"/>
        <v>2.9176059726802965E-8</v>
      </c>
      <c r="Y1313" s="1">
        <f t="shared" si="534"/>
        <v>-0.79931774497028751</v>
      </c>
      <c r="Z1313" s="1">
        <f t="shared" si="535"/>
        <v>-39.965887248514377</v>
      </c>
      <c r="AB1313"/>
      <c r="AC1313"/>
      <c r="AD1313"/>
      <c r="AE1313"/>
      <c r="AF1313"/>
      <c r="AG1313"/>
      <c r="AH1313"/>
      <c r="AI1313"/>
      <c r="AJ1313" s="25"/>
      <c r="AK1313" s="2">
        <v>13.12</v>
      </c>
      <c r="AL1313" s="1">
        <f t="shared" si="537"/>
        <v>7.5857757502918174E-14</v>
      </c>
      <c r="AM1313" s="1">
        <f t="shared" si="513"/>
        <v>0.13314393059419746</v>
      </c>
      <c r="AN1313" s="1">
        <f t="shared" si="514"/>
        <v>1.2235107208086875E-6</v>
      </c>
      <c r="AO1313" s="1">
        <f t="shared" si="515"/>
        <v>0.99999877648927915</v>
      </c>
      <c r="AP1313" s="1">
        <f t="shared" si="516"/>
        <v>3.7132406939070615</v>
      </c>
      <c r="AQ1313" s="1">
        <f t="shared" si="517"/>
        <v>37.132406939070613</v>
      </c>
      <c r="AR1313" s="25"/>
      <c r="BA1313" s="2">
        <v>13.12</v>
      </c>
      <c r="BB1313" s="1">
        <f t="shared" si="522"/>
        <v>7.5857757502918174E-14</v>
      </c>
      <c r="BC1313" s="1">
        <f t="shared" si="518"/>
        <v>0.13314393059419746</v>
      </c>
      <c r="BD1313" s="1">
        <f t="shared" si="519"/>
        <v>1.3289601012632119E-4</v>
      </c>
      <c r="BE1313" s="1">
        <f t="shared" si="520"/>
        <v>0.9981379514126566</v>
      </c>
      <c r="BF1313" s="1">
        <f t="shared" si="521"/>
        <v>0.39920852930343442</v>
      </c>
      <c r="BG1313" s="1">
        <f>(dpSAWB_Cb*dpSAWB_Vb) /(dpSAWB_Ca * BF1313)</f>
        <v>125.24782495815737</v>
      </c>
    </row>
    <row r="1314" spans="1:59" ht="15" customHeight="1" x14ac:dyDescent="0.3">
      <c r="A1314" s="2">
        <v>13.13</v>
      </c>
      <c r="B1314" s="1">
        <f t="shared" si="523"/>
        <v>7.4131024130091305E-14</v>
      </c>
      <c r="C1314" s="1">
        <f t="shared" si="524"/>
        <v>0.13624525114175781</v>
      </c>
      <c r="D1314" s="1">
        <f t="shared" si="525"/>
        <v>-0.13624525197555648</v>
      </c>
      <c r="E1314" s="1">
        <f t="shared" si="526"/>
        <v>2.6040875329259416E-2</v>
      </c>
      <c r="F1314" s="1">
        <f t="shared" si="527"/>
        <v>0.99999986196159263</v>
      </c>
      <c r="G1314" s="1">
        <f t="shared" si="528"/>
        <v>-21.553892366499081</v>
      </c>
      <c r="H1314" s="1">
        <f t="shared" si="536"/>
        <v>-215.53892366499079</v>
      </c>
      <c r="S1314" s="2">
        <v>13.13</v>
      </c>
      <c r="T1314" s="1">
        <f t="shared" si="529"/>
        <v>7.4131024130091305E-14</v>
      </c>
      <c r="U1314" s="1">
        <f t="shared" si="530"/>
        <v>0.13624525114175781</v>
      </c>
      <c r="V1314" s="1">
        <f t="shared" si="531"/>
        <v>0.3043678695222744</v>
      </c>
      <c r="W1314" s="1">
        <f t="shared" si="532"/>
        <v>-6.8122623174091457E-2</v>
      </c>
      <c r="X1314" s="1">
        <f t="shared" si="533"/>
        <v>2.8511931544797161E-8</v>
      </c>
      <c r="Y1314" s="1">
        <f t="shared" si="534"/>
        <v>-0.81039210414353691</v>
      </c>
      <c r="Z1314" s="1">
        <f t="shared" si="535"/>
        <v>-40.519605207176838</v>
      </c>
      <c r="AB1314"/>
      <c r="AC1314"/>
      <c r="AD1314"/>
      <c r="AE1314"/>
      <c r="AF1314"/>
      <c r="AG1314"/>
      <c r="AH1314"/>
      <c r="AI1314"/>
      <c r="AJ1314" s="25"/>
      <c r="AK1314" s="2">
        <v>13.13</v>
      </c>
      <c r="AL1314" s="1">
        <f t="shared" si="537"/>
        <v>7.4131024130091305E-14</v>
      </c>
      <c r="AM1314" s="1">
        <f t="shared" si="513"/>
        <v>0.13624525114175781</v>
      </c>
      <c r="AN1314" s="1">
        <f t="shared" si="514"/>
        <v>1.1956602499124592E-6</v>
      </c>
      <c r="AO1314" s="1">
        <f t="shared" si="515"/>
        <v>0.99999880433975008</v>
      </c>
      <c r="AP1314" s="1">
        <f t="shared" si="516"/>
        <v>3.7301326984722945</v>
      </c>
      <c r="AQ1314" s="1">
        <f t="shared" si="517"/>
        <v>37.301326984722941</v>
      </c>
      <c r="AR1314" s="25"/>
      <c r="BA1314" s="2">
        <v>13.13</v>
      </c>
      <c r="BB1314" s="1">
        <f t="shared" si="522"/>
        <v>7.4131024130091305E-14</v>
      </c>
      <c r="BC1314" s="1">
        <f t="shared" si="518"/>
        <v>0.13624525114175781</v>
      </c>
      <c r="BD1314" s="1">
        <f t="shared" si="519"/>
        <v>1.3598005358410017E-4</v>
      </c>
      <c r="BE1314" s="1">
        <f t="shared" si="520"/>
        <v>0.99805352806475633</v>
      </c>
      <c r="BF1314" s="1">
        <f t="shared" si="521"/>
        <v>0.37698110091624742</v>
      </c>
      <c r="BG1314" s="1">
        <f>(dpSAWB_Cb*dpSAWB_Vb) /(dpSAWB_Ca * BF1314)</f>
        <v>132.63264359533059</v>
      </c>
    </row>
    <row r="1315" spans="1:59" ht="15" customHeight="1" x14ac:dyDescent="0.3">
      <c r="A1315" s="2">
        <v>13.14</v>
      </c>
      <c r="B1315" s="1">
        <f t="shared" si="523"/>
        <v>7.2443596007498585E-14</v>
      </c>
      <c r="C1315" s="1">
        <f t="shared" si="524"/>
        <v>0.13941881072489218</v>
      </c>
      <c r="D1315" s="1">
        <f t="shared" si="525"/>
        <v>-0.13941881161106151</v>
      </c>
      <c r="E1315" s="1">
        <f t="shared" si="526"/>
        <v>2.6569801935176916E-2</v>
      </c>
      <c r="F1315" s="1">
        <f t="shared" si="527"/>
        <v>0.99999986510372996</v>
      </c>
      <c r="G1315" s="1">
        <f t="shared" si="528"/>
        <v>-20.221159022247928</v>
      </c>
      <c r="H1315" s="1">
        <f t="shared" si="536"/>
        <v>-202.21159022247926</v>
      </c>
      <c r="S1315" s="2">
        <v>13.14</v>
      </c>
      <c r="T1315" s="1">
        <f t="shared" si="529"/>
        <v>7.2443596007498585E-14</v>
      </c>
      <c r="U1315" s="1">
        <f t="shared" si="530"/>
        <v>0.13941881072489218</v>
      </c>
      <c r="V1315" s="1">
        <f t="shared" si="531"/>
        <v>0.30912820899433008</v>
      </c>
      <c r="W1315" s="1">
        <f t="shared" si="532"/>
        <v>-6.9709402998110029E-2</v>
      </c>
      <c r="X1315" s="1">
        <f t="shared" si="533"/>
        <v>2.7862920765003233E-8</v>
      </c>
      <c r="Y1315" s="1">
        <f t="shared" si="534"/>
        <v>-0.82151491628176132</v>
      </c>
      <c r="Z1315" s="1">
        <f t="shared" si="535"/>
        <v>-41.075745814088066</v>
      </c>
      <c r="AB1315"/>
      <c r="AC1315"/>
      <c r="AD1315"/>
      <c r="AE1315"/>
      <c r="AF1315"/>
      <c r="AG1315"/>
      <c r="AH1315"/>
      <c r="AI1315"/>
      <c r="AJ1315" s="25"/>
      <c r="AK1315" s="2">
        <v>13.14</v>
      </c>
      <c r="AL1315" s="1">
        <f t="shared" si="537"/>
        <v>7.2443596007498585E-14</v>
      </c>
      <c r="AM1315" s="1">
        <f t="shared" si="513"/>
        <v>0.13941881072489218</v>
      </c>
      <c r="AN1315" s="1">
        <f t="shared" si="514"/>
        <v>1.1684437316327893E-6</v>
      </c>
      <c r="AO1315" s="1">
        <f t="shared" si="515"/>
        <v>0.99999883155626834</v>
      </c>
      <c r="AP1315" s="1">
        <f t="shared" si="516"/>
        <v>3.7469651363811027</v>
      </c>
      <c r="AQ1315" s="1">
        <f t="shared" si="517"/>
        <v>37.469651363811032</v>
      </c>
      <c r="AR1315" s="25"/>
      <c r="BA1315" s="2">
        <v>13.14</v>
      </c>
      <c r="BB1315" s="1">
        <f t="shared" si="522"/>
        <v>7.2443596007498585E-14</v>
      </c>
      <c r="BC1315" s="1">
        <f t="shared" si="518"/>
        <v>0.13941881072489218</v>
      </c>
      <c r="BD1315" s="1">
        <f t="shared" si="519"/>
        <v>1.3913512340526263E-4</v>
      </c>
      <c r="BE1315" s="1">
        <f t="shared" si="520"/>
        <v>0.99796521489349577</v>
      </c>
      <c r="BF1315" s="1">
        <f t="shared" si="521"/>
        <v>0.35465415506989606</v>
      </c>
      <c r="BG1315" s="1">
        <f>(dpSAWB_Cb*dpSAWB_Vb) /(dpSAWB_Ca * BF1315)</f>
        <v>140.98241705400542</v>
      </c>
    </row>
    <row r="1316" spans="1:59" ht="15" customHeight="1" x14ac:dyDescent="0.3">
      <c r="A1316" s="2">
        <v>13.15</v>
      </c>
      <c r="B1316" s="1">
        <f t="shared" si="523"/>
        <v>7.0794578438413629E-14</v>
      </c>
      <c r="C1316" s="1">
        <f t="shared" si="524"/>
        <v>0.14266629200689851</v>
      </c>
      <c r="D1316" s="1">
        <f t="shared" si="525"/>
        <v>-0.1426662929442464</v>
      </c>
      <c r="E1316" s="1">
        <f t="shared" si="526"/>
        <v>2.7111048824041067E-2</v>
      </c>
      <c r="F1316" s="1">
        <f t="shared" si="527"/>
        <v>0.9999998681743435</v>
      </c>
      <c r="G1316" s="1">
        <f t="shared" si="528"/>
        <v>-19.062623176193021</v>
      </c>
      <c r="H1316" s="1">
        <f t="shared" si="536"/>
        <v>-190.6262317619302</v>
      </c>
      <c r="S1316" s="2">
        <v>13.15</v>
      </c>
      <c r="T1316" s="1">
        <f t="shared" si="529"/>
        <v>7.0794578438413629E-14</v>
      </c>
      <c r="U1316" s="1">
        <f t="shared" si="530"/>
        <v>0.14266629200689851</v>
      </c>
      <c r="V1316" s="1">
        <f t="shared" si="531"/>
        <v>0.31399943101247768</v>
      </c>
      <c r="W1316" s="1">
        <f t="shared" si="532"/>
        <v>-7.1333143670825896E-2</v>
      </c>
      <c r="X1316" s="1">
        <f t="shared" si="533"/>
        <v>2.722868327337326E-8</v>
      </c>
      <c r="Y1316" s="1">
        <f t="shared" si="534"/>
        <v>-0.83268353270718976</v>
      </c>
      <c r="Z1316" s="1">
        <f t="shared" si="535"/>
        <v>-41.634176635359488</v>
      </c>
      <c r="AB1316"/>
      <c r="AC1316"/>
      <c r="AD1316"/>
      <c r="AE1316"/>
      <c r="AF1316"/>
      <c r="AG1316"/>
      <c r="AH1316"/>
      <c r="AI1316"/>
      <c r="AJ1316" s="25"/>
      <c r="AK1316" s="2">
        <v>13.15</v>
      </c>
      <c r="AL1316" s="1">
        <f t="shared" si="537"/>
        <v>7.0794578438413629E-14</v>
      </c>
      <c r="AM1316" s="1">
        <f t="shared" si="513"/>
        <v>0.14266629200689851</v>
      </c>
      <c r="AN1316" s="1">
        <f t="shared" si="514"/>
        <v>1.141846735513796E-6</v>
      </c>
      <c r="AO1316" s="1">
        <f t="shared" si="515"/>
        <v>0.9999988581532645</v>
      </c>
      <c r="AP1316" s="1">
        <f t="shared" si="516"/>
        <v>3.7637338844892696</v>
      </c>
      <c r="AQ1316" s="1">
        <f t="shared" si="517"/>
        <v>37.637338844892696</v>
      </c>
      <c r="AR1316" s="25"/>
      <c r="BA1316" s="2">
        <v>13.15</v>
      </c>
      <c r="BB1316" s="1">
        <f t="shared" si="522"/>
        <v>7.0794578438413629E-14</v>
      </c>
      <c r="BC1316" s="1">
        <f t="shared" si="518"/>
        <v>0.14266629200689851</v>
      </c>
      <c r="BD1316" s="1">
        <f t="shared" si="519"/>
        <v>1.4236281679624234E-4</v>
      </c>
      <c r="BE1316" s="1">
        <f t="shared" si="520"/>
        <v>0.99787283172228614</v>
      </c>
      <c r="BF1316" s="1">
        <f t="shared" si="521"/>
        <v>0.33223291550471479</v>
      </c>
      <c r="BG1316" s="1">
        <f>(dpSAWB_Cb*dpSAWB_Vb) /(dpSAWB_Ca * BF1316)</f>
        <v>150.49682817863493</v>
      </c>
    </row>
    <row r="1317" spans="1:59" ht="15" customHeight="1" x14ac:dyDescent="0.3">
      <c r="A1317" s="2">
        <v>13.16</v>
      </c>
      <c r="B1317" s="1">
        <f t="shared" si="523"/>
        <v>6.9183097091893504E-14</v>
      </c>
      <c r="C1317" s="1">
        <f t="shared" si="524"/>
        <v>0.14598941684533898</v>
      </c>
      <c r="D1317" s="1">
        <f t="shared" si="525"/>
        <v>-0.14598941783270042</v>
      </c>
      <c r="E1317" s="1">
        <f t="shared" si="526"/>
        <v>2.7664902972116739E-2</v>
      </c>
      <c r="F1317" s="1">
        <f t="shared" si="527"/>
        <v>0.99999987117506139</v>
      </c>
      <c r="G1317" s="1">
        <f t="shared" si="528"/>
        <v>-18.046479565857311</v>
      </c>
      <c r="H1317" s="1">
        <f t="shared" si="536"/>
        <v>-180.46479565857311</v>
      </c>
      <c r="S1317" s="2">
        <v>13.16</v>
      </c>
      <c r="T1317" s="1">
        <f t="shared" si="529"/>
        <v>6.9183097091893504E-14</v>
      </c>
      <c r="U1317" s="1">
        <f t="shared" si="530"/>
        <v>0.14598941684533898</v>
      </c>
      <c r="V1317" s="1">
        <f t="shared" si="531"/>
        <v>0.31898411836311091</v>
      </c>
      <c r="W1317" s="1">
        <f t="shared" si="532"/>
        <v>-7.2994706121036951E-2</v>
      </c>
      <c r="X1317" s="1">
        <f t="shared" si="533"/>
        <v>2.6608882788849456E-8</v>
      </c>
      <c r="Y1317" s="1">
        <f t="shared" si="534"/>
        <v>-0.84389525850537528</v>
      </c>
      <c r="Z1317" s="1">
        <f t="shared" si="535"/>
        <v>-42.194762925268762</v>
      </c>
      <c r="AB1317"/>
      <c r="AC1317"/>
      <c r="AD1317"/>
      <c r="AE1317"/>
      <c r="AF1317"/>
      <c r="AG1317"/>
      <c r="AH1317"/>
      <c r="AI1317"/>
      <c r="AJ1317" s="25"/>
      <c r="AK1317" s="2">
        <v>13.16</v>
      </c>
      <c r="AL1317" s="1">
        <f t="shared" si="537"/>
        <v>6.9183097091893504E-14</v>
      </c>
      <c r="AM1317" s="1">
        <f t="shared" si="513"/>
        <v>0.14598941684533898</v>
      </c>
      <c r="AN1317" s="1">
        <f t="shared" si="514"/>
        <v>1.1158551595738333E-6</v>
      </c>
      <c r="AO1317" s="1">
        <f t="shared" si="515"/>
        <v>0.99999888414484039</v>
      </c>
      <c r="AP1317" s="1">
        <f t="shared" si="516"/>
        <v>3.7804348844234239</v>
      </c>
      <c r="AQ1317" s="1">
        <f t="shared" si="517"/>
        <v>37.804348844234234</v>
      </c>
      <c r="AR1317" s="25"/>
      <c r="BA1317" s="2">
        <v>13.16</v>
      </c>
      <c r="BB1317" s="1">
        <f t="shared" si="522"/>
        <v>6.9183097091893504E-14</v>
      </c>
      <c r="BC1317" s="1">
        <f t="shared" si="518"/>
        <v>0.14598941684533898</v>
      </c>
      <c r="BD1317" s="1">
        <f t="shared" si="519"/>
        <v>1.4566476412879571E-4</v>
      </c>
      <c r="BE1317" s="1">
        <f t="shared" si="520"/>
        <v>0.99777619005843976</v>
      </c>
      <c r="BF1317" s="1">
        <f t="shared" si="521"/>
        <v>0.30972269690429732</v>
      </c>
      <c r="BG1317" s="1">
        <f>(dpSAWB_Cb*dpSAWB_Vb) /(dpSAWB_Ca * BF1317)</f>
        <v>161.43473016267106</v>
      </c>
    </row>
    <row r="1318" spans="1:59" ht="15" customHeight="1" x14ac:dyDescent="0.3">
      <c r="A1318" s="2">
        <v>13.17</v>
      </c>
      <c r="B1318" s="1">
        <f t="shared" si="523"/>
        <v>6.760829753919804E-14</v>
      </c>
      <c r="C1318" s="1">
        <f t="shared" si="524"/>
        <v>0.14938994720498924</v>
      </c>
      <c r="D1318" s="1">
        <f t="shared" si="525"/>
        <v>-0.14938994824122587</v>
      </c>
      <c r="E1318" s="1">
        <f t="shared" si="526"/>
        <v>2.8231658040204308E-2</v>
      </c>
      <c r="F1318" s="1">
        <f t="shared" si="527"/>
        <v>0.9999998741074746</v>
      </c>
      <c r="G1318" s="1">
        <f t="shared" si="528"/>
        <v>-17.148220870156315</v>
      </c>
      <c r="H1318" s="1">
        <f t="shared" si="536"/>
        <v>-171.48220870156314</v>
      </c>
      <c r="S1318" s="2">
        <v>13.17</v>
      </c>
      <c r="T1318" s="1">
        <f t="shared" si="529"/>
        <v>6.760829753919804E-14</v>
      </c>
      <c r="U1318" s="1">
        <f t="shared" si="530"/>
        <v>0.14938994720498924</v>
      </c>
      <c r="V1318" s="1">
        <f t="shared" si="531"/>
        <v>0.32408491399344241</v>
      </c>
      <c r="W1318" s="1">
        <f t="shared" si="532"/>
        <v>-7.4694971331147469E-2</v>
      </c>
      <c r="X1318" s="1">
        <f t="shared" si="533"/>
        <v>2.600319068506407E-8</v>
      </c>
      <c r="Y1318" s="1">
        <f t="shared" si="534"/>
        <v>-0.85514735498090022</v>
      </c>
      <c r="Z1318" s="1">
        <f t="shared" si="535"/>
        <v>-42.757367749045002</v>
      </c>
      <c r="AB1318"/>
      <c r="AC1318"/>
      <c r="AD1318"/>
      <c r="AE1318"/>
      <c r="AF1318"/>
      <c r="AG1318"/>
      <c r="AH1318"/>
      <c r="AI1318"/>
      <c r="AJ1318" s="25"/>
      <c r="AK1318" s="2">
        <v>13.17</v>
      </c>
      <c r="AL1318" s="1">
        <f t="shared" si="537"/>
        <v>6.760829753919804E-14</v>
      </c>
      <c r="AM1318" s="1">
        <f t="shared" si="513"/>
        <v>0.14938994720498924</v>
      </c>
      <c r="AN1318" s="1">
        <f t="shared" si="514"/>
        <v>1.0904552228286595E-6</v>
      </c>
      <c r="AO1318" s="1">
        <f t="shared" si="515"/>
        <v>0.9999989095447771</v>
      </c>
      <c r="AP1318" s="1">
        <f t="shared" si="516"/>
        <v>3.7970641462985086</v>
      </c>
      <c r="AQ1318" s="1">
        <f t="shared" si="517"/>
        <v>37.970641462985085</v>
      </c>
      <c r="AR1318" s="25"/>
      <c r="BA1318" s="2">
        <v>13.17</v>
      </c>
      <c r="BB1318" s="1">
        <f t="shared" si="522"/>
        <v>6.760829753919804E-14</v>
      </c>
      <c r="BC1318" s="1">
        <f t="shared" si="518"/>
        <v>0.14938994720498924</v>
      </c>
      <c r="BD1318" s="1">
        <f t="shared" si="519"/>
        <v>1.4904262942843201E-4</v>
      </c>
      <c r="BE1318" s="1">
        <f t="shared" si="520"/>
        <v>0.99767509271503629</v>
      </c>
      <c r="BF1318" s="1">
        <f t="shared" si="521"/>
        <v>0.28712889997152097</v>
      </c>
      <c r="BG1318" s="1">
        <f>(dpSAWB_Cb*dpSAWB_Vb) /(dpSAWB_Ca * BF1318)</f>
        <v>174.13781756193569</v>
      </c>
    </row>
    <row r="1319" spans="1:59" ht="15" customHeight="1" x14ac:dyDescent="0.3">
      <c r="A1319" s="2">
        <v>13.18</v>
      </c>
      <c r="B1319" s="1">
        <f t="shared" si="523"/>
        <v>6.6069344800759472E-14</v>
      </c>
      <c r="C1319" s="1">
        <f t="shared" si="524"/>
        <v>0.15286968609205731</v>
      </c>
      <c r="D1319" s="1">
        <f t="shared" si="525"/>
        <v>-0.15286968717605653</v>
      </c>
      <c r="E1319" s="1">
        <f t="shared" si="526"/>
        <v>2.8811614529342753E-2</v>
      </c>
      <c r="F1319" s="1">
        <f t="shared" si="527"/>
        <v>0.99999987697313808</v>
      </c>
      <c r="G1319" s="1">
        <f t="shared" si="528"/>
        <v>-16.348658031623955</v>
      </c>
      <c r="H1319" s="1">
        <f t="shared" si="536"/>
        <v>-163.48658031623955</v>
      </c>
      <c r="S1319" s="2">
        <v>13.18</v>
      </c>
      <c r="T1319" s="1">
        <f t="shared" si="529"/>
        <v>6.6069344800759472E-14</v>
      </c>
      <c r="U1319" s="1">
        <f t="shared" si="530"/>
        <v>0.15286968609205731</v>
      </c>
      <c r="V1319" s="1">
        <f t="shared" si="531"/>
        <v>0.32930452241283265</v>
      </c>
      <c r="W1319" s="1">
        <f t="shared" si="532"/>
        <v>-7.6434840804277551E-2</v>
      </c>
      <c r="X1319" s="1">
        <f t="shared" si="533"/>
        <v>2.54112858160971E-8</v>
      </c>
      <c r="Y1319" s="1">
        <f t="shared" si="534"/>
        <v>-0.86643704220605888</v>
      </c>
      <c r="Z1319" s="1">
        <f t="shared" si="535"/>
        <v>-43.321852110302942</v>
      </c>
      <c r="AB1319"/>
      <c r="AC1319"/>
      <c r="AD1319"/>
      <c r="AE1319"/>
      <c r="AF1319"/>
      <c r="AG1319"/>
      <c r="AH1319"/>
      <c r="AI1319"/>
      <c r="AJ1319" s="25"/>
      <c r="AK1319" s="2">
        <v>13.18</v>
      </c>
      <c r="AL1319" s="1">
        <f t="shared" si="537"/>
        <v>6.6069344800759472E-14</v>
      </c>
      <c r="AM1319" s="1">
        <f t="shared" si="513"/>
        <v>0.15286968609205731</v>
      </c>
      <c r="AN1319" s="1">
        <f t="shared" si="514"/>
        <v>1.0656334579847598E-6</v>
      </c>
      <c r="AO1319" s="1">
        <f t="shared" si="515"/>
        <v>0.99999893436654197</v>
      </c>
      <c r="AP1319" s="1">
        <f t="shared" si="516"/>
        <v>3.8136177522907628</v>
      </c>
      <c r="AQ1319" s="1">
        <f t="shared" si="517"/>
        <v>38.136177522907623</v>
      </c>
      <c r="AR1319" s="25"/>
      <c r="BA1319" s="2">
        <v>13.18</v>
      </c>
      <c r="BB1319" s="1">
        <f t="shared" si="522"/>
        <v>6.6069344800759472E-14</v>
      </c>
      <c r="BC1319" s="1">
        <f t="shared" si="518"/>
        <v>0.15286968609205731</v>
      </c>
      <c r="BD1319" s="1">
        <f t="shared" si="519"/>
        <v>1.5249811085439824E-4</v>
      </c>
      <c r="BE1319" s="1">
        <f t="shared" si="520"/>
        <v>0.99756933341620579</v>
      </c>
      <c r="BF1319" s="1">
        <f t="shared" si="521"/>
        <v>0.2644570063191628</v>
      </c>
      <c r="BG1319" s="1">
        <f>(dpSAWB_Cb*dpSAWB_Vb) /(dpSAWB_Ca * BF1319)</f>
        <v>189.06664904032436</v>
      </c>
    </row>
    <row r="1320" spans="1:59" ht="15" customHeight="1" x14ac:dyDescent="0.3">
      <c r="A1320" s="2">
        <v>13.19</v>
      </c>
      <c r="B1320" s="1">
        <f t="shared" si="523"/>
        <v>6.4565422903465431E-14</v>
      </c>
      <c r="C1320" s="1">
        <f t="shared" si="524"/>
        <v>0.1564304785101609</v>
      </c>
      <c r="D1320" s="1">
        <f t="shared" si="525"/>
        <v>-0.15643047964083553</v>
      </c>
      <c r="E1320" s="1">
        <f t="shared" si="526"/>
        <v>2.9405079940139255E-2</v>
      </c>
      <c r="F1320" s="1">
        <f t="shared" si="527"/>
        <v>0.99999987977357097</v>
      </c>
      <c r="G1320" s="1">
        <f t="shared" si="528"/>
        <v>-15.632551837567839</v>
      </c>
      <c r="H1320" s="1">
        <f t="shared" si="536"/>
        <v>-156.32551837567837</v>
      </c>
      <c r="S1320" s="2">
        <v>13.19</v>
      </c>
      <c r="T1320" s="1">
        <f t="shared" si="529"/>
        <v>6.4565422903465431E-14</v>
      </c>
      <c r="U1320" s="1">
        <f t="shared" si="530"/>
        <v>0.1564304785101609</v>
      </c>
      <c r="V1320" s="1">
        <f t="shared" si="531"/>
        <v>0.33464571112675501</v>
      </c>
      <c r="W1320" s="1">
        <f t="shared" si="532"/>
        <v>-7.8215237042251667E-2</v>
      </c>
      <c r="X1320" s="1">
        <f t="shared" si="533"/>
        <v>2.4832854346200647E-8</v>
      </c>
      <c r="Y1320" s="1">
        <f t="shared" si="534"/>
        <v>-0.87776150165777589</v>
      </c>
      <c r="Z1320" s="1">
        <f t="shared" si="535"/>
        <v>-43.888075082888797</v>
      </c>
      <c r="AB1320"/>
      <c r="AC1320"/>
      <c r="AD1320"/>
      <c r="AE1320"/>
      <c r="AF1320"/>
      <c r="AG1320"/>
      <c r="AH1320"/>
      <c r="AI1320"/>
      <c r="AJ1320" s="25"/>
      <c r="AK1320" s="2">
        <v>13.19</v>
      </c>
      <c r="AL1320" s="1">
        <f t="shared" si="537"/>
        <v>6.4565422903465431E-14</v>
      </c>
      <c r="AM1320" s="1">
        <f t="shared" si="513"/>
        <v>0.1564304785101609</v>
      </c>
      <c r="AN1320" s="1">
        <f t="shared" si="514"/>
        <v>1.0413767042990021E-6</v>
      </c>
      <c r="AO1320" s="1">
        <f t="shared" si="515"/>
        <v>0.9999989586232958</v>
      </c>
      <c r="AP1320" s="1">
        <f t="shared" si="516"/>
        <v>3.8300918600600022</v>
      </c>
      <c r="AQ1320" s="1">
        <f t="shared" si="517"/>
        <v>38.300918600600021</v>
      </c>
      <c r="AR1320" s="25"/>
      <c r="BA1320" s="2">
        <v>13.19</v>
      </c>
      <c r="BB1320" s="1">
        <f t="shared" si="522"/>
        <v>6.4565422903465431E-14</v>
      </c>
      <c r="BC1320" s="1">
        <f t="shared" si="518"/>
        <v>0.1564304785101609</v>
      </c>
      <c r="BD1320" s="1">
        <f t="shared" si="519"/>
        <v>1.5603294116965308E-4</v>
      </c>
      <c r="BE1320" s="1">
        <f t="shared" si="520"/>
        <v>0.99745869638516782</v>
      </c>
      <c r="BF1320" s="1">
        <f t="shared" si="521"/>
        <v>0.24171257318464137</v>
      </c>
      <c r="BG1320" s="1">
        <f>(dpSAWB_Cb*dpSAWB_Vb) /(dpSAWB_Ca * BF1320)</f>
        <v>206.85725753209201</v>
      </c>
    </row>
    <row r="1321" spans="1:59" ht="15" customHeight="1" x14ac:dyDescent="0.3">
      <c r="A1321" s="2">
        <v>13.2</v>
      </c>
      <c r="B1321" s="1">
        <f t="shared" si="523"/>
        <v>6.3095734448019215E-14</v>
      </c>
      <c r="C1321" s="1">
        <f t="shared" si="524"/>
        <v>0.16007421243857273</v>
      </c>
      <c r="D1321" s="1">
        <f t="shared" si="525"/>
        <v>-0.16007421361486029</v>
      </c>
      <c r="E1321" s="1">
        <f t="shared" si="526"/>
        <v>3.0012368935810049E-2</v>
      </c>
      <c r="F1321" s="1">
        <f t="shared" si="527"/>
        <v>0.99999988251025829</v>
      </c>
      <c r="G1321" s="1">
        <f t="shared" si="528"/>
        <v>-14.987646344347333</v>
      </c>
      <c r="H1321" s="1">
        <f t="shared" si="536"/>
        <v>-149.87646344347331</v>
      </c>
      <c r="S1321" s="2">
        <v>13.2</v>
      </c>
      <c r="T1321" s="1">
        <f t="shared" si="529"/>
        <v>6.3095734448019215E-14</v>
      </c>
      <c r="U1321" s="1">
        <f t="shared" si="530"/>
        <v>0.16007421243857273</v>
      </c>
      <c r="V1321" s="1">
        <f t="shared" si="531"/>
        <v>0.34011131210416456</v>
      </c>
      <c r="W1321" s="1">
        <f t="shared" si="532"/>
        <v>-8.0037104034721529E-2</v>
      </c>
      <c r="X1321" s="1">
        <f t="shared" si="533"/>
        <v>2.4267589583399161E-8</v>
      </c>
      <c r="Y1321" s="1">
        <f t="shared" si="534"/>
        <v>-0.8891178789377302</v>
      </c>
      <c r="Z1321" s="1">
        <f t="shared" si="535"/>
        <v>-44.455893946886505</v>
      </c>
      <c r="AB1321"/>
      <c r="AC1321"/>
      <c r="AD1321"/>
      <c r="AE1321"/>
      <c r="AF1321"/>
      <c r="AG1321"/>
      <c r="AH1321"/>
      <c r="AI1321"/>
      <c r="AJ1321" s="25"/>
      <c r="AK1321" s="2">
        <v>13.2</v>
      </c>
      <c r="AL1321" s="1">
        <f t="shared" si="537"/>
        <v>6.3095734448019215E-14</v>
      </c>
      <c r="AM1321" s="1">
        <f t="shared" si="513"/>
        <v>0.16007421243857273</v>
      </c>
      <c r="AN1321" s="1">
        <f t="shared" si="514"/>
        <v>1.0176721006008164E-6</v>
      </c>
      <c r="AO1321" s="1">
        <f t="shared" si="515"/>
        <v>0.99999898232789941</v>
      </c>
      <c r="AP1321" s="1">
        <f t="shared" si="516"/>
        <v>3.8464827060155367</v>
      </c>
      <c r="AQ1321" s="1">
        <f t="shared" si="517"/>
        <v>38.464827060155365</v>
      </c>
      <c r="AR1321" s="25"/>
      <c r="BA1321" s="2">
        <v>13.2</v>
      </c>
      <c r="BB1321" s="1">
        <f t="shared" si="522"/>
        <v>6.3095734448019215E-14</v>
      </c>
      <c r="BC1321" s="1">
        <f t="shared" si="518"/>
        <v>0.16007421243857273</v>
      </c>
      <c r="BD1321" s="1">
        <f t="shared" si="519"/>
        <v>1.5964888819914618E-4</v>
      </c>
      <c r="BE1321" s="1">
        <f t="shared" si="520"/>
        <v>0.99734295591434019</v>
      </c>
      <c r="BF1321" s="1">
        <f t="shared" si="521"/>
        <v>0.2189012279789877</v>
      </c>
      <c r="BG1321" s="1">
        <f>(dpSAWB_Cb*dpSAWB_Vb) /(dpSAWB_Ca * BF1321)</f>
        <v>228.41351993146191</v>
      </c>
    </row>
    <row r="1322" spans="1:59" ht="15" customHeight="1" x14ac:dyDescent="0.3">
      <c r="A1322" s="2">
        <v>13.21</v>
      </c>
      <c r="B1322" s="1">
        <f t="shared" si="523"/>
        <v>6.1659500186147887E-14</v>
      </c>
      <c r="C1322" s="1">
        <f t="shared" si="524"/>
        <v>0.16380281983325279</v>
      </c>
      <c r="D1322" s="1">
        <f t="shared" si="525"/>
        <v>-0.16380282105411498</v>
      </c>
      <c r="E1322" s="1">
        <f t="shared" si="526"/>
        <v>3.0633803509019165E-2</v>
      </c>
      <c r="F1322" s="1">
        <f t="shared" si="527"/>
        <v>0.99999988518465099</v>
      </c>
      <c r="G1322" s="1">
        <f t="shared" si="528"/>
        <v>-14.403972897861433</v>
      </c>
      <c r="H1322" s="1">
        <f t="shared" si="536"/>
        <v>-144.03972897861431</v>
      </c>
      <c r="S1322" s="2">
        <v>13.21</v>
      </c>
      <c r="T1322" s="1">
        <f t="shared" si="529"/>
        <v>6.1659500186147887E-14</v>
      </c>
      <c r="U1322" s="1">
        <f t="shared" si="530"/>
        <v>0.16380281983325279</v>
      </c>
      <c r="V1322" s="1">
        <f t="shared" si="531"/>
        <v>0.34570422327904649</v>
      </c>
      <c r="W1322" s="1">
        <f t="shared" si="532"/>
        <v>-8.1901407759682174E-2</v>
      </c>
      <c r="X1322" s="1">
        <f t="shared" si="533"/>
        <v>2.3715191816877309E-8</v>
      </c>
      <c r="Y1322" s="1">
        <f t="shared" si="534"/>
        <v>-0.90050328657033452</v>
      </c>
      <c r="Z1322" s="1">
        <f t="shared" si="535"/>
        <v>-45.025164328516723</v>
      </c>
      <c r="AB1322"/>
      <c r="AC1322"/>
      <c r="AD1322"/>
      <c r="AE1322"/>
      <c r="AF1322"/>
      <c r="AG1322"/>
      <c r="AH1322"/>
      <c r="AI1322"/>
      <c r="AJ1322" s="25"/>
      <c r="AK1322" s="2">
        <v>13.21</v>
      </c>
      <c r="AL1322" s="1">
        <f t="shared" si="537"/>
        <v>6.1659500186147887E-14</v>
      </c>
      <c r="AM1322" s="1">
        <f t="shared" si="513"/>
        <v>0.16380281983325279</v>
      </c>
      <c r="AN1322" s="1">
        <f t="shared" si="514"/>
        <v>9.9450707847320175E-7</v>
      </c>
      <c r="AO1322" s="1">
        <f t="shared" si="515"/>
        <v>0.99999900549292153</v>
      </c>
      <c r="AP1322" s="1">
        <f t="shared" si="516"/>
        <v>3.8627866084206186</v>
      </c>
      <c r="AQ1322" s="1">
        <f t="shared" si="517"/>
        <v>38.627866084206183</v>
      </c>
      <c r="AR1322" s="25"/>
      <c r="BA1322" s="2">
        <v>13.21</v>
      </c>
      <c r="BB1322" s="1">
        <f t="shared" si="522"/>
        <v>6.1659500186147887E-14</v>
      </c>
      <c r="BC1322" s="1">
        <f t="shared" si="518"/>
        <v>0.16380281983325279</v>
      </c>
      <c r="BD1322" s="1">
        <f t="shared" si="519"/>
        <v>1.6334775527457909E-4</v>
      </c>
      <c r="BE1322" s="1">
        <f t="shared" si="520"/>
        <v>0.99722187591680678</v>
      </c>
      <c r="BF1322" s="1">
        <f t="shared" si="521"/>
        <v>0.19602866268077498</v>
      </c>
      <c r="BG1322" s="1">
        <f>(dpSAWB_Cb*dpSAWB_Vb) /(dpSAWB_Ca * BF1322)</f>
        <v>255.06474061613653</v>
      </c>
    </row>
    <row r="1323" spans="1:59" ht="15" customHeight="1" x14ac:dyDescent="0.3">
      <c r="A1323" s="2">
        <v>13.22</v>
      </c>
      <c r="B1323" s="1">
        <f t="shared" si="523"/>
        <v>6.0255958607435464E-14</v>
      </c>
      <c r="C1323" s="1">
        <f t="shared" si="524"/>
        <v>0.16761827765119447</v>
      </c>
      <c r="D1323" s="1">
        <f t="shared" si="525"/>
        <v>-0.16761827891561668</v>
      </c>
      <c r="E1323" s="1">
        <f t="shared" si="526"/>
        <v>3.1269713152602782E-2</v>
      </c>
      <c r="F1323" s="1">
        <f t="shared" si="527"/>
        <v>0.99999988779816706</v>
      </c>
      <c r="G1323" s="1">
        <f t="shared" si="528"/>
        <v>-13.873340310077428</v>
      </c>
      <c r="H1323" s="1">
        <f t="shared" si="536"/>
        <v>-138.73340310077427</v>
      </c>
      <c r="S1323" s="2">
        <v>13.22</v>
      </c>
      <c r="T1323" s="1">
        <f t="shared" si="529"/>
        <v>6.0255958607435464E-14</v>
      </c>
      <c r="U1323" s="1">
        <f t="shared" si="530"/>
        <v>0.16761827765119447</v>
      </c>
      <c r="V1323" s="1">
        <f t="shared" si="531"/>
        <v>0.35142741008693473</v>
      </c>
      <c r="W1323" s="1">
        <f t="shared" si="532"/>
        <v>-8.3809136695644895E-2</v>
      </c>
      <c r="X1323" s="1">
        <f t="shared" si="533"/>
        <v>2.3175368158069784E-8</v>
      </c>
      <c r="Y1323" s="1">
        <f t="shared" si="534"/>
        <v>-0.91191480687293425</v>
      </c>
      <c r="Z1323" s="1">
        <f t="shared" si="535"/>
        <v>-45.59574034364671</v>
      </c>
      <c r="AB1323"/>
      <c r="AC1323"/>
      <c r="AD1323"/>
      <c r="AE1323"/>
      <c r="AF1323"/>
      <c r="AG1323"/>
      <c r="AH1323"/>
      <c r="AI1323"/>
      <c r="AJ1323" s="25"/>
      <c r="AK1323" s="2">
        <v>13.22</v>
      </c>
      <c r="AL1323" s="1">
        <f t="shared" si="537"/>
        <v>6.0255958607435464E-14</v>
      </c>
      <c r="AM1323" s="1">
        <f t="shared" si="513"/>
        <v>0.16761827765119447</v>
      </c>
      <c r="AN1323" s="1">
        <f t="shared" si="514"/>
        <v>9.7186935558896453E-7</v>
      </c>
      <c r="AO1323" s="1">
        <f t="shared" si="515"/>
        <v>0.99999902813064445</v>
      </c>
      <c r="AP1323" s="1">
        <f t="shared" si="516"/>
        <v>3.8789999703308227</v>
      </c>
      <c r="AQ1323" s="1">
        <f t="shared" si="517"/>
        <v>38.789999703308226</v>
      </c>
      <c r="AR1323" s="25"/>
      <c r="BA1323" s="2">
        <v>13.22</v>
      </c>
      <c r="BB1323" s="1">
        <f t="shared" si="522"/>
        <v>6.0255958607435464E-14</v>
      </c>
      <c r="BC1323" s="1">
        <f t="shared" si="518"/>
        <v>0.16761827765119447</v>
      </c>
      <c r="BD1323" s="1">
        <f t="shared" si="519"/>
        <v>1.6713138166367779E-4</v>
      </c>
      <c r="BE1323" s="1">
        <f t="shared" si="520"/>
        <v>0.99709520945842256</v>
      </c>
      <c r="BF1323" s="1">
        <f t="shared" si="521"/>
        <v>0.17310062808634949</v>
      </c>
      <c r="BG1323" s="1">
        <f>(dpSAWB_Cb*dpSAWB_Vb) /(dpSAWB_Ca * BF1323)</f>
        <v>288.84932742738522</v>
      </c>
    </row>
    <row r="1324" spans="1:59" ht="15" customHeight="1" x14ac:dyDescent="0.3">
      <c r="A1324" s="2">
        <v>13.23</v>
      </c>
      <c r="B1324" s="1">
        <f t="shared" si="523"/>
        <v>5.8884365535558603E-14</v>
      </c>
      <c r="C1324" s="1">
        <f t="shared" si="524"/>
        <v>0.17152260889863702</v>
      </c>
      <c r="D1324" s="1">
        <f t="shared" si="525"/>
        <v>-0.1715226102056277</v>
      </c>
      <c r="E1324" s="1">
        <f t="shared" si="526"/>
        <v>3.1920435034271284E-2</v>
      </c>
      <c r="F1324" s="1">
        <f t="shared" si="527"/>
        <v>0.9999998903521925</v>
      </c>
      <c r="G1324" s="1">
        <f t="shared" si="528"/>
        <v>-13.388955580270331</v>
      </c>
      <c r="H1324" s="1">
        <f t="shared" si="536"/>
        <v>-133.88955580270328</v>
      </c>
      <c r="S1324" s="2">
        <v>13.23</v>
      </c>
      <c r="T1324" s="1">
        <f t="shared" si="529"/>
        <v>5.8884365535558603E-14</v>
      </c>
      <c r="U1324" s="1">
        <f t="shared" si="530"/>
        <v>0.17152260889863702</v>
      </c>
      <c r="V1324" s="1">
        <f t="shared" si="531"/>
        <v>0.35728390703723095</v>
      </c>
      <c r="W1324" s="1">
        <f t="shared" si="532"/>
        <v>-8.5761302345743654E-2</v>
      </c>
      <c r="X1324" s="1">
        <f t="shared" si="533"/>
        <v>2.2647832385367448E-8</v>
      </c>
      <c r="Y1324" s="1">
        <f t="shared" si="534"/>
        <v>-0.92334949489234885</v>
      </c>
      <c r="Z1324" s="1">
        <f t="shared" si="535"/>
        <v>-46.167474744617444</v>
      </c>
      <c r="AB1324"/>
      <c r="AC1324"/>
      <c r="AD1324"/>
      <c r="AE1324"/>
      <c r="AF1324"/>
      <c r="AG1324"/>
      <c r="AH1324"/>
      <c r="AI1324"/>
      <c r="AJ1324" s="25"/>
      <c r="AK1324" s="2">
        <v>13.23</v>
      </c>
      <c r="AL1324" s="1">
        <f t="shared" si="537"/>
        <v>5.8884365535558603E-14</v>
      </c>
      <c r="AM1324" s="1">
        <f t="shared" si="513"/>
        <v>0.17152260889863702</v>
      </c>
      <c r="AN1324" s="1">
        <f t="shared" si="514"/>
        <v>9.4974692919860103E-7</v>
      </c>
      <c r="AO1324" s="1">
        <f t="shared" si="515"/>
        <v>0.99999905025307079</v>
      </c>
      <c r="AP1324" s="1">
        <f t="shared" si="516"/>
        <v>3.8951192823624052</v>
      </c>
      <c r="AQ1324" s="1">
        <f t="shared" si="517"/>
        <v>38.951192823624048</v>
      </c>
      <c r="AR1324" s="25"/>
      <c r="BA1324" s="2">
        <v>13.23</v>
      </c>
      <c r="BB1324" s="1">
        <f t="shared" si="522"/>
        <v>5.8884365535558603E-14</v>
      </c>
      <c r="BC1324" s="1">
        <f t="shared" si="518"/>
        <v>0.17152260889863702</v>
      </c>
      <c r="BD1324" s="1">
        <f t="shared" si="519"/>
        <v>1.7100164298186144E-4</v>
      </c>
      <c r="BE1324" s="1">
        <f t="shared" si="520"/>
        <v>0.99696269826980377</v>
      </c>
      <c r="BF1324" s="1">
        <f t="shared" si="521"/>
        <v>0.15012292792815585</v>
      </c>
      <c r="BG1324" s="1">
        <f>(dpSAWB_Cb*dpSAWB_Vb) /(dpSAWB_Ca * BF1324)</f>
        <v>333.06038384708586</v>
      </c>
    </row>
    <row r="1325" spans="1:59" ht="15" customHeight="1" x14ac:dyDescent="0.3">
      <c r="A1325" s="2">
        <v>13.24</v>
      </c>
      <c r="B1325" s="1">
        <f t="shared" si="523"/>
        <v>5.7543993733715408E-14</v>
      </c>
      <c r="C1325" s="1">
        <f t="shared" si="524"/>
        <v>0.17551788370368779</v>
      </c>
      <c r="D1325" s="1">
        <f t="shared" si="525"/>
        <v>-0.17551788505227797</v>
      </c>
      <c r="E1325" s="1">
        <f t="shared" si="526"/>
        <v>3.258631417537966E-2</v>
      </c>
      <c r="F1325" s="1">
        <f t="shared" si="527"/>
        <v>0.99999989284808088</v>
      </c>
      <c r="G1325" s="1">
        <f t="shared" si="528"/>
        <v>-12.945137758885123</v>
      </c>
      <c r="H1325" s="1">
        <f t="shared" si="536"/>
        <v>-129.45137758885122</v>
      </c>
      <c r="S1325" s="2">
        <v>13.24</v>
      </c>
      <c r="T1325" s="1">
        <f t="shared" si="529"/>
        <v>5.7543993733715408E-14</v>
      </c>
      <c r="U1325" s="1">
        <f t="shared" si="530"/>
        <v>0.17551788370368779</v>
      </c>
      <c r="V1325" s="1">
        <f t="shared" si="531"/>
        <v>0.36327681932213829</v>
      </c>
      <c r="W1325" s="1">
        <f t="shared" si="532"/>
        <v>-8.7758939774046099E-2</v>
      </c>
      <c r="X1325" s="1">
        <f t="shared" si="533"/>
        <v>2.2132304792359307E-8</v>
      </c>
      <c r="Y1325" s="1">
        <f t="shared" si="534"/>
        <v>-0.93480438140157196</v>
      </c>
      <c r="Z1325" s="1">
        <f t="shared" si="535"/>
        <v>-46.740219070078602</v>
      </c>
      <c r="AB1325"/>
      <c r="AC1325"/>
      <c r="AD1325"/>
      <c r="AE1325"/>
      <c r="AF1325"/>
      <c r="AG1325"/>
      <c r="AH1325"/>
      <c r="AI1325"/>
      <c r="AJ1325" s="25"/>
      <c r="AK1325" s="2">
        <v>13.24</v>
      </c>
      <c r="AL1325" s="1">
        <f t="shared" si="537"/>
        <v>5.7543993733715408E-14</v>
      </c>
      <c r="AM1325" s="1">
        <f t="shared" si="513"/>
        <v>0.17551788370368779</v>
      </c>
      <c r="AN1325" s="1">
        <f t="shared" si="514"/>
        <v>9.2812806976644488E-7</v>
      </c>
      <c r="AO1325" s="1">
        <f t="shared" si="515"/>
        <v>0.99999907187193027</v>
      </c>
      <c r="AP1325" s="1">
        <f t="shared" si="516"/>
        <v>3.9111411252871271</v>
      </c>
      <c r="AQ1325" s="1">
        <f t="shared" si="517"/>
        <v>39.111411252871271</v>
      </c>
      <c r="AR1325" s="25"/>
      <c r="BA1325" s="2">
        <v>13.24</v>
      </c>
      <c r="BB1325" s="1">
        <f t="shared" si="522"/>
        <v>5.7543993733715408E-14</v>
      </c>
      <c r="BC1325" s="1">
        <f t="shared" si="518"/>
        <v>0.17551788370368779</v>
      </c>
      <c r="BD1325" s="1">
        <f t="shared" si="519"/>
        <v>1.7496045158400727E-4</v>
      </c>
      <c r="BE1325" s="1">
        <f t="shared" si="520"/>
        <v>0.99682407223743885</v>
      </c>
      <c r="BF1325" s="1">
        <f t="shared" si="521"/>
        <v>0.12710141287358998</v>
      </c>
      <c r="BG1325" s="1">
        <f>(dpSAWB_Cb*dpSAWB_Vb) /(dpSAWB_Ca * BF1325)</f>
        <v>393.38665770559146</v>
      </c>
    </row>
    <row r="1326" spans="1:59" ht="15" customHeight="1" x14ac:dyDescent="0.3">
      <c r="A1326" s="2">
        <v>13.25</v>
      </c>
      <c r="B1326" s="1">
        <f t="shared" si="523"/>
        <v>5.6234132519034836E-14</v>
      </c>
      <c r="C1326" s="1">
        <f t="shared" si="524"/>
        <v>0.17960622041393143</v>
      </c>
      <c r="D1326" s="1">
        <f t="shared" si="525"/>
        <v>-0.1796062218031742</v>
      </c>
      <c r="E1326" s="1">
        <f t="shared" si="526"/>
        <v>3.3267703633862368E-2</v>
      </c>
      <c r="F1326" s="1">
        <f t="shared" si="527"/>
        <v>0.99999989528715616</v>
      </c>
      <c r="G1326" s="1">
        <f t="shared" si="528"/>
        <v>-12.537099317230451</v>
      </c>
      <c r="H1326" s="1">
        <f t="shared" si="536"/>
        <v>-125.37099317230451</v>
      </c>
      <c r="S1326" s="2">
        <v>13.25</v>
      </c>
      <c r="T1326" s="1">
        <f t="shared" si="529"/>
        <v>5.6234132519034836E-14</v>
      </c>
      <c r="U1326" s="1">
        <f t="shared" si="530"/>
        <v>0.17960622041393143</v>
      </c>
      <c r="V1326" s="1">
        <f t="shared" si="531"/>
        <v>0.36940932446307451</v>
      </c>
      <c r="W1326" s="1">
        <f t="shared" si="532"/>
        <v>-8.9803108154358158E-2</v>
      </c>
      <c r="X1326" s="1">
        <f t="shared" si="533"/>
        <v>2.1628512039528547E-8</v>
      </c>
      <c r="Y1326" s="1">
        <f t="shared" si="534"/>
        <v>-0.9462764759502823</v>
      </c>
      <c r="Z1326" s="1">
        <f t="shared" si="535"/>
        <v>-47.313823797514111</v>
      </c>
      <c r="AB1326"/>
      <c r="AC1326"/>
      <c r="AD1326"/>
      <c r="AE1326"/>
      <c r="AF1326"/>
      <c r="AG1326"/>
      <c r="AH1326"/>
      <c r="AI1326"/>
      <c r="AJ1326" s="25"/>
      <c r="AK1326" s="2">
        <v>13.25</v>
      </c>
      <c r="AL1326" s="1">
        <f t="shared" si="537"/>
        <v>5.6234132519034836E-14</v>
      </c>
      <c r="AM1326" s="1">
        <f t="shared" si="513"/>
        <v>0.17960622041393143</v>
      </c>
      <c r="AN1326" s="1">
        <f t="shared" si="514"/>
        <v>9.0700131475165657E-7</v>
      </c>
      <c r="AO1326" s="1">
        <f t="shared" si="515"/>
        <v>0.99999909299868517</v>
      </c>
      <c r="AP1326" s="1">
        <f t="shared" si="516"/>
        <v>3.9270621724507087</v>
      </c>
      <c r="AQ1326" s="1">
        <f t="shared" si="517"/>
        <v>39.270621724507087</v>
      </c>
      <c r="AR1326" s="25"/>
      <c r="BA1326" s="2">
        <v>13.25</v>
      </c>
      <c r="BB1326" s="1">
        <f t="shared" si="522"/>
        <v>5.6234132519034836E-14</v>
      </c>
      <c r="BC1326" s="1">
        <f t="shared" si="518"/>
        <v>0.17960622041393143</v>
      </c>
      <c r="BD1326" s="1">
        <f t="shared" si="519"/>
        <v>1.7900975693385527E-4</v>
      </c>
      <c r="BE1326" s="1">
        <f t="shared" si="520"/>
        <v>0.99667904887313197</v>
      </c>
      <c r="BF1326" s="1">
        <f t="shared" si="521"/>
        <v>0.10404197441714409</v>
      </c>
      <c r="BG1326" s="1">
        <f>(dpSAWB_Cb*dpSAWB_Vb) /(dpSAWB_Ca * BF1326)</f>
        <v>480.57527051083116</v>
      </c>
    </row>
    <row r="1327" spans="1:59" ht="15" customHeight="1" x14ac:dyDescent="0.3">
      <c r="A1327" s="2">
        <v>13.26</v>
      </c>
      <c r="B1327" s="1">
        <f t="shared" si="523"/>
        <v>5.495408738576239E-14</v>
      </c>
      <c r="C1327" s="1">
        <f t="shared" si="524"/>
        <v>0.18378978671960852</v>
      </c>
      <c r="D1327" s="1">
        <f t="shared" si="525"/>
        <v>-0.18378978814857846</v>
      </c>
      <c r="E1327" s="1">
        <f t="shared" si="526"/>
        <v>3.3964964691429747E-2</v>
      </c>
      <c r="F1327" s="1">
        <f t="shared" si="527"/>
        <v>0.99999989767071118</v>
      </c>
      <c r="G1327" s="1">
        <f t="shared" si="528"/>
        <v>-12.160777145492514</v>
      </c>
      <c r="H1327" s="1">
        <f t="shared" si="536"/>
        <v>-121.60777145492513</v>
      </c>
      <c r="S1327" s="2">
        <v>13.26</v>
      </c>
      <c r="T1327" s="1">
        <f t="shared" si="529"/>
        <v>5.495408738576239E-14</v>
      </c>
      <c r="U1327" s="1">
        <f t="shared" si="530"/>
        <v>0.18378978671960852</v>
      </c>
      <c r="V1327" s="1">
        <f t="shared" si="531"/>
        <v>0.37568467399544081</v>
      </c>
      <c r="W1327" s="1">
        <f t="shared" si="532"/>
        <v>-9.1894891331813611E-2</v>
      </c>
      <c r="X1327" s="1">
        <f t="shared" si="533"/>
        <v>2.1136187009324048E-8</v>
      </c>
      <c r="Y1327" s="1">
        <f t="shared" si="534"/>
        <v>-0.95776276996258591</v>
      </c>
      <c r="Z1327" s="1">
        <f t="shared" si="535"/>
        <v>-47.888138498129294</v>
      </c>
      <c r="AB1327"/>
      <c r="AC1327"/>
      <c r="AD1327"/>
      <c r="AE1327"/>
      <c r="AF1327"/>
      <c r="AG1327"/>
      <c r="AH1327"/>
      <c r="AI1327"/>
      <c r="AJ1327" s="25"/>
      <c r="AK1327" s="2">
        <v>13.26</v>
      </c>
      <c r="AL1327" s="1">
        <f t="shared" si="537"/>
        <v>5.495408738576239E-14</v>
      </c>
      <c r="AM1327" s="1">
        <f t="shared" si="513"/>
        <v>0.18378978671960852</v>
      </c>
      <c r="AN1327" s="1">
        <f t="shared" si="514"/>
        <v>8.8635546253075562E-7</v>
      </c>
      <c r="AO1327" s="1">
        <f t="shared" si="515"/>
        <v>0.99999911364453742</v>
      </c>
      <c r="AP1327" s="1">
        <f t="shared" si="516"/>
        <v>3.9428791920126005</v>
      </c>
      <c r="AQ1327" s="1">
        <f t="shared" si="517"/>
        <v>39.42879192012601</v>
      </c>
      <c r="AR1327" s="25"/>
      <c r="BA1327" s="2">
        <v>13.26</v>
      </c>
      <c r="BB1327" s="1">
        <f t="shared" si="522"/>
        <v>5.495408738576239E-14</v>
      </c>
      <c r="BC1327" s="1">
        <f t="shared" si="518"/>
        <v>0.18378978671960852</v>
      </c>
      <c r="BD1327" s="1">
        <f t="shared" si="519"/>
        <v>1.8315154594840001E-4</v>
      </c>
      <c r="BE1327" s="1">
        <f t="shared" si="520"/>
        <v>0.99652733276097549</v>
      </c>
      <c r="BF1327" s="1">
        <f t="shared" si="521"/>
        <v>8.0950538679068831E-2</v>
      </c>
      <c r="BG1327" s="1">
        <f>(dpSAWB_Cb*dpSAWB_Vb) /(dpSAWB_Ca * BF1327)</f>
        <v>617.66111524256439</v>
      </c>
    </row>
    <row r="1328" spans="1:59" ht="15" customHeight="1" x14ac:dyDescent="0.3">
      <c r="A1328" s="2">
        <v>13.27</v>
      </c>
      <c r="B1328" s="1">
        <f t="shared" si="523"/>
        <v>5.3703179637025215E-14</v>
      </c>
      <c r="C1328" s="1">
        <f t="shared" si="524"/>
        <v>0.1880708008029498</v>
      </c>
      <c r="D1328" s="1">
        <f t="shared" si="525"/>
        <v>-0.18807080227074269</v>
      </c>
      <c r="E1328" s="1">
        <f t="shared" si="526"/>
        <v>3.4678467045123777E-2</v>
      </c>
      <c r="F1328" s="1">
        <f t="shared" si="527"/>
        <v>0.99999990000001004</v>
      </c>
      <c r="G1328" s="1">
        <f t="shared" si="528"/>
        <v>-11.812700515154971</v>
      </c>
      <c r="H1328" s="1">
        <f t="shared" si="536"/>
        <v>-118.1270051515497</v>
      </c>
      <c r="S1328" s="2">
        <v>13.27</v>
      </c>
      <c r="T1328" s="1">
        <f t="shared" si="529"/>
        <v>5.3703179637025215E-14</v>
      </c>
      <c r="U1328" s="1">
        <f t="shared" si="530"/>
        <v>0.1880708008029498</v>
      </c>
      <c r="V1328" s="1">
        <f t="shared" si="531"/>
        <v>0.38210619519262234</v>
      </c>
      <c r="W1328" s="1">
        <f t="shared" si="532"/>
        <v>-9.4035398397540784E-2</v>
      </c>
      <c r="X1328" s="1">
        <f t="shared" si="533"/>
        <v>2.0655068664531672E-8</v>
      </c>
      <c r="Y1328" s="1">
        <f t="shared" si="534"/>
        <v>-0.96926023987520615</v>
      </c>
      <c r="Z1328" s="1">
        <f t="shared" si="535"/>
        <v>-48.463011993760304</v>
      </c>
      <c r="AB1328"/>
      <c r="AC1328"/>
      <c r="AD1328"/>
      <c r="AE1328"/>
      <c r="AF1328"/>
      <c r="AG1328"/>
      <c r="AH1328"/>
      <c r="AI1328"/>
      <c r="AJ1328" s="25"/>
      <c r="AK1328" s="2">
        <v>13.27</v>
      </c>
      <c r="AL1328" s="1">
        <f t="shared" si="537"/>
        <v>5.3703179637025215E-14</v>
      </c>
      <c r="AM1328" s="1">
        <f t="shared" si="513"/>
        <v>0.1880708008029498</v>
      </c>
      <c r="AN1328" s="1">
        <f t="shared" si="514"/>
        <v>8.6617956645852186E-7</v>
      </c>
      <c r="AO1328" s="1">
        <f t="shared" si="515"/>
        <v>0.99999913382043348</v>
      </c>
      <c r="AP1328" s="1">
        <f t="shared" si="516"/>
        <v>3.9585890490052726</v>
      </c>
      <c r="AQ1328" s="1">
        <f t="shared" si="517"/>
        <v>39.585890490052726</v>
      </c>
      <c r="AR1328" s="25"/>
      <c r="BA1328" s="2">
        <v>13.27</v>
      </c>
      <c r="BB1328" s="1">
        <f t="shared" si="522"/>
        <v>5.3703179637025215E-14</v>
      </c>
      <c r="BC1328" s="1">
        <f t="shared" si="518"/>
        <v>0.1880708008029498</v>
      </c>
      <c r="BD1328" s="1">
        <f t="shared" si="519"/>
        <v>1.8738784331440741E-4</v>
      </c>
      <c r="BE1328" s="1">
        <f t="shared" si="520"/>
        <v>0.99636861498102536</v>
      </c>
      <c r="BF1328" s="1">
        <f t="shared" si="521"/>
        <v>5.7833060124201391E-2</v>
      </c>
      <c r="BG1328" s="1">
        <f>(dpSAWB_Cb*dpSAWB_Vb) /(dpSAWB_Ca * BF1328)</f>
        <v>864.55739835693919</v>
      </c>
    </row>
    <row r="1329" spans="1:59" ht="15" customHeight="1" x14ac:dyDescent="0.3">
      <c r="A1329" s="2">
        <v>13.28</v>
      </c>
      <c r="B1329" s="1">
        <f t="shared" si="523"/>
        <v>5.2480746024977203E-14</v>
      </c>
      <c r="C1329" s="1">
        <f t="shared" si="524"/>
        <v>0.19245153251428815</v>
      </c>
      <c r="D1329" s="1">
        <f t="shared" si="525"/>
        <v>-0.19245153402002019</v>
      </c>
      <c r="E1329" s="1">
        <f t="shared" si="526"/>
        <v>3.5408589003336696E-2</v>
      </c>
      <c r="F1329" s="1">
        <f t="shared" si="527"/>
        <v>0.99999990227628743</v>
      </c>
      <c r="G1329" s="1">
        <f t="shared" si="528"/>
        <v>-11.489886905176407</v>
      </c>
      <c r="H1329" s="1">
        <f t="shared" si="536"/>
        <v>-114.89886905176407</v>
      </c>
      <c r="S1329" s="2">
        <v>13.28</v>
      </c>
      <c r="T1329" s="1">
        <f t="shared" si="529"/>
        <v>5.2480746024977203E-14</v>
      </c>
      <c r="U1329" s="1">
        <f t="shared" si="530"/>
        <v>0.19245153251428815</v>
      </c>
      <c r="V1329" s="1">
        <f t="shared" si="531"/>
        <v>0.38867729283015684</v>
      </c>
      <c r="W1329" s="1">
        <f t="shared" si="532"/>
        <v>-9.6225764276718945E-2</v>
      </c>
      <c r="X1329" s="1">
        <f t="shared" si="533"/>
        <v>2.018490190986865E-8</v>
      </c>
      <c r="Y1329" s="1">
        <f t="shared" si="534"/>
        <v>-0.98076585030924568</v>
      </c>
      <c r="Z1329" s="1">
        <f t="shared" si="535"/>
        <v>-49.038292515462288</v>
      </c>
      <c r="AB1329"/>
      <c r="AC1329"/>
      <c r="AD1329"/>
      <c r="AE1329"/>
      <c r="AF1329"/>
      <c r="AG1329"/>
      <c r="AH1329"/>
      <c r="AI1329"/>
      <c r="AJ1329" s="25"/>
      <c r="AK1329" s="2">
        <v>13.28</v>
      </c>
      <c r="AL1329" s="1">
        <f t="shared" si="537"/>
        <v>5.2480746024977203E-14</v>
      </c>
      <c r="AM1329" s="1">
        <f t="shared" si="513"/>
        <v>0.19245153251428815</v>
      </c>
      <c r="AN1329" s="1">
        <f t="shared" si="514"/>
        <v>8.4646292906405174E-7</v>
      </c>
      <c r="AO1329" s="1">
        <f t="shared" si="515"/>
        <v>0.99999915353707092</v>
      </c>
      <c r="AP1329" s="1">
        <f t="shared" si="516"/>
        <v>3.9741887072118876</v>
      </c>
      <c r="AQ1329" s="1">
        <f t="shared" si="517"/>
        <v>39.741887072118871</v>
      </c>
      <c r="AR1329" s="25"/>
      <c r="BA1329" s="2">
        <v>13.28</v>
      </c>
      <c r="BB1329" s="1">
        <f t="shared" si="522"/>
        <v>5.2480746024977203E-14</v>
      </c>
      <c r="BC1329" s="1">
        <f t="shared" si="518"/>
        <v>0.19245153251428815</v>
      </c>
      <c r="BD1329" s="1">
        <f t="shared" si="519"/>
        <v>1.9172071177400276E-4</v>
      </c>
      <c r="BE1329" s="1">
        <f t="shared" si="520"/>
        <v>0.99620257250884126</v>
      </c>
      <c r="BF1329" s="1">
        <f t="shared" si="521"/>
        <v>3.469551521480195E-2</v>
      </c>
      <c r="BG1329" s="1">
        <f>(dpSAWB_Cb*dpSAWB_Vb) /(dpSAWB_Ca * BF1329)</f>
        <v>1441.1084455857506</v>
      </c>
    </row>
    <row r="1330" spans="1:59" ht="15" customHeight="1" x14ac:dyDescent="0.3">
      <c r="A1330" s="2">
        <v>13.29</v>
      </c>
      <c r="B1330" s="1">
        <f t="shared" si="523"/>
        <v>5.1286138399136433E-14</v>
      </c>
      <c r="C1330" s="1">
        <f t="shared" si="524"/>
        <v>0.19693430457556277</v>
      </c>
      <c r="D1330" s="1">
        <f t="shared" si="525"/>
        <v>-0.19693430611837037</v>
      </c>
      <c r="E1330" s="1">
        <f t="shared" si="526"/>
        <v>3.6155717686395063E-2</v>
      </c>
      <c r="F1330" s="1">
        <f t="shared" si="527"/>
        <v>0.99999990450075049</v>
      </c>
      <c r="G1330" s="1">
        <f t="shared" si="528"/>
        <v>-11.189759064941528</v>
      </c>
      <c r="H1330" s="1">
        <f t="shared" si="536"/>
        <v>-111.89759064941528</v>
      </c>
      <c r="S1330" s="2">
        <v>13.29</v>
      </c>
      <c r="T1330" s="1">
        <f t="shared" si="529"/>
        <v>5.1286138399136433E-14</v>
      </c>
      <c r="U1330" s="1">
        <f t="shared" si="530"/>
        <v>0.19693430457556277</v>
      </c>
      <c r="V1330" s="1">
        <f t="shared" si="531"/>
        <v>0.39540145099099017</v>
      </c>
      <c r="W1330" s="1">
        <f t="shared" si="532"/>
        <v>-9.8467150330330058E-2</v>
      </c>
      <c r="X1330" s="1">
        <f t="shared" si="533"/>
        <v>1.9725437456728811E-8</v>
      </c>
      <c r="Y1330" s="1">
        <f t="shared" si="534"/>
        <v>-0.99227655726845143</v>
      </c>
      <c r="Z1330" s="1">
        <f t="shared" si="535"/>
        <v>-49.613827863422571</v>
      </c>
      <c r="AB1330"/>
      <c r="AC1330"/>
      <c r="AD1330"/>
      <c r="AE1330"/>
      <c r="AF1330"/>
      <c r="AG1330"/>
      <c r="AH1330"/>
      <c r="AI1330"/>
      <c r="AJ1330" s="25"/>
      <c r="AK1330" s="2">
        <v>13.29</v>
      </c>
      <c r="AL1330" s="1">
        <f t="shared" si="537"/>
        <v>5.1286138399136433E-14</v>
      </c>
      <c r="AM1330" s="1">
        <f t="shared" si="513"/>
        <v>0.19693430457556277</v>
      </c>
      <c r="AN1330" s="1">
        <f t="shared" si="514"/>
        <v>8.2719509637893924E-7</v>
      </c>
      <c r="AO1330" s="1">
        <f t="shared" si="515"/>
        <v>0.99999917280490358</v>
      </c>
      <c r="AP1330" s="1">
        <f t="shared" si="516"/>
        <v>3.9896752308616521</v>
      </c>
      <c r="AQ1330" s="1">
        <f t="shared" si="517"/>
        <v>39.89675230861652</v>
      </c>
      <c r="AR1330" s="25"/>
      <c r="BA1330" s="2">
        <v>13.29</v>
      </c>
      <c r="BB1330" s="1">
        <f t="shared" si="522"/>
        <v>5.1286138399136433E-14</v>
      </c>
      <c r="BC1330" s="1">
        <f t="shared" si="518"/>
        <v>0.19693430457556277</v>
      </c>
      <c r="BD1330" s="1">
        <f t="shared" si="519"/>
        <v>1.9615225237602869E-4</v>
      </c>
      <c r="BE1330" s="1">
        <f t="shared" si="520"/>
        <v>0.99602886759003428</v>
      </c>
      <c r="BF1330" s="1">
        <f t="shared" si="521"/>
        <v>1.1543896011624038E-2</v>
      </c>
      <c r="BG1330" s="1">
        <f>(dpSAWB_Cb*dpSAWB_Vb) /(dpSAWB_Ca * BF1330)</f>
        <v>4331.2933475537957</v>
      </c>
    </row>
    <row r="1331" spans="1:59" ht="15" customHeight="1" x14ac:dyDescent="0.3">
      <c r="A1331" s="2">
        <v>13.3</v>
      </c>
      <c r="B1331" s="1">
        <f t="shared" si="523"/>
        <v>5.0118723362727011E-14</v>
      </c>
      <c r="C1331" s="1">
        <f t="shared" si="524"/>
        <v>0.20152149381185769</v>
      </c>
      <c r="D1331" s="1">
        <f t="shared" si="525"/>
        <v>-0.20152149539089695</v>
      </c>
      <c r="E1331" s="1">
        <f t="shared" si="526"/>
        <v>3.6920249231816159E-2</v>
      </c>
      <c r="F1331" s="1">
        <f t="shared" si="527"/>
        <v>0.99999990667457861</v>
      </c>
      <c r="G1331" s="1">
        <f t="shared" si="528"/>
        <v>-10.910078429102807</v>
      </c>
      <c r="H1331" s="1">
        <f t="shared" si="536"/>
        <v>-109.10078429102806</v>
      </c>
      <c r="S1331" s="2">
        <v>13.3</v>
      </c>
      <c r="T1331" s="1">
        <f t="shared" si="529"/>
        <v>5.0118723362727011E-14</v>
      </c>
      <c r="U1331" s="1">
        <f t="shared" si="530"/>
        <v>0.20152149381185769</v>
      </c>
      <c r="V1331" s="1">
        <f t="shared" si="531"/>
        <v>0.40228223491278509</v>
      </c>
      <c r="W1331" s="1">
        <f t="shared" si="532"/>
        <v>-0.10076074497092836</v>
      </c>
      <c r="X1331" s="1">
        <f t="shared" si="533"/>
        <v>1.9276431691006486E-8</v>
      </c>
      <c r="Y1331" s="1">
        <f t="shared" si="534"/>
        <v>-1.0037893113568519</v>
      </c>
      <c r="Z1331" s="1">
        <f t="shared" si="535"/>
        <v>-50.189465567842589</v>
      </c>
      <c r="AB1331"/>
      <c r="AC1331"/>
      <c r="AD1331"/>
      <c r="AE1331"/>
      <c r="AF1331"/>
      <c r="AG1331"/>
      <c r="AH1331"/>
      <c r="AI1331"/>
      <c r="AJ1331" s="25"/>
      <c r="AK1331" s="2">
        <v>13.3</v>
      </c>
      <c r="AL1331" s="1">
        <f t="shared" si="537"/>
        <v>5.0118723362727011E-14</v>
      </c>
      <c r="AM1331" s="1">
        <f t="shared" si="513"/>
        <v>0.20152149381185769</v>
      </c>
      <c r="AN1331" s="1">
        <f t="shared" si="514"/>
        <v>8.0836585239455617E-7</v>
      </c>
      <c r="AO1331" s="1">
        <f t="shared" si="515"/>
        <v>0.99999919163414763</v>
      </c>
      <c r="AP1331" s="1">
        <f t="shared" si="516"/>
        <v>4.0050457861427677</v>
      </c>
      <c r="AQ1331" s="1">
        <f t="shared" si="517"/>
        <v>40.050457861427674</v>
      </c>
      <c r="AR1331" s="25"/>
      <c r="BA1331" s="2">
        <v>13.3</v>
      </c>
      <c r="BB1331" s="1">
        <f t="shared" si="522"/>
        <v>5.0118723362727011E-14</v>
      </c>
      <c r="BC1331" s="1">
        <f t="shared" si="518"/>
        <v>0.20152149381185769</v>
      </c>
      <c r="BD1331" s="1">
        <f t="shared" si="519"/>
        <v>2.0068460468964251E-4</v>
      </c>
      <c r="BE1331" s="1">
        <f t="shared" si="520"/>
        <v>0.99584714708895272</v>
      </c>
      <c r="BF1331" s="1">
        <f t="shared" si="521"/>
        <v>-1.1615796262409056E-2</v>
      </c>
      <c r="BG1331" s="1">
        <f>(dpSAWB_Cb*dpSAWB_Vb) /(dpSAWB_Ca * BF1331)</f>
        <v>-4304.4832115220197</v>
      </c>
    </row>
    <row r="1332" spans="1:59" ht="15" customHeight="1" x14ac:dyDescent="0.3">
      <c r="A1332" s="2">
        <v>13.31</v>
      </c>
      <c r="B1332" s="1">
        <f t="shared" si="523"/>
        <v>4.8977881936844408E-14</v>
      </c>
      <c r="C1332" s="1">
        <f t="shared" si="524"/>
        <v>0.20621553241162335</v>
      </c>
      <c r="D1332" s="1">
        <f t="shared" si="525"/>
        <v>-0.20621553402606949</v>
      </c>
      <c r="E1332" s="1">
        <f t="shared" si="526"/>
        <v>3.7702589004344915E-2</v>
      </c>
      <c r="F1332" s="1">
        <f t="shared" si="527"/>
        <v>0.99999990879892442</v>
      </c>
      <c r="G1332" s="1">
        <f t="shared" si="528"/>
        <v>-10.648891242713486</v>
      </c>
      <c r="H1332" s="1">
        <f t="shared" si="536"/>
        <v>-106.48891242713485</v>
      </c>
      <c r="S1332" s="2">
        <v>13.31</v>
      </c>
      <c r="T1332" s="1">
        <f t="shared" si="529"/>
        <v>4.8977881936844408E-14</v>
      </c>
      <c r="U1332" s="1">
        <f t="shared" si="530"/>
        <v>0.20621553241162335</v>
      </c>
      <c r="V1332" s="1">
        <f t="shared" si="531"/>
        <v>0.40932329287825314</v>
      </c>
      <c r="W1332" s="1">
        <f t="shared" si="532"/>
        <v>-0.10310776429275105</v>
      </c>
      <c r="X1332" s="1">
        <f t="shared" si="533"/>
        <v>1.8837646543929376E-8</v>
      </c>
      <c r="Y1332" s="1">
        <f t="shared" si="534"/>
        <v>-1.0153010610085376</v>
      </c>
      <c r="Z1332" s="1">
        <f t="shared" si="535"/>
        <v>-50.765053050426879</v>
      </c>
      <c r="AB1332"/>
      <c r="AC1332"/>
      <c r="AD1332"/>
      <c r="AE1332"/>
      <c r="AF1332"/>
      <c r="AG1332"/>
      <c r="AH1332"/>
      <c r="AI1332"/>
      <c r="AJ1332" s="25"/>
      <c r="AK1332" s="2">
        <v>13.31</v>
      </c>
      <c r="AL1332" s="1">
        <f t="shared" si="537"/>
        <v>4.8977881936844408E-14</v>
      </c>
      <c r="AM1332" s="1">
        <f t="shared" si="513"/>
        <v>0.20621553241162335</v>
      </c>
      <c r="AN1332" s="1">
        <f t="shared" si="514"/>
        <v>7.8996521364550705E-7</v>
      </c>
      <c r="AO1332" s="1">
        <f t="shared" si="515"/>
        <v>0.99999921003478631</v>
      </c>
      <c r="AP1332" s="1">
        <f t="shared" si="516"/>
        <v>4.0202976425333619</v>
      </c>
      <c r="AQ1332" s="1">
        <f t="shared" si="517"/>
        <v>40.202976425333617</v>
      </c>
      <c r="AR1332" s="25"/>
      <c r="BA1332" s="2">
        <v>13.31</v>
      </c>
      <c r="BB1332" s="1">
        <f t="shared" si="522"/>
        <v>4.8977881936844408E-14</v>
      </c>
      <c r="BC1332" s="1">
        <f t="shared" si="518"/>
        <v>0.20621553241162335</v>
      </c>
      <c r="BD1332" s="1">
        <f t="shared" si="519"/>
        <v>2.0531994697635866E-4</v>
      </c>
      <c r="BE1332" s="1">
        <f t="shared" si="520"/>
        <v>0.99565704181061887</v>
      </c>
      <c r="BF1332" s="1">
        <f t="shared" si="521"/>
        <v>-3.4777557681355015E-2</v>
      </c>
      <c r="BG1332" s="1">
        <f>(dpSAWB_Cb*dpSAWB_Vb) /(dpSAWB_Ca * BF1332)</f>
        <v>-1437.7087792684779</v>
      </c>
    </row>
    <row r="1333" spans="1:59" ht="15" customHeight="1" x14ac:dyDescent="0.3">
      <c r="A1333" s="2">
        <v>13.32</v>
      </c>
      <c r="B1333" s="1">
        <f t="shared" si="523"/>
        <v>4.7863009232263627E-14</v>
      </c>
      <c r="C1333" s="1">
        <f t="shared" si="524"/>
        <v>0.21101890921625888</v>
      </c>
      <c r="D1333" s="1">
        <f t="shared" si="525"/>
        <v>-0.211018910865306</v>
      </c>
      <c r="E1333" s="1">
        <f t="shared" si="526"/>
        <v>3.8503151810884331E-2</v>
      </c>
      <c r="F1333" s="1">
        <f t="shared" si="527"/>
        <v>0.99999991087491413</v>
      </c>
      <c r="G1333" s="1">
        <f t="shared" si="528"/>
        <v>-10.404484653321376</v>
      </c>
      <c r="H1333" s="1">
        <f t="shared" si="536"/>
        <v>-104.04484653321376</v>
      </c>
      <c r="S1333" s="2">
        <v>13.32</v>
      </c>
      <c r="T1333" s="1">
        <f t="shared" si="529"/>
        <v>4.7863009232263627E-14</v>
      </c>
      <c r="U1333" s="1">
        <f t="shared" si="530"/>
        <v>0.21101890921625888</v>
      </c>
      <c r="V1333" s="1">
        <f t="shared" si="531"/>
        <v>0.4165283581495276</v>
      </c>
      <c r="W1333" s="1">
        <f t="shared" si="532"/>
        <v>-0.1055094527165092</v>
      </c>
      <c r="X1333" s="1">
        <f t="shared" si="533"/>
        <v>1.840884936583104E-8</v>
      </c>
      <c r="Y1333" s="1">
        <f t="shared" si="534"/>
        <v>-1.0268087557223426</v>
      </c>
      <c r="Z1333" s="1">
        <f t="shared" si="535"/>
        <v>-51.340437786117128</v>
      </c>
      <c r="AB1333"/>
      <c r="AC1333"/>
      <c r="AD1333"/>
      <c r="AE1333"/>
      <c r="AF1333"/>
      <c r="AG1333"/>
      <c r="AH1333"/>
      <c r="AI1333"/>
      <c r="AJ1333" s="25"/>
      <c r="AK1333" s="2">
        <v>13.32</v>
      </c>
      <c r="AL1333" s="1">
        <f t="shared" si="537"/>
        <v>4.7863009232263627E-14</v>
      </c>
      <c r="AM1333" s="1">
        <f t="shared" si="513"/>
        <v>0.21101890921625888</v>
      </c>
      <c r="AN1333" s="1">
        <f t="shared" si="514"/>
        <v>7.7198342391635294E-7</v>
      </c>
      <c r="AO1333" s="1">
        <f t="shared" si="515"/>
        <v>0.99999922801657615</v>
      </c>
      <c r="AP1333" s="1">
        <f t="shared" si="516"/>
        <v>4.0354281739513418</v>
      </c>
      <c r="AQ1333" s="1">
        <f t="shared" si="517"/>
        <v>40.354281739513418</v>
      </c>
      <c r="AR1333" s="25"/>
      <c r="BA1333" s="2">
        <v>13.32</v>
      </c>
      <c r="BB1333" s="1">
        <f t="shared" si="522"/>
        <v>4.7863009232263627E-14</v>
      </c>
      <c r="BC1333" s="1">
        <f t="shared" si="518"/>
        <v>0.21101890921625888</v>
      </c>
      <c r="BD1333" s="1">
        <f t="shared" si="519"/>
        <v>2.1006049631648463E-4</v>
      </c>
      <c r="BE1333" s="1">
        <f t="shared" si="520"/>
        <v>0.9954581657950281</v>
      </c>
      <c r="BF1333" s="1">
        <f t="shared" si="521"/>
        <v>-5.7935388083620282E-2</v>
      </c>
      <c r="BG1333" s="1">
        <f>(dpSAWB_Cb*dpSAWB_Vb) /(dpSAWB_Ca * BF1333)</f>
        <v>-863.03038011643514</v>
      </c>
    </row>
    <row r="1334" spans="1:59" ht="15" customHeight="1" x14ac:dyDescent="0.3">
      <c r="A1334" s="2">
        <v>13.33</v>
      </c>
      <c r="B1334" s="1">
        <f t="shared" si="523"/>
        <v>4.6773514128719624E-14</v>
      </c>
      <c r="C1334" s="1">
        <f t="shared" si="524"/>
        <v>0.21593417103972631</v>
      </c>
      <c r="D1334" s="1">
        <f t="shared" si="525"/>
        <v>-0.21593417272258672</v>
      </c>
      <c r="E1334" s="1">
        <f t="shared" si="526"/>
        <v>3.9322362120431123E-2</v>
      </c>
      <c r="F1334" s="1">
        <f t="shared" si="527"/>
        <v>0.99999991290364854</v>
      </c>
      <c r="G1334" s="1">
        <f t="shared" si="528"/>
        <v>-10.175350683147677</v>
      </c>
      <c r="H1334" s="1">
        <f t="shared" si="536"/>
        <v>-101.75350683147677</v>
      </c>
      <c r="S1334" s="2">
        <v>13.33</v>
      </c>
      <c r="T1334" s="1">
        <f t="shared" si="529"/>
        <v>4.6773514128719624E-14</v>
      </c>
      <c r="U1334" s="1">
        <f t="shared" si="530"/>
        <v>0.21593417103972631</v>
      </c>
      <c r="V1334" s="1">
        <f t="shared" si="531"/>
        <v>0.42390125094758591</v>
      </c>
      <c r="W1334" s="1">
        <f t="shared" si="532"/>
        <v>-0.1079670836491953</v>
      </c>
      <c r="X1334" s="1">
        <f t="shared" si="533"/>
        <v>1.7989812802797251E-8</v>
      </c>
      <c r="Y1334" s="1">
        <f t="shared" si="534"/>
        <v>-1.0383093492941142</v>
      </c>
      <c r="Z1334" s="1">
        <f t="shared" si="535"/>
        <v>-51.915467464705713</v>
      </c>
      <c r="AB1334"/>
      <c r="AC1334"/>
      <c r="AD1334"/>
      <c r="AE1334"/>
      <c r="AF1334"/>
      <c r="AG1334"/>
      <c r="AH1334"/>
      <c r="AI1334"/>
      <c r="AJ1334" s="25"/>
      <c r="AK1334" s="2">
        <v>13.33</v>
      </c>
      <c r="AL1334" s="1">
        <f t="shared" si="537"/>
        <v>4.6773514128719624E-14</v>
      </c>
      <c r="AM1334" s="1">
        <f t="shared" si="513"/>
        <v>0.21593417103972631</v>
      </c>
      <c r="AN1334" s="1">
        <f t="shared" si="514"/>
        <v>7.5441094906884593E-7</v>
      </c>
      <c r="AO1334" s="1">
        <f t="shared" si="515"/>
        <v>0.99999924558905096</v>
      </c>
      <c r="AP1334" s="1">
        <f t="shared" si="516"/>
        <v>4.0504348597245707</v>
      </c>
      <c r="AQ1334" s="1">
        <f t="shared" si="517"/>
        <v>40.504348597245702</v>
      </c>
      <c r="AR1334" s="25"/>
      <c r="BA1334" s="2">
        <v>13.33</v>
      </c>
      <c r="BB1334" s="1">
        <f t="shared" si="522"/>
        <v>4.6773514128719624E-14</v>
      </c>
      <c r="BC1334" s="1">
        <f t="shared" si="518"/>
        <v>0.21593417103972631</v>
      </c>
      <c r="BD1334" s="1">
        <f t="shared" si="519"/>
        <v>2.1490850868558574E-4</v>
      </c>
      <c r="BE1334" s="1">
        <f t="shared" si="520"/>
        <v>0.99525011558290188</v>
      </c>
      <c r="BF1334" s="1">
        <f t="shared" si="521"/>
        <v>-8.1083297532781484E-2</v>
      </c>
      <c r="BG1334" s="1">
        <f>(dpSAWB_Cb*dpSAWB_Vb) /(dpSAWB_Ca * BF1334)</f>
        <v>-616.64980978092683</v>
      </c>
    </row>
    <row r="1335" spans="1:59" ht="15" customHeight="1" x14ac:dyDescent="0.3">
      <c r="A1335" s="2">
        <v>13.34</v>
      </c>
      <c r="B1335" s="1">
        <f t="shared" si="523"/>
        <v>4.5708818961487318E-14</v>
      </c>
      <c r="C1335" s="1">
        <f t="shared" si="524"/>
        <v>0.22096392401890569</v>
      </c>
      <c r="D1335" s="1">
        <f t="shared" si="525"/>
        <v>-0.22096392573480989</v>
      </c>
      <c r="E1335" s="1">
        <f t="shared" si="526"/>
        <v>4.0160654289134977E-2</v>
      </c>
      <c r="F1335" s="1">
        <f t="shared" si="527"/>
        <v>0.99999991488620343</v>
      </c>
      <c r="G1335" s="1">
        <f t="shared" si="528"/>
        <v>-9.9601564793406645</v>
      </c>
      <c r="H1335" s="1">
        <f t="shared" si="536"/>
        <v>-99.601564793406638</v>
      </c>
      <c r="S1335" s="2">
        <v>13.34</v>
      </c>
      <c r="T1335" s="1">
        <f t="shared" si="529"/>
        <v>4.5708818961487318E-14</v>
      </c>
      <c r="U1335" s="1">
        <f t="shared" si="530"/>
        <v>0.22096392401890569</v>
      </c>
      <c r="V1335" s="1">
        <f t="shared" si="531"/>
        <v>0.43144588047778132</v>
      </c>
      <c r="W1335" s="1">
        <f t="shared" si="532"/>
        <v>-0.11048196015926046</v>
      </c>
      <c r="X1335" s="1">
        <f t="shared" si="533"/>
        <v>1.7580314676119959E-8</v>
      </c>
      <c r="Y1335" s="1">
        <f t="shared" si="534"/>
        <v>-1.0497998030393165</v>
      </c>
      <c r="Z1335" s="1">
        <f t="shared" si="535"/>
        <v>-52.489990151965827</v>
      </c>
      <c r="AB1335"/>
      <c r="AC1335"/>
      <c r="AD1335"/>
      <c r="AE1335"/>
      <c r="AF1335"/>
      <c r="AG1335"/>
      <c r="AH1335"/>
      <c r="AI1335"/>
      <c r="AJ1335" s="25"/>
      <c r="AK1335" s="2">
        <v>13.34</v>
      </c>
      <c r="AL1335" s="1">
        <f t="shared" si="537"/>
        <v>4.5708818961487318E-14</v>
      </c>
      <c r="AM1335" s="1">
        <f t="shared" si="513"/>
        <v>0.22096392401890569</v>
      </c>
      <c r="AN1335" s="1">
        <f t="shared" si="514"/>
        <v>7.3723847198689472E-7</v>
      </c>
      <c r="AO1335" s="1">
        <f t="shared" si="515"/>
        <v>0.99999926276152806</v>
      </c>
      <c r="AP1335" s="1">
        <f t="shared" si="516"/>
        <v>4.0653152853832291</v>
      </c>
      <c r="AQ1335" s="1">
        <f t="shared" si="517"/>
        <v>40.653152853832289</v>
      </c>
      <c r="AR1335" s="25"/>
      <c r="BA1335" s="2">
        <v>13.34</v>
      </c>
      <c r="BB1335" s="1">
        <f t="shared" si="522"/>
        <v>4.5708818961487318E-14</v>
      </c>
      <c r="BC1335" s="1">
        <f t="shared" si="518"/>
        <v>0.22096392401890569</v>
      </c>
      <c r="BD1335" s="1">
        <f t="shared" si="519"/>
        <v>2.1986627897633339E-4</v>
      </c>
      <c r="BE1335" s="1">
        <f t="shared" si="520"/>
        <v>0.9950324694519892</v>
      </c>
      <c r="BF1335" s="1">
        <f t="shared" si="521"/>
        <v>-0.10421531275721271</v>
      </c>
      <c r="BG1335" s="1">
        <f>(dpSAWB_Cb*dpSAWB_Vb) /(dpSAWB_Ca * BF1335)</f>
        <v>-479.77594344972601</v>
      </c>
    </row>
    <row r="1336" spans="1:59" ht="15" customHeight="1" x14ac:dyDescent="0.3">
      <c r="A1336" s="2">
        <v>13.35</v>
      </c>
      <c r="B1336" s="1">
        <f t="shared" si="523"/>
        <v>4.4668359215096292E-14</v>
      </c>
      <c r="C1336" s="1">
        <f t="shared" si="524"/>
        <v>0.22611083499540238</v>
      </c>
      <c r="D1336" s="1">
        <f t="shared" si="525"/>
        <v>-0.22611083674359794</v>
      </c>
      <c r="E1336" s="1">
        <f t="shared" si="526"/>
        <v>4.1018472790599655E-2</v>
      </c>
      <c r="F1336" s="1">
        <f t="shared" si="527"/>
        <v>0.99999991682362976</v>
      </c>
      <c r="G1336" s="1">
        <f t="shared" si="528"/>
        <v>-9.7577196020028723</v>
      </c>
      <c r="H1336" s="1">
        <f t="shared" si="536"/>
        <v>-97.577196020028723</v>
      </c>
      <c r="S1336" s="2">
        <v>13.35</v>
      </c>
      <c r="T1336" s="1">
        <f t="shared" si="529"/>
        <v>4.4668359215096292E-14</v>
      </c>
      <c r="U1336" s="1">
        <f t="shared" si="530"/>
        <v>0.22611083499540238</v>
      </c>
      <c r="V1336" s="1">
        <f t="shared" si="531"/>
        <v>0.43916624700255436</v>
      </c>
      <c r="W1336" s="1">
        <f t="shared" si="532"/>
        <v>-0.11305541566751812</v>
      </c>
      <c r="X1336" s="1">
        <f t="shared" si="533"/>
        <v>1.7180137864495279E-8</v>
      </c>
      <c r="Y1336" s="1">
        <f t="shared" si="534"/>
        <v>-1.0612770889987215</v>
      </c>
      <c r="Z1336" s="1">
        <f t="shared" si="535"/>
        <v>-53.063854449936073</v>
      </c>
      <c r="AB1336"/>
      <c r="AC1336"/>
      <c r="AD1336"/>
      <c r="AE1336"/>
      <c r="AF1336"/>
      <c r="AG1336"/>
      <c r="AH1336"/>
      <c r="AI1336"/>
      <c r="AJ1336" s="25"/>
      <c r="AK1336" s="2">
        <v>13.35</v>
      </c>
      <c r="AL1336" s="1">
        <f t="shared" si="537"/>
        <v>4.4668359215096292E-14</v>
      </c>
      <c r="AM1336" s="1">
        <f t="shared" si="513"/>
        <v>0.22611083499540238</v>
      </c>
      <c r="AN1336" s="1">
        <f t="shared" si="514"/>
        <v>7.2045688763660055E-7</v>
      </c>
      <c r="AO1336" s="1">
        <f t="shared" si="515"/>
        <v>0.9999992795431123</v>
      </c>
      <c r="AP1336" s="1">
        <f t="shared" si="516"/>
        <v>4.0800671432767359</v>
      </c>
      <c r="AQ1336" s="1">
        <f t="shared" si="517"/>
        <v>40.800671432767359</v>
      </c>
      <c r="AR1336" s="25"/>
      <c r="BA1336" s="2">
        <v>13.35</v>
      </c>
      <c r="BB1336" s="1">
        <f t="shared" si="522"/>
        <v>4.4668359215096292E-14</v>
      </c>
      <c r="BC1336" s="1">
        <f t="shared" si="518"/>
        <v>0.22611083499540238</v>
      </c>
      <c r="BD1336" s="1">
        <f t="shared" si="519"/>
        <v>2.2493614096075041E-4</v>
      </c>
      <c r="BE1336" s="1">
        <f t="shared" si="520"/>
        <v>0.99480478662300342</v>
      </c>
      <c r="BF1336" s="1">
        <f t="shared" si="521"/>
        <v>-0.12732548355385739</v>
      </c>
      <c r="BG1336" s="1">
        <f>(dpSAWB_Cb*dpSAWB_Vb) /(dpSAWB_Ca * BF1336)</f>
        <v>-392.69436568721534</v>
      </c>
    </row>
    <row r="1337" spans="1:59" ht="15" customHeight="1" x14ac:dyDescent="0.3">
      <c r="A1337" s="2">
        <v>13.36</v>
      </c>
      <c r="B1337" s="1">
        <f t="shared" si="523"/>
        <v>4.3651583224016581E-14</v>
      </c>
      <c r="C1337" s="1">
        <f t="shared" si="524"/>
        <v>0.23137763292954514</v>
      </c>
      <c r="D1337" s="1">
        <f t="shared" si="525"/>
        <v>-0.23137763470929715</v>
      </c>
      <c r="E1337" s="1">
        <f t="shared" si="526"/>
        <v>4.1896272451549525E-2</v>
      </c>
      <c r="F1337" s="1">
        <f t="shared" si="527"/>
        <v>0.99999991871695504</v>
      </c>
      <c r="G1337" s="1">
        <f t="shared" si="528"/>
        <v>-9.566987382042889</v>
      </c>
      <c r="H1337" s="1">
        <f t="shared" si="536"/>
        <v>-95.66987382042889</v>
      </c>
      <c r="S1337" s="2">
        <v>13.36</v>
      </c>
      <c r="T1337" s="1">
        <f t="shared" si="529"/>
        <v>4.3651583224016581E-14</v>
      </c>
      <c r="U1337" s="1">
        <f t="shared" si="530"/>
        <v>0.23137763292954514</v>
      </c>
      <c r="V1337" s="1">
        <f t="shared" si="531"/>
        <v>0.44706644396243006</v>
      </c>
      <c r="W1337" s="1">
        <f t="shared" si="532"/>
        <v>-0.11568881465414335</v>
      </c>
      <c r="X1337" s="1">
        <f t="shared" si="533"/>
        <v>1.6789070188902725E-8</v>
      </c>
      <c r="Y1337" s="1">
        <f t="shared" si="534"/>
        <v>-1.0727381931200297</v>
      </c>
      <c r="Z1337" s="1">
        <f t="shared" si="535"/>
        <v>-53.636909656001478</v>
      </c>
      <c r="AB1337"/>
      <c r="AC1337"/>
      <c r="AD1337"/>
      <c r="AE1337"/>
      <c r="AF1337"/>
      <c r="AG1337"/>
      <c r="AH1337"/>
      <c r="AI1337"/>
      <c r="AJ1337" s="25"/>
      <c r="AK1337" s="2">
        <v>13.36</v>
      </c>
      <c r="AL1337" s="1">
        <f t="shared" si="537"/>
        <v>4.3651583224016581E-14</v>
      </c>
      <c r="AM1337" s="1">
        <f t="shared" si="513"/>
        <v>0.23137763292954514</v>
      </c>
      <c r="AN1337" s="1">
        <f t="shared" si="514"/>
        <v>7.0405729823872317E-7</v>
      </c>
      <c r="AO1337" s="1">
        <f t="shared" si="515"/>
        <v>0.99999929594270176</v>
      </c>
      <c r="AP1337" s="1">
        <f t="shared" si="516"/>
        <v>4.094688233017969</v>
      </c>
      <c r="AQ1337" s="1">
        <f t="shared" si="517"/>
        <v>40.94688233017969</v>
      </c>
      <c r="AR1337" s="25"/>
      <c r="BA1337" s="2">
        <v>13.36</v>
      </c>
      <c r="BB1337" s="1">
        <f t="shared" si="522"/>
        <v>4.3651583224016581E-14</v>
      </c>
      <c r="BC1337" s="1">
        <f t="shared" si="518"/>
        <v>0.23137763292954514</v>
      </c>
      <c r="BD1337" s="1">
        <f t="shared" si="519"/>
        <v>2.3012046718753467E-4</v>
      </c>
      <c r="BE1337" s="1">
        <f t="shared" si="520"/>
        <v>0.99456660643428196</v>
      </c>
      <c r="BF1337" s="1">
        <f t="shared" si="521"/>
        <v>-0.15040788914166112</v>
      </c>
      <c r="BG1337" s="1">
        <f>(dpSAWB_Cb*dpSAWB_Vb) /(dpSAWB_Ca * BF1337)</f>
        <v>-332.42937112765196</v>
      </c>
    </row>
    <row r="1338" spans="1:59" ht="15" customHeight="1" x14ac:dyDescent="0.3">
      <c r="A1338" s="2">
        <v>13.37</v>
      </c>
      <c r="B1338" s="1">
        <f t="shared" si="523"/>
        <v>4.2657951880159256E-14</v>
      </c>
      <c r="C1338" s="1">
        <f t="shared" si="524"/>
        <v>0.23676711034731218</v>
      </c>
      <c r="D1338" s="1">
        <f t="shared" si="525"/>
        <v>-0.2367671121579023</v>
      </c>
      <c r="E1338" s="1">
        <f t="shared" si="526"/>
        <v>4.2794518692983716E-2</v>
      </c>
      <c r="F1338" s="1">
        <f t="shared" si="527"/>
        <v>0.9999999205671829</v>
      </c>
      <c r="G1338" s="1">
        <f t="shared" si="528"/>
        <v>-9.3870195877739935</v>
      </c>
      <c r="H1338" s="1">
        <f t="shared" si="536"/>
        <v>-93.870195877739931</v>
      </c>
      <c r="S1338" s="2">
        <v>13.37</v>
      </c>
      <c r="T1338" s="1">
        <f t="shared" si="529"/>
        <v>4.2657951880159256E-14</v>
      </c>
      <c r="U1338" s="1">
        <f t="shared" si="530"/>
        <v>0.23676711034731218</v>
      </c>
      <c r="V1338" s="1">
        <f t="shared" si="531"/>
        <v>0.4551506601464072</v>
      </c>
      <c r="W1338" s="1">
        <f t="shared" si="532"/>
        <v>-0.11838355338213573</v>
      </c>
      <c r="X1338" s="1">
        <f t="shared" si="533"/>
        <v>1.6406904300105509E-8</v>
      </c>
      <c r="Y1338" s="1">
        <f t="shared" si="534"/>
        <v>-1.0841801184083102</v>
      </c>
      <c r="Z1338" s="1">
        <f t="shared" si="535"/>
        <v>-54.209005920415514</v>
      </c>
      <c r="AB1338"/>
      <c r="AC1338"/>
      <c r="AD1338"/>
      <c r="AE1338"/>
      <c r="AF1338"/>
      <c r="AG1338"/>
      <c r="AH1338"/>
      <c r="AI1338"/>
      <c r="AJ1338" s="25"/>
      <c r="AK1338" s="2">
        <v>13.37</v>
      </c>
      <c r="AL1338" s="1">
        <f t="shared" si="537"/>
        <v>4.2657951880159256E-14</v>
      </c>
      <c r="AM1338" s="1">
        <f t="shared" si="513"/>
        <v>0.23676711034731218</v>
      </c>
      <c r="AN1338" s="1">
        <f t="shared" si="514"/>
        <v>6.8803100855105809E-7</v>
      </c>
      <c r="AO1338" s="1">
        <f t="shared" si="515"/>
        <v>0.99999931196899139</v>
      </c>
      <c r="AP1338" s="1">
        <f t="shared" si="516"/>
        <v>4.109176461757964</v>
      </c>
      <c r="AQ1338" s="1">
        <f t="shared" si="517"/>
        <v>41.091764617579635</v>
      </c>
      <c r="AR1338" s="25"/>
      <c r="BA1338" s="2">
        <v>13.37</v>
      </c>
      <c r="BB1338" s="1">
        <f t="shared" si="522"/>
        <v>4.2657951880159256E-14</v>
      </c>
      <c r="BC1338" s="1">
        <f t="shared" si="518"/>
        <v>0.23676711034731218</v>
      </c>
      <c r="BD1338" s="1">
        <f t="shared" si="519"/>
        <v>2.3542166880876397E-4</v>
      </c>
      <c r="BE1338" s="1">
        <f t="shared" si="520"/>
        <v>0.99431744748426165</v>
      </c>
      <c r="BF1338" s="1">
        <f t="shared" si="521"/>
        <v>-0.17345664445025721</v>
      </c>
      <c r="BG1338" s="1">
        <f>(dpSAWB_Cb*dpSAWB_Vb) /(dpSAWB_Ca * BF1338)</f>
        <v>-288.25646984274897</v>
      </c>
    </row>
    <row r="1339" spans="1:59" ht="15" customHeight="1" x14ac:dyDescent="0.3">
      <c r="A1339" s="2">
        <v>13.38</v>
      </c>
      <c r="B1339" s="1">
        <f t="shared" si="523"/>
        <v>4.1686938347033385E-14</v>
      </c>
      <c r="C1339" s="1">
        <f t="shared" si="524"/>
        <v>0.24228212482096942</v>
      </c>
      <c r="D1339" s="1">
        <f t="shared" si="525"/>
        <v>-0.24228212666169571</v>
      </c>
      <c r="E1339" s="1">
        <f t="shared" si="526"/>
        <v>4.3713687776949284E-2</v>
      </c>
      <c r="F1339" s="1">
        <f t="shared" si="527"/>
        <v>0.99999992237529434</v>
      </c>
      <c r="G1339" s="1">
        <f t="shared" si="528"/>
        <v>-9.2169737976057977</v>
      </c>
      <c r="H1339" s="1">
        <f t="shared" si="536"/>
        <v>-92.169737976057974</v>
      </c>
      <c r="S1339" s="2">
        <v>13.38</v>
      </c>
      <c r="T1339" s="1">
        <f t="shared" si="529"/>
        <v>4.1686938347033385E-14</v>
      </c>
      <c r="U1339" s="1">
        <f t="shared" si="530"/>
        <v>0.24228212482096942</v>
      </c>
      <c r="V1339" s="1">
        <f t="shared" si="531"/>
        <v>0.46342318191291454</v>
      </c>
      <c r="W1339" s="1">
        <f t="shared" si="532"/>
        <v>-0.12114106063763817</v>
      </c>
      <c r="X1339" s="1">
        <f t="shared" si="533"/>
        <v>1.6033437568710946E-8</v>
      </c>
      <c r="Y1339" s="1">
        <f t="shared" si="534"/>
        <v>-1.0955998880383409</v>
      </c>
      <c r="Z1339" s="1">
        <f t="shared" si="535"/>
        <v>-54.779994401917044</v>
      </c>
      <c r="AB1339"/>
      <c r="AC1339"/>
      <c r="AD1339"/>
      <c r="AE1339"/>
      <c r="AF1339"/>
      <c r="AG1339"/>
      <c r="AH1339"/>
      <c r="AI1339"/>
      <c r="AJ1339" s="25"/>
      <c r="AK1339" s="2">
        <v>13.38</v>
      </c>
      <c r="AL1339" s="1">
        <f t="shared" si="537"/>
        <v>4.1686938347033385E-14</v>
      </c>
      <c r="AM1339" s="1">
        <f t="shared" si="513"/>
        <v>0.24228212482096942</v>
      </c>
      <c r="AN1339" s="1">
        <f t="shared" si="514"/>
        <v>6.7236952125817108E-7</v>
      </c>
      <c r="AO1339" s="1">
        <f t="shared" si="515"/>
        <v>0.99999932763047883</v>
      </c>
      <c r="AP1339" s="1">
        <f t="shared" si="516"/>
        <v>4.1235298442946631</v>
      </c>
      <c r="AQ1339" s="1">
        <f t="shared" si="517"/>
        <v>41.235298442946629</v>
      </c>
      <c r="AR1339" s="25"/>
      <c r="BA1339" s="2">
        <v>13.38</v>
      </c>
      <c r="BB1339" s="1">
        <f t="shared" si="522"/>
        <v>4.1686938347033385E-14</v>
      </c>
      <c r="BC1339" s="1">
        <f t="shared" si="518"/>
        <v>0.24228212482096942</v>
      </c>
      <c r="BD1339" s="1">
        <f t="shared" si="519"/>
        <v>2.4084219532992648E-4</v>
      </c>
      <c r="BE1339" s="1">
        <f t="shared" si="520"/>
        <v>0.99405680674087316</v>
      </c>
      <c r="BF1339" s="1">
        <f t="shared" si="521"/>
        <v>-0.19646590632986075</v>
      </c>
      <c r="BG1339" s="1">
        <f>(dpSAWB_Cb*dpSAWB_Vb) /(dpSAWB_Ca * BF1339)</f>
        <v>-254.49708264420903</v>
      </c>
    </row>
    <row r="1340" spans="1:59" ht="15" customHeight="1" x14ac:dyDescent="0.3">
      <c r="A1340" s="2">
        <v>13.39</v>
      </c>
      <c r="B1340" s="1">
        <f t="shared" si="523"/>
        <v>4.0738027780411126E-14</v>
      </c>
      <c r="C1340" s="1">
        <f t="shared" si="524"/>
        <v>0.24792560048418893</v>
      </c>
      <c r="D1340" s="1">
        <f t="shared" si="525"/>
        <v>-0.2479256023543655</v>
      </c>
      <c r="E1340" s="1">
        <f t="shared" si="526"/>
        <v>4.4654267059060913E-2</v>
      </c>
      <c r="F1340" s="1">
        <f t="shared" si="527"/>
        <v>0.99999992414224825</v>
      </c>
      <c r="G1340" s="1">
        <f t="shared" si="528"/>
        <v>-9.0560929984429652</v>
      </c>
      <c r="H1340" s="1">
        <f t="shared" si="536"/>
        <v>-90.560929984429649</v>
      </c>
      <c r="S1340" s="2">
        <v>13.39</v>
      </c>
      <c r="T1340" s="1">
        <f t="shared" si="529"/>
        <v>4.0738027780411126E-14</v>
      </c>
      <c r="U1340" s="1">
        <f t="shared" si="530"/>
        <v>0.24792560048418893</v>
      </c>
      <c r="V1340" s="1">
        <f t="shared" si="531"/>
        <v>0.47188839546249017</v>
      </c>
      <c r="W1340" s="1">
        <f t="shared" si="532"/>
        <v>-0.12396279848749672</v>
      </c>
      <c r="X1340" s="1">
        <f t="shared" si="533"/>
        <v>1.5668471977734032E-8</v>
      </c>
      <c r="Y1340" s="1">
        <f t="shared" si="534"/>
        <v>-1.1069945484219983</v>
      </c>
      <c r="Z1340" s="1">
        <f t="shared" si="535"/>
        <v>-55.349727421099914</v>
      </c>
      <c r="AB1340"/>
      <c r="AC1340"/>
      <c r="AD1340"/>
      <c r="AE1340"/>
      <c r="AF1340"/>
      <c r="AG1340"/>
      <c r="AH1340"/>
      <c r="AI1340"/>
      <c r="AJ1340" s="25"/>
      <c r="AK1340" s="2">
        <v>13.39</v>
      </c>
      <c r="AL1340" s="1">
        <f t="shared" si="537"/>
        <v>4.0738027780411126E-14</v>
      </c>
      <c r="AM1340" s="1">
        <f t="shared" si="513"/>
        <v>0.24792560048418893</v>
      </c>
      <c r="AN1340" s="1">
        <f t="shared" si="514"/>
        <v>6.5706453246609598E-7</v>
      </c>
      <c r="AO1340" s="1">
        <f t="shared" si="515"/>
        <v>0.99999934293546755</v>
      </c>
      <c r="AP1340" s="1">
        <f t="shared" si="516"/>
        <v>4.1377465030196259</v>
      </c>
      <c r="AQ1340" s="1">
        <f t="shared" si="517"/>
        <v>41.377465030196255</v>
      </c>
      <c r="AR1340" s="25"/>
      <c r="BA1340" s="2">
        <v>13.39</v>
      </c>
      <c r="BB1340" s="1">
        <f t="shared" si="522"/>
        <v>4.0738027780411126E-14</v>
      </c>
      <c r="BC1340" s="1">
        <f t="shared" si="518"/>
        <v>0.24792560048418893</v>
      </c>
      <c r="BD1340" s="1">
        <f t="shared" si="519"/>
        <v>2.4638453427678491E-4</v>
      </c>
      <c r="BE1340" s="1">
        <f t="shared" si="520"/>
        <v>0.99378415861696268</v>
      </c>
      <c r="BF1340" s="1">
        <f t="shared" si="521"/>
        <v>-0.21942987966845243</v>
      </c>
      <c r="BG1340" s="1">
        <f>(dpSAWB_Cb*dpSAWB_Vb) /(dpSAWB_Ca * BF1340)</f>
        <v>-227.86322480578988</v>
      </c>
    </row>
    <row r="1341" spans="1:59" ht="15" customHeight="1" x14ac:dyDescent="0.3">
      <c r="A1341" s="2">
        <v>13.4</v>
      </c>
      <c r="B1341" s="1">
        <f t="shared" si="523"/>
        <v>3.9810717055349592E-14</v>
      </c>
      <c r="C1341" s="1">
        <f t="shared" si="524"/>
        <v>0.25370052958246841</v>
      </c>
      <c r="D1341" s="1">
        <f t="shared" si="525"/>
        <v>-0.25370053148142474</v>
      </c>
      <c r="E1341" s="1">
        <f t="shared" si="526"/>
        <v>4.5616755246904131E-2</v>
      </c>
      <c r="F1341" s="1">
        <f t="shared" si="527"/>
        <v>0.99999992586898134</v>
      </c>
      <c r="G1341" s="1">
        <f t="shared" si="528"/>
        <v>-8.9036950244541746</v>
      </c>
      <c r="H1341" s="1">
        <f t="shared" si="536"/>
        <v>-89.036950244541742</v>
      </c>
      <c r="S1341" s="2">
        <v>13.4</v>
      </c>
      <c r="T1341" s="1">
        <f t="shared" si="529"/>
        <v>3.9810717055349592E-14</v>
      </c>
      <c r="U1341" s="1">
        <f t="shared" si="530"/>
        <v>0.25370052958246841</v>
      </c>
      <c r="V1341" s="1">
        <f t="shared" si="531"/>
        <v>0.48055078916340938</v>
      </c>
      <c r="W1341" s="1">
        <f t="shared" si="532"/>
        <v>-0.12685026305446978</v>
      </c>
      <c r="X1341" s="1">
        <f t="shared" si="533"/>
        <v>1.5311814017605883E-8</v>
      </c>
      <c r="Y1341" s="1">
        <f t="shared" si="534"/>
        <v>-1.118361172224088</v>
      </c>
      <c r="Z1341" s="1">
        <f t="shared" si="535"/>
        <v>-55.918058611204401</v>
      </c>
      <c r="AB1341"/>
      <c r="AC1341"/>
      <c r="AD1341"/>
      <c r="AE1341"/>
      <c r="AF1341"/>
      <c r="AG1341"/>
      <c r="AH1341"/>
      <c r="AI1341"/>
      <c r="AJ1341" s="25"/>
      <c r="AK1341" s="2">
        <v>13.4</v>
      </c>
      <c r="AL1341" s="1">
        <f t="shared" si="537"/>
        <v>3.9810717055349592E-14</v>
      </c>
      <c r="AM1341" s="1">
        <f t="shared" si="513"/>
        <v>0.25370052958246841</v>
      </c>
      <c r="AN1341" s="1">
        <f t="shared" si="514"/>
        <v>6.4210792729955767E-7</v>
      </c>
      <c r="AO1341" s="1">
        <f t="shared" si="515"/>
        <v>0.99999935789207262</v>
      </c>
      <c r="AP1341" s="1">
        <f t="shared" si="516"/>
        <v>4.1518246677069826</v>
      </c>
      <c r="AQ1341" s="1">
        <f t="shared" si="517"/>
        <v>41.518246677069826</v>
      </c>
      <c r="AR1341" s="25"/>
      <c r="BA1341" s="2">
        <v>13.4</v>
      </c>
      <c r="BB1341" s="1">
        <f t="shared" si="522"/>
        <v>3.9810717055349592E-14</v>
      </c>
      <c r="BC1341" s="1">
        <f t="shared" si="518"/>
        <v>0.25370052958246841</v>
      </c>
      <c r="BD1341" s="1">
        <f t="shared" si="519"/>
        <v>2.5205121077218908E-4</v>
      </c>
      <c r="BE1341" s="1">
        <f t="shared" si="520"/>
        <v>0.99349895401088162</v>
      </c>
      <c r="BF1341" s="1">
        <f t="shared" si="521"/>
        <v>-0.24234282340279734</v>
      </c>
      <c r="BG1341" s="1">
        <f>(dpSAWB_Cb*dpSAWB_Vb) /(dpSAWB_Ca * BF1341)</f>
        <v>-206.31929304914937</v>
      </c>
    </row>
    <row r="1342" spans="1:59" ht="15" customHeight="1" x14ac:dyDescent="0.3">
      <c r="A1342" s="2">
        <v>13.41</v>
      </c>
      <c r="B1342" s="1">
        <f t="shared" si="523"/>
        <v>3.8904514499427932E-14</v>
      </c>
      <c r="C1342" s="1">
        <f t="shared" si="524"/>
        <v>0.25960997405965608</v>
      </c>
      <c r="D1342" s="1">
        <f t="shared" si="525"/>
        <v>-0.25960997598673718</v>
      </c>
      <c r="E1342" s="1">
        <f t="shared" si="526"/>
        <v>4.6601662664456193E-2</v>
      </c>
      <c r="F1342" s="1">
        <f t="shared" si="527"/>
        <v>0.99999992755640921</v>
      </c>
      <c r="G1342" s="1">
        <f t="shared" si="528"/>
        <v>-8.7591635252790052</v>
      </c>
      <c r="H1342" s="1">
        <f t="shared" si="536"/>
        <v>-87.591635252790041</v>
      </c>
      <c r="S1342" s="2">
        <v>13.41</v>
      </c>
      <c r="T1342" s="1">
        <f t="shared" si="529"/>
        <v>3.8904514499427932E-14</v>
      </c>
      <c r="U1342" s="1">
        <f t="shared" si="530"/>
        <v>0.25960997405965608</v>
      </c>
      <c r="V1342" s="1">
        <f t="shared" si="531"/>
        <v>0.48941495593147311</v>
      </c>
      <c r="W1342" s="1">
        <f t="shared" si="532"/>
        <v>-0.12980498531049103</v>
      </c>
      <c r="X1342" s="1">
        <f t="shared" si="533"/>
        <v>1.4963274583572691E-8</v>
      </c>
      <c r="Y1342" s="1">
        <f t="shared" si="534"/>
        <v>-1.1296968613201377</v>
      </c>
      <c r="Z1342" s="1">
        <f t="shared" si="535"/>
        <v>-56.484843066006881</v>
      </c>
      <c r="AB1342"/>
      <c r="AC1342"/>
      <c r="AD1342"/>
      <c r="AE1342"/>
      <c r="AF1342"/>
      <c r="AG1342"/>
      <c r="AH1342"/>
      <c r="AI1342"/>
      <c r="AJ1342" s="25"/>
      <c r="AK1342" s="2">
        <v>13.41</v>
      </c>
      <c r="AL1342" s="1">
        <f t="shared" si="537"/>
        <v>3.8904514499427932E-14</v>
      </c>
      <c r="AM1342" s="1">
        <f t="shared" si="513"/>
        <v>0.25960997405965608</v>
      </c>
      <c r="AN1342" s="1">
        <f t="shared" si="514"/>
        <v>6.2749177559943637E-7</v>
      </c>
      <c r="AO1342" s="1">
        <f t="shared" si="515"/>
        <v>0.99999937250822446</v>
      </c>
      <c r="AP1342" s="1">
        <f t="shared" si="516"/>
        <v>4.1657626751491525</v>
      </c>
      <c r="AQ1342" s="1">
        <f t="shared" si="517"/>
        <v>41.65762675149152</v>
      </c>
      <c r="AR1342" s="25"/>
      <c r="BA1342" s="2">
        <v>13.41</v>
      </c>
      <c r="BB1342" s="1">
        <f t="shared" si="522"/>
        <v>3.8904514499427932E-14</v>
      </c>
      <c r="BC1342" s="1">
        <f t="shared" si="518"/>
        <v>0.25960997405965608</v>
      </c>
      <c r="BD1342" s="1">
        <f t="shared" si="519"/>
        <v>2.578447870154654E-4</v>
      </c>
      <c r="BE1342" s="1">
        <f t="shared" si="520"/>
        <v>0.99320061931139425</v>
      </c>
      <c r="BF1342" s="1">
        <f t="shared" si="521"/>
        <v>-0.26519905641008379</v>
      </c>
      <c r="BG1342" s="1">
        <f>(dpSAWB_Cb*dpSAWB_Vb) /(dpSAWB_Ca * BF1342)</f>
        <v>-188.53762406561421</v>
      </c>
    </row>
    <row r="1343" spans="1:59" ht="15" customHeight="1" x14ac:dyDescent="0.3">
      <c r="A1343" s="2">
        <v>13.42</v>
      </c>
      <c r="B1343" s="1">
        <f t="shared" si="523"/>
        <v>3.8018939632055994E-14</v>
      </c>
      <c r="C1343" s="1">
        <f t="shared" si="524"/>
        <v>0.26565706718143445</v>
      </c>
      <c r="D1343" s="1">
        <f t="shared" si="525"/>
        <v>-0.26565706913600001</v>
      </c>
      <c r="E1343" s="1">
        <f t="shared" si="526"/>
        <v>4.7609511522666667E-2</v>
      </c>
      <c r="F1343" s="1">
        <f t="shared" si="527"/>
        <v>0.99999992920542669</v>
      </c>
      <c r="G1343" s="1">
        <f t="shared" si="528"/>
        <v>-8.6219402113616788</v>
      </c>
      <c r="H1343" s="1">
        <f t="shared" si="536"/>
        <v>-86.219402113616781</v>
      </c>
      <c r="S1343" s="2">
        <v>13.42</v>
      </c>
      <c r="T1343" s="1">
        <f t="shared" si="529"/>
        <v>3.8018939632055994E-14</v>
      </c>
      <c r="U1343" s="1">
        <f t="shared" si="530"/>
        <v>0.26565706718143445</v>
      </c>
      <c r="V1343" s="1">
        <f t="shared" si="531"/>
        <v>0.49848559566523298</v>
      </c>
      <c r="W1343" s="1">
        <f t="shared" si="532"/>
        <v>-0.13282853188841098</v>
      </c>
      <c r="X1343" s="1">
        <f t="shared" si="533"/>
        <v>1.4622668875429857E-8</v>
      </c>
      <c r="Y1343" s="1">
        <f t="shared" si="534"/>
        <v>-1.140998749689943</v>
      </c>
      <c r="Z1343" s="1">
        <f t="shared" si="535"/>
        <v>-57.04993748449715</v>
      </c>
      <c r="AB1343"/>
      <c r="AC1343"/>
      <c r="AD1343"/>
      <c r="AE1343"/>
      <c r="AF1343"/>
      <c r="AG1343"/>
      <c r="AH1343"/>
      <c r="AI1343"/>
      <c r="AJ1343" s="25"/>
      <c r="AK1343" s="2">
        <v>13.42</v>
      </c>
      <c r="AL1343" s="1">
        <f t="shared" si="537"/>
        <v>3.8018939632055994E-14</v>
      </c>
      <c r="AM1343" s="1">
        <f t="shared" si="513"/>
        <v>0.26565706718143445</v>
      </c>
      <c r="AN1343" s="1">
        <f t="shared" si="514"/>
        <v>6.1320832771815481E-7</v>
      </c>
      <c r="AO1343" s="1">
        <f t="shared" si="515"/>
        <v>0.99999938679167222</v>
      </c>
      <c r="AP1343" s="1">
        <f t="shared" si="516"/>
        <v>4.1795589686442254</v>
      </c>
      <c r="AQ1343" s="1">
        <f t="shared" si="517"/>
        <v>41.795589686442248</v>
      </c>
      <c r="AR1343" s="25"/>
      <c r="BA1343" s="2">
        <v>13.42</v>
      </c>
      <c r="BB1343" s="1">
        <f t="shared" si="522"/>
        <v>3.8018939632055994E-14</v>
      </c>
      <c r="BC1343" s="1">
        <f t="shared" si="518"/>
        <v>0.26565706718143445</v>
      </c>
      <c r="BD1343" s="1">
        <f t="shared" si="519"/>
        <v>2.6376786165656943E-4</v>
      </c>
      <c r="BE1343" s="1">
        <f t="shared" si="520"/>
        <v>0.9928885553661001</v>
      </c>
      <c r="BF1343" s="1">
        <f t="shared" si="521"/>
        <v>-0.28799296326749518</v>
      </c>
      <c r="BG1343" s="1">
        <f>(dpSAWB_Cb*dpSAWB_Vb) /(dpSAWB_Ca * BF1343)</f>
        <v>-173.61535307221632</v>
      </c>
    </row>
    <row r="1344" spans="1:59" ht="15" customHeight="1" x14ac:dyDescent="0.3">
      <c r="A1344" s="2">
        <v>13.43</v>
      </c>
      <c r="B1344" s="1">
        <f t="shared" si="523"/>
        <v>3.7153522909717136E-14</v>
      </c>
      <c r="C1344" s="1">
        <f t="shared" si="524"/>
        <v>0.2718450151966193</v>
      </c>
      <c r="D1344" s="1">
        <f t="shared" si="525"/>
        <v>-0.27184501717804382</v>
      </c>
      <c r="E1344" s="1">
        <f t="shared" si="526"/>
        <v>4.8640836196340638E-2</v>
      </c>
      <c r="F1344" s="1">
        <f t="shared" si="527"/>
        <v>0.99999993081690763</v>
      </c>
      <c r="G1344" s="1">
        <f t="shared" si="528"/>
        <v>-8.4915181705755067</v>
      </c>
      <c r="H1344" s="1">
        <f t="shared" si="536"/>
        <v>-84.91518170575506</v>
      </c>
      <c r="S1344" s="2">
        <v>13.43</v>
      </c>
      <c r="T1344" s="1">
        <f t="shared" si="529"/>
        <v>3.7153522909717136E-14</v>
      </c>
      <c r="U1344" s="1">
        <f t="shared" si="530"/>
        <v>0.2718450151966193</v>
      </c>
      <c r="V1344" s="1">
        <f t="shared" si="531"/>
        <v>0.50776751773793927</v>
      </c>
      <c r="W1344" s="1">
        <f t="shared" si="532"/>
        <v>-0.1359225059126464</v>
      </c>
      <c r="X1344" s="1">
        <f t="shared" si="533"/>
        <v>1.4289816299538506E-8</v>
      </c>
      <c r="Y1344" s="1">
        <f t="shared" si="534"/>
        <v>-1.1522640062408764</v>
      </c>
      <c r="Z1344" s="1">
        <f t="shared" si="535"/>
        <v>-57.613200312043823</v>
      </c>
      <c r="AB1344"/>
      <c r="AC1344"/>
      <c r="AD1344"/>
      <c r="AE1344"/>
      <c r="AF1344"/>
      <c r="AG1344"/>
      <c r="AH1344"/>
      <c r="AI1344"/>
      <c r="AJ1344" s="25"/>
      <c r="AK1344" s="2">
        <v>13.43</v>
      </c>
      <c r="AL1344" s="1">
        <f t="shared" si="537"/>
        <v>3.7153522909717136E-14</v>
      </c>
      <c r="AM1344" s="1">
        <f t="shared" si="513"/>
        <v>0.2718450151966193</v>
      </c>
      <c r="AN1344" s="1">
        <f t="shared" si="514"/>
        <v>5.9925001041077663E-7</v>
      </c>
      <c r="AO1344" s="1">
        <f t="shared" si="515"/>
        <v>0.99999940074998961</v>
      </c>
      <c r="AP1344" s="1">
        <f t="shared" si="516"/>
        <v>4.1932120973400684</v>
      </c>
      <c r="AQ1344" s="1">
        <f t="shared" si="517"/>
        <v>41.932120973400679</v>
      </c>
      <c r="AR1344" s="25"/>
      <c r="BA1344" s="2">
        <v>13.43</v>
      </c>
      <c r="BB1344" s="1">
        <f t="shared" si="522"/>
        <v>3.7153522909717136E-14</v>
      </c>
      <c r="BC1344" s="1">
        <f t="shared" si="518"/>
        <v>0.2718450151966193</v>
      </c>
      <c r="BD1344" s="1">
        <f t="shared" si="519"/>
        <v>2.6982306905667063E-4</v>
      </c>
      <c r="BE1344" s="1">
        <f t="shared" si="520"/>
        <v>0.9925621364125945</v>
      </c>
      <c r="BF1344" s="1">
        <f t="shared" si="521"/>
        <v>-0.31071899986743173</v>
      </c>
      <c r="BG1344" s="1">
        <f>(dpSAWB_Cb*dpSAWB_Vb) /(dpSAWB_Ca * BF1344)</f>
        <v>-160.91709879773202</v>
      </c>
    </row>
    <row r="1345" spans="1:59" ht="15" customHeight="1" x14ac:dyDescent="0.3">
      <c r="A1345" s="2">
        <v>13.44</v>
      </c>
      <c r="B1345" s="1">
        <f t="shared" si="523"/>
        <v>3.6307805477010024E-14</v>
      </c>
      <c r="C1345" s="1">
        <f t="shared" si="524"/>
        <v>0.27817709903715565</v>
      </c>
      <c r="D1345" s="1">
        <f t="shared" si="525"/>
        <v>-0.27817710104482768</v>
      </c>
      <c r="E1345" s="1">
        <f t="shared" si="526"/>
        <v>4.9696183507471278E-2</v>
      </c>
      <c r="F1345" s="1">
        <f t="shared" si="527"/>
        <v>0.99999993239170704</v>
      </c>
      <c r="G1345" s="1">
        <f t="shared" si="528"/>
        <v>-8.3674360873625719</v>
      </c>
      <c r="H1345" s="1">
        <f t="shared" si="536"/>
        <v>-83.674360873625716</v>
      </c>
      <c r="S1345" s="2">
        <v>13.44</v>
      </c>
      <c r="T1345" s="1">
        <f t="shared" si="529"/>
        <v>3.6307805477010024E-14</v>
      </c>
      <c r="U1345" s="1">
        <f t="shared" si="530"/>
        <v>0.27817709903715565</v>
      </c>
      <c r="V1345" s="1">
        <f t="shared" si="531"/>
        <v>0.51726564354753668</v>
      </c>
      <c r="W1345" s="1">
        <f t="shared" si="532"/>
        <v>-0.1390885478491789</v>
      </c>
      <c r="X1345" s="1">
        <f t="shared" si="533"/>
        <v>1.3964540373072386E-8</v>
      </c>
      <c r="Y1345" s="1">
        <f t="shared" si="534"/>
        <v>-1.1634898375552334</v>
      </c>
      <c r="Z1345" s="1">
        <f t="shared" si="535"/>
        <v>-58.174491877761668</v>
      </c>
      <c r="AB1345"/>
      <c r="AC1345"/>
      <c r="AD1345"/>
      <c r="AE1345"/>
      <c r="AF1345"/>
      <c r="AG1345"/>
      <c r="AH1345"/>
      <c r="AI1345"/>
      <c r="AJ1345" s="25"/>
      <c r="AK1345" s="2">
        <v>13.44</v>
      </c>
      <c r="AL1345" s="1">
        <f t="shared" si="537"/>
        <v>3.6307805477010024E-14</v>
      </c>
      <c r="AM1345" s="1">
        <f t="shared" ref="AM1345:AM1408" si="538">Kw/AL1345</f>
        <v>0.27817709903715565</v>
      </c>
      <c r="AN1345" s="1">
        <f t="shared" ref="AN1345:AN1401" si="539">(AL1345*dpWASB_Ka1)/((AL1345^2)+(AL1345*dpWASB_Ka1)+(dpWASB_Ka1*dpWASB_Ka2))</f>
        <v>5.8560942281962935E-7</v>
      </c>
      <c r="AO1345" s="1">
        <f t="shared" ref="AO1345:AO1401" si="540">(dpWASB_Ka1*dpWASB_Ka2)/((AL1345^2)+(AL1345*dpWASB_Ka1)+(dpWASB_Ka1*dpWASB_Ka2))</f>
        <v>0.99999941439057727</v>
      </c>
      <c r="AP1345" s="1">
        <f t="shared" ref="AP1345:AP1408" si="541">(AN1345+(2*AO1345) - ((AL1345-AM1345)/dpWASB_Ca))/(1-((AL1345-AM1345)/dpWASB_Cb))</f>
        <v>4.2067207154405288</v>
      </c>
      <c r="AQ1345" s="1">
        <f t="shared" ref="AQ1345:AQ1408" si="542">AP1345*dpWASB_Ca*dpWASB_Va/dpWASB_Cb</f>
        <v>42.067207154405288</v>
      </c>
      <c r="AR1345" s="25"/>
      <c r="BA1345" s="2">
        <v>13.44</v>
      </c>
      <c r="BB1345" s="1">
        <f t="shared" si="522"/>
        <v>3.6307805477010024E-14</v>
      </c>
      <c r="BC1345" s="1">
        <f t="shared" ref="BC1345:BC1408" si="543">Kw/BB1345</f>
        <v>0.27817709903715565</v>
      </c>
      <c r="BD1345" s="1">
        <f t="shared" ref="BD1345:BD1401" si="544">(BB1345*(Kw/dpSAWB_Kb1))/(BB1345^2+(BB1345*(Kw/dpSAWB_Kb1))+((Kw/dpSAWB_Kb1)*(Kw/dpSAWB_Kb2)))</f>
        <v>2.7601307842632254E-4</v>
      </c>
      <c r="BE1345" s="1">
        <f t="shared" ref="BE1345:BE1401" si="545">BB1345^2 / (BB1345^2+(BB1345*(Kw/dpSAWB_Kb1))+((Kw/dpSAWB_Kb1)*(Kw/dpSAWB_Kb2)))</f>
        <v>0.99222070897164671</v>
      </c>
      <c r="BF1345" s="1">
        <f t="shared" ref="BF1345:BF1408" si="546">(BD1345+(2*BE1345)+((BB1345-BC1345)/dpSAWB_Cb))/(1-((BB1345-BC1345)/dpSAWB_Ca))</f>
        <v>-0.33337169887661267</v>
      </c>
      <c r="BG1345" s="1">
        <f>(dpSAWB_Cb*dpSAWB_Vb) /(dpSAWB_Ca * BF1345)</f>
        <v>-149.98273749238072</v>
      </c>
    </row>
    <row r="1346" spans="1:59" ht="15" customHeight="1" x14ac:dyDescent="0.3">
      <c r="A1346" s="2">
        <v>13.45</v>
      </c>
      <c r="B1346" s="1">
        <f t="shared" si="523"/>
        <v>3.5481338923357439E-14</v>
      </c>
      <c r="C1346" s="1">
        <f t="shared" si="524"/>
        <v>0.28465667605771067</v>
      </c>
      <c r="D1346" s="1">
        <f t="shared" si="525"/>
        <v>-0.28465667809103273</v>
      </c>
      <c r="E1346" s="1">
        <f t="shared" si="526"/>
        <v>5.0776113015172125E-2</v>
      </c>
      <c r="F1346" s="1">
        <f t="shared" si="527"/>
        <v>0.99999993393065967</v>
      </c>
      <c r="G1346" s="1">
        <f t="shared" si="528"/>
        <v>-8.2492732253323098</v>
      </c>
      <c r="H1346" s="1">
        <f t="shared" si="536"/>
        <v>-82.492732253323098</v>
      </c>
      <c r="S1346" s="2">
        <v>13.45</v>
      </c>
      <c r="T1346" s="1">
        <f t="shared" si="529"/>
        <v>3.5481338923357439E-14</v>
      </c>
      <c r="U1346" s="1">
        <f t="shared" si="530"/>
        <v>0.28465667605771067</v>
      </c>
      <c r="V1346" s="1">
        <f t="shared" si="531"/>
        <v>0.52698500912605084</v>
      </c>
      <c r="W1346" s="1">
        <f t="shared" si="532"/>
        <v>-0.14232833637535031</v>
      </c>
      <c r="X1346" s="1">
        <f t="shared" si="533"/>
        <v>1.3646668630444369E-8</v>
      </c>
      <c r="Y1346" s="1">
        <f t="shared" si="534"/>
        <v>-1.1746734905561624</v>
      </c>
      <c r="Z1346" s="1">
        <f t="shared" si="535"/>
        <v>-58.73367452780812</v>
      </c>
      <c r="AB1346"/>
      <c r="AC1346"/>
      <c r="AD1346"/>
      <c r="AE1346"/>
      <c r="AF1346"/>
      <c r="AG1346"/>
      <c r="AH1346"/>
      <c r="AI1346"/>
      <c r="AJ1346" s="25"/>
      <c r="AK1346" s="2">
        <v>13.45</v>
      </c>
      <c r="AL1346" s="1">
        <f t="shared" si="537"/>
        <v>3.5481338923357439E-14</v>
      </c>
      <c r="AM1346" s="1">
        <f t="shared" si="538"/>
        <v>0.28465667605771067</v>
      </c>
      <c r="AN1346" s="1">
        <f t="shared" si="539"/>
        <v>5.7227933255033043E-7</v>
      </c>
      <c r="AO1346" s="1">
        <f t="shared" si="540"/>
        <v>0.99999942772066741</v>
      </c>
      <c r="AP1346" s="1">
        <f t="shared" si="541"/>
        <v>4.2200835812792405</v>
      </c>
      <c r="AQ1346" s="1">
        <f t="shared" si="542"/>
        <v>42.200835812792405</v>
      </c>
      <c r="AR1346" s="25"/>
      <c r="BA1346" s="2">
        <v>13.45</v>
      </c>
      <c r="BB1346" s="1">
        <f t="shared" ref="BB1346:BB1401" si="547">10^-BA1346</f>
        <v>3.5481338923357439E-14</v>
      </c>
      <c r="BC1346" s="1">
        <f t="shared" si="543"/>
        <v>0.28465667605771067</v>
      </c>
      <c r="BD1346" s="1">
        <f t="shared" si="544"/>
        <v>2.8234059283181994E-4</v>
      </c>
      <c r="BE1346" s="1">
        <f t="shared" si="545"/>
        <v>0.99186359070172947</v>
      </c>
      <c r="BF1346" s="1">
        <f t="shared" si="546"/>
        <v>-0.35594567502782731</v>
      </c>
      <c r="BG1346" s="1">
        <f>(dpSAWB_Cb*dpSAWB_Vb) /(dpSAWB_Ca * BF1346)</f>
        <v>-140.47087380986179</v>
      </c>
    </row>
    <row r="1347" spans="1:59" ht="15" customHeight="1" x14ac:dyDescent="0.3">
      <c r="A1347" s="2">
        <v>13.46</v>
      </c>
      <c r="B1347" s="1">
        <f t="shared" ref="B1347:B1401" si="548">10^(-A1347)</f>
        <v>3.4673685045252941E-14</v>
      </c>
      <c r="C1347" s="1">
        <f t="shared" ref="C1347:C1401" si="549">Kw/B1347</f>
        <v>0.29128718181578905</v>
      </c>
      <c r="D1347" s="1">
        <f t="shared" ref="D1347:D1401" si="550">((WASB_Ca*WASB_Va)-(WASB_Cb*H1347))/(WASB_Va+H1347)</f>
        <v>-0.29128718387417718</v>
      </c>
      <c r="E1347" s="1">
        <f t="shared" ref="E1347:E1401" si="551">(WASB_Ca*H1347)/(WASB_Va+H1347)</f>
        <v>5.1881197312362862E-2</v>
      </c>
      <c r="F1347" s="1">
        <f t="shared" ref="F1347:F1401" si="552">WASB_Ka/(B1347+WASB_Ka)</f>
        <v>0.99999993543458132</v>
      </c>
      <c r="G1347" s="1">
        <f t="shared" ref="G1347:G1401" si="553">(F1347-((B1347-C1347)/WASB_Ca)) / (1 + ((B1347-C1347)/WASB_Cb))</f>
        <v>-8.1366450582212639</v>
      </c>
      <c r="H1347" s="1">
        <f t="shared" si="536"/>
        <v>-81.366450582212636</v>
      </c>
      <c r="S1347" s="2">
        <v>13.46</v>
      </c>
      <c r="T1347" s="1">
        <f t="shared" ref="T1347:T1401" si="554">10^-S1347</f>
        <v>3.4673685045252941E-14</v>
      </c>
      <c r="U1347" s="1">
        <f t="shared" ref="U1347:U1401" si="555">Kw/T1347</f>
        <v>0.29128718181578905</v>
      </c>
      <c r="V1347" s="1">
        <f t="shared" ref="V1347:V1401" si="556">((SAWB_Cb*SAWB_Vb)-(SAWB_Ca*Z1347))/(Z1347+SAWB_Vb)</f>
        <v>0.53693076780976512</v>
      </c>
      <c r="W1347" s="1">
        <f t="shared" ref="W1347:W1401" si="557">(SAWB_Cb*Z1347)/(Z1347+SAWB_Vb)</f>
        <v>-0.14564358926992174</v>
      </c>
      <c r="X1347" s="1">
        <f t="shared" ref="X1347:X1401" si="558">T1347/(T1347+SAWB_Ka)</f>
        <v>1.3336032531862903E-8</v>
      </c>
      <c r="Y1347" s="1">
        <f t="shared" ref="Y1347:Y1401" si="559">(X1347+((T1347-U1347)/SAWB_Cb))/(1-((T1347-U1347)/SAWB_Ca))</f>
        <v>-1.185812255087052</v>
      </c>
      <c r="Z1347" s="1">
        <f t="shared" ref="Z1347:Z1401" si="560">(Y1347*SAWB_Cb*SAWB_Vb)/SAWB_Ca</f>
        <v>-59.290612754352601</v>
      </c>
      <c r="AB1347"/>
      <c r="AC1347"/>
      <c r="AD1347"/>
      <c r="AE1347"/>
      <c r="AF1347"/>
      <c r="AG1347"/>
      <c r="AH1347"/>
      <c r="AI1347"/>
      <c r="AJ1347" s="25"/>
      <c r="AK1347" s="2">
        <v>13.46</v>
      </c>
      <c r="AL1347" s="1">
        <f t="shared" si="537"/>
        <v>3.4673685045252941E-14</v>
      </c>
      <c r="AM1347" s="1">
        <f t="shared" si="538"/>
        <v>0.29128718181578905</v>
      </c>
      <c r="AN1347" s="1">
        <f t="shared" si="539"/>
        <v>5.592526718371281E-7</v>
      </c>
      <c r="AO1347" s="1">
        <f t="shared" si="540"/>
        <v>0.99999944074732816</v>
      </c>
      <c r="AP1347" s="1">
        <f t="shared" si="541"/>
        <v>4.2332995562667612</v>
      </c>
      <c r="AQ1347" s="1">
        <f t="shared" si="542"/>
        <v>42.332995562667612</v>
      </c>
      <c r="AR1347" s="25"/>
      <c r="BA1347" s="2">
        <v>13.46</v>
      </c>
      <c r="BB1347" s="1">
        <f t="shared" si="547"/>
        <v>3.4673685045252941E-14</v>
      </c>
      <c r="BC1347" s="1">
        <f t="shared" si="543"/>
        <v>0.29128718181578905</v>
      </c>
      <c r="BD1347" s="1">
        <f t="shared" si="544"/>
        <v>2.8880834805977473E-4</v>
      </c>
      <c r="BE1347" s="1">
        <f t="shared" si="545"/>
        <v>0.99149006921429872</v>
      </c>
      <c r="BF1347" s="1">
        <f t="shared" si="546"/>
        <v>-0.37843563023368765</v>
      </c>
      <c r="BG1347" s="1">
        <f>(dpSAWB_Cb*dpSAWB_Vb) /(dpSAWB_Ca * BF1347)</f>
        <v>-132.12286583354879</v>
      </c>
    </row>
    <row r="1348" spans="1:59" ht="15" customHeight="1" x14ac:dyDescent="0.3">
      <c r="A1348" s="2">
        <v>13.47</v>
      </c>
      <c r="B1348" s="1">
        <f t="shared" si="548"/>
        <v>3.3884415613920161E-14</v>
      </c>
      <c r="C1348" s="1">
        <f t="shared" si="549"/>
        <v>0.29807213189330578</v>
      </c>
      <c r="D1348" s="1">
        <f t="shared" si="550"/>
        <v>-0.29807213397618948</v>
      </c>
      <c r="E1348" s="1">
        <f t="shared" si="551"/>
        <v>5.3012022329364909E-2</v>
      </c>
      <c r="F1348" s="1">
        <f t="shared" si="552"/>
        <v>0.99999993690426958</v>
      </c>
      <c r="G1348" s="1">
        <f t="shared" si="553"/>
        <v>-8.0291994535290208</v>
      </c>
      <c r="H1348" s="1">
        <f t="shared" ref="H1348:H1401" si="561">G1348*(WASB_Va * WASB_Ca)/WASB_Cb</f>
        <v>-80.2919945352902</v>
      </c>
      <c r="S1348" s="2">
        <v>13.47</v>
      </c>
      <c r="T1348" s="1">
        <f t="shared" si="554"/>
        <v>3.3884415613920161E-14</v>
      </c>
      <c r="U1348" s="1">
        <f t="shared" si="555"/>
        <v>0.29807213189330578</v>
      </c>
      <c r="V1348" s="1">
        <f t="shared" si="556"/>
        <v>0.54710819297157631</v>
      </c>
      <c r="W1348" s="1">
        <f t="shared" si="557"/>
        <v>-0.14903606432385877</v>
      </c>
      <c r="X1348" s="1">
        <f t="shared" si="558"/>
        <v>1.3032467373970238E-8</v>
      </c>
      <c r="Y1348" s="1">
        <f t="shared" si="559"/>
        <v>-1.1969034663995084</v>
      </c>
      <c r="Z1348" s="1">
        <f t="shared" si="560"/>
        <v>-59.845173319975423</v>
      </c>
      <c r="AB1348"/>
      <c r="AC1348"/>
      <c r="AD1348"/>
      <c r="AE1348"/>
      <c r="AF1348"/>
      <c r="AG1348"/>
      <c r="AH1348"/>
      <c r="AI1348"/>
      <c r="AJ1348" s="25"/>
      <c r="AK1348" s="2">
        <v>13.47</v>
      </c>
      <c r="AL1348" s="1">
        <f t="shared" ref="AL1348:AL1400" si="562">10^(-AK1348)</f>
        <v>3.3884415613920161E-14</v>
      </c>
      <c r="AM1348" s="1">
        <f t="shared" si="538"/>
        <v>0.29807213189330578</v>
      </c>
      <c r="AN1348" s="1">
        <f t="shared" si="539"/>
        <v>5.465225337955401E-7</v>
      </c>
      <c r="AO1348" s="1">
        <f t="shared" si="540"/>
        <v>0.9999994534774661</v>
      </c>
      <c r="AP1348" s="1">
        <f t="shared" si="541"/>
        <v>4.2463676037168891</v>
      </c>
      <c r="AQ1348" s="1">
        <f t="shared" si="542"/>
        <v>42.463676037168888</v>
      </c>
      <c r="AR1348" s="25"/>
      <c r="BA1348" s="2">
        <v>13.47</v>
      </c>
      <c r="BB1348" s="1">
        <f t="shared" si="547"/>
        <v>3.3884415613920161E-14</v>
      </c>
      <c r="BC1348" s="1">
        <f t="shared" si="543"/>
        <v>0.29807213189330578</v>
      </c>
      <c r="BD1348" s="1">
        <f t="shared" si="544"/>
        <v>2.9541911132933068E-4</v>
      </c>
      <c r="BE1348" s="1">
        <f t="shared" si="545"/>
        <v>0.99109940084930614</v>
      </c>
      <c r="BF1348" s="1">
        <f t="shared" si="546"/>
        <v>-0.40083635851229665</v>
      </c>
      <c r="BG1348" s="1">
        <f>(dpSAWB_Cb*dpSAWB_Vb) /(dpSAWB_Ca * BF1348)</f>
        <v>-124.73918330556363</v>
      </c>
    </row>
    <row r="1349" spans="1:59" ht="15" customHeight="1" x14ac:dyDescent="0.3">
      <c r="A1349" s="2">
        <v>13.48</v>
      </c>
      <c r="B1349" s="1">
        <f t="shared" si="548"/>
        <v>3.3113112148259022E-14</v>
      </c>
      <c r="C1349" s="1">
        <f t="shared" si="549"/>
        <v>0.30501512376060441</v>
      </c>
      <c r="D1349" s="1">
        <f t="shared" si="550"/>
        <v>-0.30501512586742618</v>
      </c>
      <c r="E1349" s="1">
        <f t="shared" si="551"/>
        <v>5.4169187644571029E-2</v>
      </c>
      <c r="F1349" s="1">
        <f t="shared" si="552"/>
        <v>0.9999999383405036</v>
      </c>
      <c r="G1349" s="1">
        <f t="shared" si="553"/>
        <v>-7.9266133289501397</v>
      </c>
      <c r="H1349" s="1">
        <f t="shared" si="561"/>
        <v>-79.266133289501397</v>
      </c>
      <c r="S1349" s="2">
        <v>13.48</v>
      </c>
      <c r="T1349" s="1">
        <f t="shared" si="554"/>
        <v>3.3113112148259022E-14</v>
      </c>
      <c r="U1349" s="1">
        <f t="shared" si="555"/>
        <v>0.30501512376060441</v>
      </c>
      <c r="V1349" s="1">
        <f t="shared" si="556"/>
        <v>0.5575226808170235</v>
      </c>
      <c r="W1349" s="1">
        <f t="shared" si="557"/>
        <v>-0.15250756027234119</v>
      </c>
      <c r="X1349" s="1">
        <f t="shared" si="558"/>
        <v>1.2735812202514095E-8</v>
      </c>
      <c r="Y1349" s="1">
        <f t="shared" si="559"/>
        <v>-1.2079445075454744</v>
      </c>
      <c r="Z1349" s="1">
        <f t="shared" si="560"/>
        <v>-60.39722537727372</v>
      </c>
      <c r="AB1349"/>
      <c r="AC1349"/>
      <c r="AD1349"/>
      <c r="AE1349"/>
      <c r="AF1349"/>
      <c r="AG1349"/>
      <c r="AH1349"/>
      <c r="AI1349"/>
      <c r="AJ1349" s="25"/>
      <c r="AK1349" s="2">
        <v>13.48</v>
      </c>
      <c r="AL1349" s="1">
        <f t="shared" si="562"/>
        <v>3.3113112148259022E-14</v>
      </c>
      <c r="AM1349" s="1">
        <f t="shared" si="538"/>
        <v>0.30501512376060441</v>
      </c>
      <c r="AN1349" s="1">
        <f t="shared" si="539"/>
        <v>5.3408216876026247E-7</v>
      </c>
      <c r="AO1349" s="1">
        <f t="shared" si="540"/>
        <v>0.99999946591783129</v>
      </c>
      <c r="AP1349" s="1">
        <f t="shared" si="541"/>
        <v>4.2592867875581728</v>
      </c>
      <c r="AQ1349" s="1">
        <f t="shared" si="542"/>
        <v>42.592867875581724</v>
      </c>
      <c r="AR1349" s="25"/>
      <c r="BA1349" s="2">
        <v>13.48</v>
      </c>
      <c r="BB1349" s="1">
        <f t="shared" si="547"/>
        <v>3.3113112148259022E-14</v>
      </c>
      <c r="BC1349" s="1">
        <f t="shared" si="543"/>
        <v>0.30501512376060441</v>
      </c>
      <c r="BD1349" s="1">
        <f t="shared" si="544"/>
        <v>3.0217567984084075E-4</v>
      </c>
      <c r="BE1349" s="1">
        <f t="shared" si="545"/>
        <v>0.99069080941051235</v>
      </c>
      <c r="BF1349" s="1">
        <f t="shared" si="546"/>
        <v>-0.42314275071548535</v>
      </c>
      <c r="BG1349" s="1">
        <f>(dpSAWB_Cb*dpSAWB_Vb) /(dpSAWB_Ca * BF1349)</f>
        <v>-118.16343282605172</v>
      </c>
    </row>
    <row r="1350" spans="1:59" ht="15" customHeight="1" x14ac:dyDescent="0.3">
      <c r="A1350" s="2">
        <v>13.49</v>
      </c>
      <c r="B1350" s="1">
        <f t="shared" si="548"/>
        <v>3.2359365692962746E-14</v>
      </c>
      <c r="C1350" s="1">
        <f t="shared" si="549"/>
        <v>0.31211983868387339</v>
      </c>
      <c r="D1350" s="1">
        <f t="shared" si="550"/>
        <v>-0.31211984081408833</v>
      </c>
      <c r="E1350" s="1">
        <f t="shared" si="551"/>
        <v>5.5353306802348047E-2</v>
      </c>
      <c r="F1350" s="1">
        <f t="shared" si="552"/>
        <v>0.999999939744045</v>
      </c>
      <c r="G1350" s="1">
        <f t="shared" si="553"/>
        <v>-7.8285897146503522</v>
      </c>
      <c r="H1350" s="1">
        <f t="shared" si="561"/>
        <v>-78.285897146503515</v>
      </c>
      <c r="S1350" s="2">
        <v>13.49</v>
      </c>
      <c r="T1350" s="1">
        <f t="shared" si="554"/>
        <v>3.2359365692962746E-14</v>
      </c>
      <c r="U1350" s="1">
        <f t="shared" si="555"/>
        <v>0.31211983868387339</v>
      </c>
      <c r="V1350" s="1">
        <f t="shared" si="556"/>
        <v>0.56817975324541381</v>
      </c>
      <c r="W1350" s="1">
        <f t="shared" si="557"/>
        <v>-0.15605991774847125</v>
      </c>
      <c r="X1350" s="1">
        <f t="shared" si="558"/>
        <v>1.2445909727008078E-8</v>
      </c>
      <c r="Y1350" s="1">
        <f t="shared" si="559"/>
        <v>-1.2189328116692559</v>
      </c>
      <c r="Z1350" s="1">
        <f t="shared" si="560"/>
        <v>-60.946640583462802</v>
      </c>
      <c r="AB1350"/>
      <c r="AC1350"/>
      <c r="AD1350"/>
      <c r="AE1350"/>
      <c r="AF1350"/>
      <c r="AG1350"/>
      <c r="AH1350"/>
      <c r="AI1350"/>
      <c r="AJ1350" s="25"/>
      <c r="AK1350" s="2">
        <v>13.49</v>
      </c>
      <c r="AL1350" s="1">
        <f t="shared" si="562"/>
        <v>3.2359365692962746E-14</v>
      </c>
      <c r="AM1350" s="1">
        <f t="shared" si="538"/>
        <v>0.31211983868387339</v>
      </c>
      <c r="AN1350" s="1">
        <f t="shared" si="539"/>
        <v>5.2192498070647473E-7</v>
      </c>
      <c r="AO1350" s="1">
        <f t="shared" si="540"/>
        <v>0.99999947807501932</v>
      </c>
      <c r="AP1350" s="1">
        <f t="shared" si="541"/>
        <v>4.2720562709366581</v>
      </c>
      <c r="AQ1350" s="1">
        <f t="shared" si="542"/>
        <v>42.720562709366575</v>
      </c>
      <c r="AR1350" s="25"/>
      <c r="BA1350" s="2">
        <v>13.49</v>
      </c>
      <c r="BB1350" s="1">
        <f t="shared" si="547"/>
        <v>3.2359365692962746E-14</v>
      </c>
      <c r="BC1350" s="1">
        <f t="shared" si="543"/>
        <v>0.31211983868387339</v>
      </c>
      <c r="BD1350" s="1">
        <f t="shared" si="544"/>
        <v>3.0908087914912095E-4</v>
      </c>
      <c r="BE1350" s="1">
        <f t="shared" si="545"/>
        <v>0.99026348486028026</v>
      </c>
      <c r="BF1350" s="1">
        <f t="shared" si="546"/>
        <v>-0.44534979905072847</v>
      </c>
      <c r="BG1350" s="1">
        <f>(dpSAWB_Cb*dpSAWB_Vb) /(dpSAWB_Ca * BF1350)</f>
        <v>-112.27129799222081</v>
      </c>
    </row>
    <row r="1351" spans="1:59" ht="15" customHeight="1" x14ac:dyDescent="0.3">
      <c r="A1351" s="2">
        <v>13.5</v>
      </c>
      <c r="B1351" s="1">
        <f t="shared" si="548"/>
        <v>3.1622776601683714E-14</v>
      </c>
      <c r="C1351" s="1">
        <f t="shared" si="549"/>
        <v>0.31939004367700707</v>
      </c>
      <c r="D1351" s="1">
        <f t="shared" si="550"/>
        <v>-0.31939004583008263</v>
      </c>
      <c r="E1351" s="1">
        <f t="shared" si="551"/>
        <v>5.6565007638347105E-2</v>
      </c>
      <c r="F1351" s="1">
        <f t="shared" si="552"/>
        <v>0.99999994111563784</v>
      </c>
      <c r="G1351" s="1">
        <f t="shared" si="553"/>
        <v>-7.7348551650547517</v>
      </c>
      <c r="H1351" s="1">
        <f t="shared" si="561"/>
        <v>-77.348551650547506</v>
      </c>
      <c r="S1351" s="2">
        <v>13.5</v>
      </c>
      <c r="T1351" s="1">
        <f t="shared" si="554"/>
        <v>3.1622776601683714E-14</v>
      </c>
      <c r="U1351" s="1">
        <f t="shared" si="555"/>
        <v>0.31939004367700707</v>
      </c>
      <c r="V1351" s="1">
        <f t="shared" si="556"/>
        <v>0.57908506077761102</v>
      </c>
      <c r="W1351" s="1">
        <f t="shared" si="557"/>
        <v>-0.15969502025920368</v>
      </c>
      <c r="X1351" s="1">
        <f t="shared" si="558"/>
        <v>1.2162606237333974E-8</v>
      </c>
      <c r="Y1351" s="1">
        <f t="shared" si="559"/>
        <v>-1.2298658641957076</v>
      </c>
      <c r="Z1351" s="1">
        <f t="shared" si="560"/>
        <v>-61.493293209785385</v>
      </c>
      <c r="AB1351"/>
      <c r="AC1351"/>
      <c r="AD1351"/>
      <c r="AE1351"/>
      <c r="AF1351"/>
      <c r="AG1351"/>
      <c r="AH1351"/>
      <c r="AI1351"/>
      <c r="AJ1351" s="25"/>
      <c r="AK1351" s="2">
        <v>13.5</v>
      </c>
      <c r="AL1351" s="1">
        <f t="shared" si="562"/>
        <v>3.1622776601683714E-14</v>
      </c>
      <c r="AM1351" s="1">
        <f t="shared" si="538"/>
        <v>0.31939004367700707</v>
      </c>
      <c r="AN1351" s="1">
        <f t="shared" si="539"/>
        <v>5.1004452375257557E-7</v>
      </c>
      <c r="AO1351" s="1">
        <f t="shared" si="540"/>
        <v>0.99999948995547616</v>
      </c>
      <c r="AP1351" s="1">
        <f t="shared" si="541"/>
        <v>4.284675314716055</v>
      </c>
      <c r="AQ1351" s="1">
        <f t="shared" si="542"/>
        <v>42.846753147160548</v>
      </c>
      <c r="AR1351" s="25"/>
      <c r="BA1351" s="2">
        <v>13.5</v>
      </c>
      <c r="BB1351" s="1">
        <f t="shared" si="547"/>
        <v>3.1622776601683714E-14</v>
      </c>
      <c r="BC1351" s="1">
        <f t="shared" si="543"/>
        <v>0.31939004367700707</v>
      </c>
      <c r="BD1351" s="1">
        <f t="shared" si="544"/>
        <v>3.161375613487872E-4</v>
      </c>
      <c r="BE1351" s="1">
        <f t="shared" si="545"/>
        <v>0.98981658197364153</v>
      </c>
      <c r="BF1351" s="1">
        <f t="shared" si="546"/>
        <v>-0.46745260138876132</v>
      </c>
      <c r="BG1351" s="1">
        <f>(dpSAWB_Cb*dpSAWB_Vb) /(dpSAWB_Ca * BF1351)</f>
        <v>-106.96271632985743</v>
      </c>
    </row>
    <row r="1352" spans="1:59" ht="15" customHeight="1" x14ac:dyDescent="0.3">
      <c r="A1352" s="2">
        <v>13.51</v>
      </c>
      <c r="B1352" s="1">
        <f t="shared" si="548"/>
        <v>3.0902954325135829E-14</v>
      </c>
      <c r="C1352" s="1">
        <f t="shared" si="549"/>
        <v>0.32682959349892532</v>
      </c>
      <c r="D1352" s="1">
        <f t="shared" si="550"/>
        <v>-0.32682959567434111</v>
      </c>
      <c r="E1352" s="1">
        <f t="shared" si="551"/>
        <v>5.7804932612390177E-2</v>
      </c>
      <c r="F1352" s="1">
        <f t="shared" si="552"/>
        <v>0.99999994245600965</v>
      </c>
      <c r="G1352" s="1">
        <f t="shared" si="553"/>
        <v>-7.6451574725787514</v>
      </c>
      <c r="H1352" s="1">
        <f t="shared" si="561"/>
        <v>-76.451574725787509</v>
      </c>
      <c r="S1352" s="2">
        <v>13.51</v>
      </c>
      <c r="T1352" s="1">
        <f t="shared" si="554"/>
        <v>3.0902954325135829E-14</v>
      </c>
      <c r="U1352" s="1">
        <f t="shared" si="555"/>
        <v>0.32682959349892532</v>
      </c>
      <c r="V1352" s="1">
        <f t="shared" si="556"/>
        <v>0.59024438555201741</v>
      </c>
      <c r="W1352" s="1">
        <f t="shared" si="557"/>
        <v>-0.16341479518400581</v>
      </c>
      <c r="X1352" s="1">
        <f t="shared" si="558"/>
        <v>1.188575152224269E-8</v>
      </c>
      <c r="Y1352" s="1">
        <f t="shared" si="559"/>
        <v>-1.2407412049110911</v>
      </c>
      <c r="Z1352" s="1">
        <f t="shared" si="560"/>
        <v>-62.037060245554549</v>
      </c>
      <c r="AB1352"/>
      <c r="AC1352"/>
      <c r="AD1352"/>
      <c r="AE1352"/>
      <c r="AF1352"/>
      <c r="AG1352"/>
      <c r="AH1352"/>
      <c r="AI1352"/>
      <c r="AJ1352" s="25"/>
      <c r="AK1352" s="2">
        <v>13.51</v>
      </c>
      <c r="AL1352" s="1">
        <f t="shared" si="562"/>
        <v>3.0902954325135829E-14</v>
      </c>
      <c r="AM1352" s="1">
        <f t="shared" si="538"/>
        <v>0.32682959349892532</v>
      </c>
      <c r="AN1352" s="1">
        <f t="shared" si="539"/>
        <v>4.9843449874253688E-7</v>
      </c>
      <c r="AO1352" s="1">
        <f t="shared" si="540"/>
        <v>0.99999950156550133</v>
      </c>
      <c r="AP1352" s="1">
        <f t="shared" si="541"/>
        <v>4.2971432758815329</v>
      </c>
      <c r="AQ1352" s="1">
        <f t="shared" si="542"/>
        <v>42.971432758815325</v>
      </c>
      <c r="AR1352" s="25"/>
      <c r="BA1352" s="2">
        <v>13.51</v>
      </c>
      <c r="BB1352" s="1">
        <f t="shared" si="547"/>
        <v>3.0902954325135829E-14</v>
      </c>
      <c r="BC1352" s="1">
        <f t="shared" si="543"/>
        <v>0.32682959349892532</v>
      </c>
      <c r="BD1352" s="1">
        <f t="shared" si="544"/>
        <v>3.2334860305842047E-4</v>
      </c>
      <c r="BE1352" s="1">
        <f t="shared" si="545"/>
        <v>0.98934921895156869</v>
      </c>
      <c r="BF1352" s="1">
        <f t="shared" si="546"/>
        <v>-0.48944636534942632</v>
      </c>
      <c r="BG1352" s="1">
        <f>(dpSAWB_Cb*dpSAWB_Vb) /(dpSAWB_Ca * BF1352)</f>
        <v>-102.15623925269917</v>
      </c>
    </row>
    <row r="1353" spans="1:59" ht="15" customHeight="1" x14ac:dyDescent="0.3">
      <c r="A1353" s="2">
        <v>13.52</v>
      </c>
      <c r="B1353" s="1">
        <f t="shared" si="548"/>
        <v>3.0199517204020097E-14</v>
      </c>
      <c r="C1353" s="1">
        <f t="shared" si="549"/>
        <v>0.33444243269741769</v>
      </c>
      <c r="D1353" s="1">
        <f t="shared" si="550"/>
        <v>-0.33444243489466524</v>
      </c>
      <c r="E1353" s="1">
        <f t="shared" si="551"/>
        <v>5.9073739149110863E-2</v>
      </c>
      <c r="F1353" s="1">
        <f t="shared" si="552"/>
        <v>0.99999994376587054</v>
      </c>
      <c r="G1353" s="1">
        <f t="shared" si="553"/>
        <v>-7.5592636429901425</v>
      </c>
      <c r="H1353" s="1">
        <f t="shared" si="561"/>
        <v>-75.592636429901418</v>
      </c>
      <c r="S1353" s="2">
        <v>13.52</v>
      </c>
      <c r="T1353" s="1">
        <f t="shared" si="554"/>
        <v>3.0199517204020097E-14</v>
      </c>
      <c r="U1353" s="1">
        <f t="shared" si="555"/>
        <v>0.33444243269741769</v>
      </c>
      <c r="V1353" s="1">
        <f t="shared" si="556"/>
        <v>0.60166364439034026</v>
      </c>
      <c r="W1353" s="1">
        <f t="shared" si="557"/>
        <v>-0.16722121479678009</v>
      </c>
      <c r="X1353" s="1">
        <f t="shared" si="558"/>
        <v>1.1615198789710269E-8</v>
      </c>
      <c r="Y1353" s="1">
        <f t="shared" si="559"/>
        <v>-1.251556429933534</v>
      </c>
      <c r="Z1353" s="1">
        <f t="shared" si="560"/>
        <v>-62.577821496676705</v>
      </c>
      <c r="AB1353"/>
      <c r="AC1353"/>
      <c r="AD1353"/>
      <c r="AE1353"/>
      <c r="AF1353"/>
      <c r="AG1353"/>
      <c r="AH1353"/>
      <c r="AI1353"/>
      <c r="AJ1353" s="25"/>
      <c r="AK1353" s="2">
        <v>13.52</v>
      </c>
      <c r="AL1353" s="1">
        <f t="shared" si="562"/>
        <v>3.0199517204020097E-14</v>
      </c>
      <c r="AM1353" s="1">
        <f t="shared" si="538"/>
        <v>0.33444243269741769</v>
      </c>
      <c r="AN1353" s="1">
        <f t="shared" si="539"/>
        <v>4.8708874990604861E-7</v>
      </c>
      <c r="AO1353" s="1">
        <f t="shared" si="540"/>
        <v>0.99999951291125011</v>
      </c>
      <c r="AP1353" s="1">
        <f t="shared" si="541"/>
        <v>4.3094596058533696</v>
      </c>
      <c r="AQ1353" s="1">
        <f t="shared" si="542"/>
        <v>43.094596058533696</v>
      </c>
      <c r="AR1353" s="25"/>
      <c r="BA1353" s="2">
        <v>13.52</v>
      </c>
      <c r="BB1353" s="1">
        <f t="shared" si="547"/>
        <v>3.0199517204020097E-14</v>
      </c>
      <c r="BC1353" s="1">
        <f t="shared" si="543"/>
        <v>0.33444243269741769</v>
      </c>
      <c r="BD1353" s="1">
        <f t="shared" si="544"/>
        <v>3.3071690318960665E-4</v>
      </c>
      <c r="BE1353" s="1">
        <f t="shared" si="545"/>
        <v>0.9888604759935421</v>
      </c>
      <c r="BF1353" s="1">
        <f t="shared" si="546"/>
        <v>-0.5113264121590696</v>
      </c>
      <c r="BG1353" s="1">
        <f>(dpSAWB_Cb*dpSAWB_Vb) /(dpSAWB_Ca * BF1353)</f>
        <v>-97.78489593149628</v>
      </c>
    </row>
    <row r="1354" spans="1:59" ht="15" customHeight="1" x14ac:dyDescent="0.3">
      <c r="A1354" s="2">
        <v>13.53</v>
      </c>
      <c r="B1354" s="1">
        <f t="shared" si="548"/>
        <v>2.9512092266663796E-14</v>
      </c>
      <c r="C1354" s="1">
        <f t="shared" si="549"/>
        <v>0.34223259770059528</v>
      </c>
      <c r="D1354" s="1">
        <f t="shared" si="550"/>
        <v>-0.34223259991917765</v>
      </c>
      <c r="E1354" s="1">
        <f t="shared" si="551"/>
        <v>6.03720999865296E-2</v>
      </c>
      <c r="F1354" s="1">
        <f t="shared" si="552"/>
        <v>0.99999994504591561</v>
      </c>
      <c r="G1354" s="1">
        <f t="shared" si="553"/>
        <v>-7.4769580981263211</v>
      </c>
      <c r="H1354" s="1">
        <f t="shared" si="561"/>
        <v>-74.769580981263204</v>
      </c>
      <c r="S1354" s="2">
        <v>13.53</v>
      </c>
      <c r="T1354" s="1">
        <f t="shared" si="554"/>
        <v>2.9512092266663796E-14</v>
      </c>
      <c r="U1354" s="1">
        <f t="shared" si="555"/>
        <v>0.34223259770059528</v>
      </c>
      <c r="V1354" s="1">
        <f t="shared" si="556"/>
        <v>0.61334889193476605</v>
      </c>
      <c r="W1354" s="1">
        <f t="shared" si="557"/>
        <v>-0.1711162973115887</v>
      </c>
      <c r="X1354" s="1">
        <f t="shared" si="558"/>
        <v>1.1350804589106846E-8</v>
      </c>
      <c r="Y1354" s="1">
        <f t="shared" si="559"/>
        <v>-1.2623091935703745</v>
      </c>
      <c r="Z1354" s="1">
        <f t="shared" si="560"/>
        <v>-63.115459678518718</v>
      </c>
      <c r="AB1354"/>
      <c r="AC1354"/>
      <c r="AD1354"/>
      <c r="AE1354"/>
      <c r="AF1354"/>
      <c r="AG1354"/>
      <c r="AH1354"/>
      <c r="AI1354"/>
      <c r="AJ1354" s="25"/>
      <c r="AK1354" s="2">
        <v>13.53</v>
      </c>
      <c r="AL1354" s="1">
        <f t="shared" si="562"/>
        <v>2.9512092266663796E-14</v>
      </c>
      <c r="AM1354" s="1">
        <f t="shared" si="538"/>
        <v>0.34223259770059528</v>
      </c>
      <c r="AN1354" s="1">
        <f t="shared" si="539"/>
        <v>4.760012615946878E-7</v>
      </c>
      <c r="AO1354" s="1">
        <f t="shared" si="540"/>
        <v>0.99999952399873837</v>
      </c>
      <c r="AP1354" s="1">
        <f t="shared" si="541"/>
        <v>4.3216238487166985</v>
      </c>
      <c r="AQ1354" s="1">
        <f t="shared" si="542"/>
        <v>43.216238487166983</v>
      </c>
      <c r="AR1354" s="25"/>
      <c r="BA1354" s="2">
        <v>13.53</v>
      </c>
      <c r="BB1354" s="1">
        <f t="shared" si="547"/>
        <v>2.9512092266663796E-14</v>
      </c>
      <c r="BC1354" s="1">
        <f t="shared" si="543"/>
        <v>0.34223259770059528</v>
      </c>
      <c r="BD1354" s="1">
        <f t="shared" si="544"/>
        <v>3.3824538048613629E-4</v>
      </c>
      <c r="BE1354" s="1">
        <f t="shared" si="545"/>
        <v>0.98834939382966913</v>
      </c>
      <c r="BF1354" s="1">
        <f t="shared" si="546"/>
        <v>-0.53308818027349847</v>
      </c>
      <c r="BG1354" s="1">
        <f>(dpSAWB_Cb*dpSAWB_Vb) /(dpSAWB_Ca * BF1354)</f>
        <v>-93.793113128765526</v>
      </c>
    </row>
    <row r="1355" spans="1:59" ht="15" customHeight="1" x14ac:dyDescent="0.3">
      <c r="A1355" s="2">
        <v>13.54</v>
      </c>
      <c r="B1355" s="1">
        <f t="shared" si="548"/>
        <v>2.8840315031265997E-14</v>
      </c>
      <c r="C1355" s="1">
        <f t="shared" si="549"/>
        <v>0.35020421895705767</v>
      </c>
      <c r="D1355" s="1">
        <f t="shared" si="550"/>
        <v>-0.35020422119648897</v>
      </c>
      <c r="E1355" s="1">
        <f t="shared" si="551"/>
        <v>6.1700703532748168E-2</v>
      </c>
      <c r="F1355" s="1">
        <f t="shared" si="552"/>
        <v>0.99999994629682332</v>
      </c>
      <c r="G1355" s="1">
        <f t="shared" si="553"/>
        <v>-7.3980410767283242</v>
      </c>
      <c r="H1355" s="1">
        <f t="shared" si="561"/>
        <v>-73.980410767283232</v>
      </c>
      <c r="S1355" s="2">
        <v>13.54</v>
      </c>
      <c r="T1355" s="1">
        <f t="shared" si="554"/>
        <v>2.8840315031265997E-14</v>
      </c>
      <c r="U1355" s="1">
        <f t="shared" si="555"/>
        <v>0.35020421895705767</v>
      </c>
      <c r="V1355" s="1">
        <f t="shared" si="556"/>
        <v>0.62530632385821761</v>
      </c>
      <c r="W1355" s="1">
        <f t="shared" si="557"/>
        <v>-0.1751021079527392</v>
      </c>
      <c r="X1355" s="1">
        <f t="shared" si="558"/>
        <v>1.1092428735137251E-8</v>
      </c>
      <c r="Y1355" s="1">
        <f t="shared" si="559"/>
        <v>-1.2729972100600597</v>
      </c>
      <c r="Z1355" s="1">
        <f t="shared" si="560"/>
        <v>-63.649860503002991</v>
      </c>
      <c r="AB1355"/>
      <c r="AC1355"/>
      <c r="AD1355"/>
      <c r="AE1355"/>
      <c r="AF1355"/>
      <c r="AG1355"/>
      <c r="AH1355"/>
      <c r="AI1355"/>
      <c r="AJ1355" s="25"/>
      <c r="AK1355" s="2">
        <v>13.54</v>
      </c>
      <c r="AL1355" s="1">
        <f t="shared" si="562"/>
        <v>2.8840315031265997E-14</v>
      </c>
      <c r="AM1355" s="1">
        <f t="shared" si="538"/>
        <v>0.35020421895705767</v>
      </c>
      <c r="AN1355" s="1">
        <f t="shared" si="539"/>
        <v>4.6516615509237975E-7</v>
      </c>
      <c r="AO1355" s="1">
        <f t="shared" si="540"/>
        <v>0.99999953483384485</v>
      </c>
      <c r="AP1355" s="1">
        <f t="shared" si="541"/>
        <v>4.3336356393735844</v>
      </c>
      <c r="AQ1355" s="1">
        <f t="shared" si="542"/>
        <v>43.336356393735841</v>
      </c>
      <c r="AR1355" s="25"/>
      <c r="BA1355" s="2">
        <v>13.54</v>
      </c>
      <c r="BB1355" s="1">
        <f t="shared" si="547"/>
        <v>2.8840315031265997E-14</v>
      </c>
      <c r="BC1355" s="1">
        <f t="shared" si="543"/>
        <v>0.35020421895705767</v>
      </c>
      <c r="BD1355" s="1">
        <f t="shared" si="544"/>
        <v>3.4593697081787626E-4</v>
      </c>
      <c r="BE1355" s="1">
        <f t="shared" si="545"/>
        <v>0.98781497221281445</v>
      </c>
      <c r="BF1355" s="1">
        <f t="shared" si="546"/>
        <v>-0.55472722876122749</v>
      </c>
      <c r="BG1355" s="1">
        <f>(dpSAWB_Cb*dpSAWB_Vb) /(dpSAWB_Ca * BF1355)</f>
        <v>-90.134389313565876</v>
      </c>
    </row>
    <row r="1356" spans="1:59" ht="15" customHeight="1" x14ac:dyDescent="0.3">
      <c r="A1356" s="2">
        <v>13.55</v>
      </c>
      <c r="B1356" s="1">
        <f t="shared" si="548"/>
        <v>2.8183829312644381E-14</v>
      </c>
      <c r="C1356" s="1">
        <f t="shared" si="549"/>
        <v>0.35836152312591318</v>
      </c>
      <c r="D1356" s="1">
        <f t="shared" si="550"/>
        <v>-0.3583615253857193</v>
      </c>
      <c r="E1356" s="1">
        <f t="shared" si="551"/>
        <v>6.3060254230953211E-2</v>
      </c>
      <c r="F1356" s="1">
        <f t="shared" si="552"/>
        <v>0.99999994751925669</v>
      </c>
      <c r="G1356" s="1">
        <f t="shared" si="553"/>
        <v>-7.3223272083729718</v>
      </c>
      <c r="H1356" s="1">
        <f t="shared" si="561"/>
        <v>-73.223272083729711</v>
      </c>
      <c r="S1356" s="2">
        <v>13.55</v>
      </c>
      <c r="T1356" s="1">
        <f t="shared" si="554"/>
        <v>2.8183829312644381E-14</v>
      </c>
      <c r="U1356" s="1">
        <f t="shared" si="555"/>
        <v>0.35836152312591318</v>
      </c>
      <c r="V1356" s="1">
        <f t="shared" si="556"/>
        <v>0.63754228014937564</v>
      </c>
      <c r="W1356" s="1">
        <f t="shared" si="557"/>
        <v>-0.17918076004979186</v>
      </c>
      <c r="X1356" s="1">
        <f t="shared" si="558"/>
        <v>1.0839934233512895E-8</v>
      </c>
      <c r="Y1356" s="1">
        <f t="shared" si="559"/>
        <v>-1.2836182551966333</v>
      </c>
      <c r="Z1356" s="1">
        <f t="shared" si="560"/>
        <v>-64.180912759831656</v>
      </c>
      <c r="AB1356"/>
      <c r="AC1356"/>
      <c r="AD1356"/>
      <c r="AE1356"/>
      <c r="AF1356"/>
      <c r="AG1356"/>
      <c r="AH1356"/>
      <c r="AI1356"/>
      <c r="AJ1356" s="25"/>
      <c r="AK1356" s="2">
        <v>13.55</v>
      </c>
      <c r="AL1356" s="1">
        <f t="shared" si="562"/>
        <v>2.8183829312644381E-14</v>
      </c>
      <c r="AM1356" s="1">
        <f t="shared" si="538"/>
        <v>0.35836152312591318</v>
      </c>
      <c r="AN1356" s="1">
        <f t="shared" si="539"/>
        <v>4.5457768549845947E-7</v>
      </c>
      <c r="AO1356" s="1">
        <f t="shared" si="540"/>
        <v>0.99999954542231451</v>
      </c>
      <c r="AP1356" s="1">
        <f t="shared" si="541"/>
        <v>4.3454947016235996</v>
      </c>
      <c r="AQ1356" s="1">
        <f t="shared" si="542"/>
        <v>43.454947016235991</v>
      </c>
      <c r="AR1356" s="25"/>
      <c r="BA1356" s="2">
        <v>13.55</v>
      </c>
      <c r="BB1356" s="1">
        <f t="shared" si="547"/>
        <v>2.8183829312644381E-14</v>
      </c>
      <c r="BC1356" s="1">
        <f t="shared" si="543"/>
        <v>0.35836152312591318</v>
      </c>
      <c r="BD1356" s="1">
        <f t="shared" si="544"/>
        <v>3.5379462421303277E-4</v>
      </c>
      <c r="BE1356" s="1">
        <f t="shared" si="545"/>
        <v>0.98725616837141372</v>
      </c>
      <c r="BF1356" s="1">
        <f t="shared" si="546"/>
        <v>-0.57623924044247221</v>
      </c>
      <c r="BG1356" s="1">
        <f>(dpSAWB_Cb*dpSAWB_Vb) /(dpSAWB_Ca * BF1356)</f>
        <v>-86.769516011451941</v>
      </c>
    </row>
    <row r="1357" spans="1:59" ht="15" customHeight="1" x14ac:dyDescent="0.3">
      <c r="A1357" s="2">
        <v>13.56</v>
      </c>
      <c r="B1357" s="1">
        <f t="shared" si="548"/>
        <v>2.7542287033381511E-14</v>
      </c>
      <c r="C1357" s="1">
        <f t="shared" si="549"/>
        <v>0.36670883531780435</v>
      </c>
      <c r="D1357" s="1">
        <f t="shared" si="550"/>
        <v>-0.36670883759752115</v>
      </c>
      <c r="E1357" s="1">
        <f t="shared" si="551"/>
        <v>6.4451472932920181E-2</v>
      </c>
      <c r="F1357" s="1">
        <f t="shared" si="552"/>
        <v>0.99999994871386433</v>
      </c>
      <c r="G1357" s="1">
        <f t="shared" si="553"/>
        <v>-7.2496442390313085</v>
      </c>
      <c r="H1357" s="1">
        <f t="shared" si="561"/>
        <v>-72.496442390313078</v>
      </c>
      <c r="S1357" s="2">
        <v>13.56</v>
      </c>
      <c r="T1357" s="1">
        <f t="shared" si="554"/>
        <v>2.7542287033381511E-14</v>
      </c>
      <c r="U1357" s="1">
        <f t="shared" si="555"/>
        <v>0.36670883531780435</v>
      </c>
      <c r="V1357" s="1">
        <f t="shared" si="556"/>
        <v>0.6500632484742257</v>
      </c>
      <c r="W1357" s="1">
        <f t="shared" si="557"/>
        <v>-0.18335441615807524</v>
      </c>
      <c r="X1357" s="1">
        <f t="shared" si="558"/>
        <v>1.0593187208315732E-8</v>
      </c>
      <c r="Y1357" s="1">
        <f t="shared" si="559"/>
        <v>-1.2941701678352322</v>
      </c>
      <c r="Z1357" s="1">
        <f t="shared" si="560"/>
        <v>-64.708508391761612</v>
      </c>
      <c r="AB1357"/>
      <c r="AC1357"/>
      <c r="AD1357"/>
      <c r="AE1357"/>
      <c r="AF1357"/>
      <c r="AG1357"/>
      <c r="AH1357"/>
      <c r="AI1357"/>
      <c r="AJ1357" s="25"/>
      <c r="AK1357" s="2">
        <v>13.56</v>
      </c>
      <c r="AL1357" s="1">
        <f t="shared" si="562"/>
        <v>2.7542287033381511E-14</v>
      </c>
      <c r="AM1357" s="1">
        <f t="shared" si="538"/>
        <v>0.36670883531780435</v>
      </c>
      <c r="AN1357" s="1">
        <f t="shared" si="539"/>
        <v>4.4423023868168986E-7</v>
      </c>
      <c r="AO1357" s="1">
        <f t="shared" si="540"/>
        <v>0.99999955576976141</v>
      </c>
      <c r="AP1357" s="1">
        <f t="shared" si="541"/>
        <v>4.3572008461790599</v>
      </c>
      <c r="AQ1357" s="1">
        <f t="shared" si="542"/>
        <v>43.572008461790595</v>
      </c>
      <c r="AR1357" s="25"/>
      <c r="BA1357" s="2">
        <v>13.56</v>
      </c>
      <c r="BB1357" s="1">
        <f t="shared" si="547"/>
        <v>2.7542287033381511E-14</v>
      </c>
      <c r="BC1357" s="1">
        <f t="shared" si="543"/>
        <v>0.36670883531780435</v>
      </c>
      <c r="BD1357" s="1">
        <f t="shared" si="544"/>
        <v>3.6182130161170563E-4</v>
      </c>
      <c r="BE1357" s="1">
        <f t="shared" si="545"/>
        <v>0.98667189542389111</v>
      </c>
      <c r="BF1357" s="1">
        <f t="shared" si="546"/>
        <v>-0.59762002478003551</v>
      </c>
      <c r="BG1357" s="1">
        <f>(dpSAWB_Cb*dpSAWB_Vb) /(dpSAWB_Ca * BF1357)</f>
        <v>-83.665201845275135</v>
      </c>
    </row>
    <row r="1358" spans="1:59" ht="15" customHeight="1" x14ac:dyDescent="0.3">
      <c r="A1358" s="2">
        <v>13.57</v>
      </c>
      <c r="B1358" s="1">
        <f t="shared" si="548"/>
        <v>2.6915348039269012E-14</v>
      </c>
      <c r="C1358" s="1">
        <f t="shared" si="549"/>
        <v>0.37525058138814626</v>
      </c>
      <c r="D1358" s="1">
        <f t="shared" si="550"/>
        <v>-0.37525058368732062</v>
      </c>
      <c r="E1358" s="1">
        <f t="shared" si="551"/>
        <v>6.587509728122011E-2</v>
      </c>
      <c r="F1358" s="1">
        <f t="shared" si="552"/>
        <v>0.99999994988127916</v>
      </c>
      <c r="G1358" s="1">
        <f t="shared" si="553"/>
        <v>-7.1798318897720801</v>
      </c>
      <c r="H1358" s="1">
        <f t="shared" si="561"/>
        <v>-71.79831889772079</v>
      </c>
      <c r="S1358" s="2">
        <v>13.57</v>
      </c>
      <c r="T1358" s="1">
        <f t="shared" si="554"/>
        <v>2.6915348039269012E-14</v>
      </c>
      <c r="U1358" s="1">
        <f t="shared" si="555"/>
        <v>0.37525058138814626</v>
      </c>
      <c r="V1358" s="1">
        <f t="shared" si="556"/>
        <v>0.66287586761590911</v>
      </c>
      <c r="W1358" s="1">
        <f t="shared" si="557"/>
        <v>-0.18762528920530303</v>
      </c>
      <c r="X1358" s="1">
        <f t="shared" si="558"/>
        <v>1.0352056831015306E-8</v>
      </c>
      <c r="Y1358" s="1">
        <f t="shared" si="559"/>
        <v>-1.3046508512773969</v>
      </c>
      <c r="Z1358" s="1">
        <f t="shared" si="560"/>
        <v>-65.232542563869842</v>
      </c>
      <c r="AB1358"/>
      <c r="AC1358"/>
      <c r="AD1358"/>
      <c r="AE1358"/>
      <c r="AF1358"/>
      <c r="AG1358"/>
      <c r="AH1358"/>
      <c r="AI1358"/>
      <c r="AJ1358" s="25"/>
      <c r="AK1358" s="2">
        <v>13.57</v>
      </c>
      <c r="AL1358" s="1">
        <f t="shared" si="562"/>
        <v>2.6915348039269012E-14</v>
      </c>
      <c r="AM1358" s="1">
        <f t="shared" si="538"/>
        <v>0.37525058138814626</v>
      </c>
      <c r="AN1358" s="1">
        <f t="shared" si="539"/>
        <v>4.3411832830359863E-7</v>
      </c>
      <c r="AO1358" s="1">
        <f t="shared" si="540"/>
        <v>0.9999995658816716</v>
      </c>
      <c r="AP1358" s="1">
        <f t="shared" si="541"/>
        <v>4.3687539686209584</v>
      </c>
      <c r="AQ1358" s="1">
        <f t="shared" si="542"/>
        <v>43.687539686209583</v>
      </c>
      <c r="AR1358" s="25"/>
      <c r="BA1358" s="2">
        <v>13.57</v>
      </c>
      <c r="BB1358" s="1">
        <f t="shared" si="547"/>
        <v>2.6915348039269012E-14</v>
      </c>
      <c r="BC1358" s="1">
        <f t="shared" si="543"/>
        <v>0.37525058138814626</v>
      </c>
      <c r="BD1358" s="1">
        <f t="shared" si="544"/>
        <v>3.7001997132282731E-4</v>
      </c>
      <c r="BE1358" s="1">
        <f t="shared" si="545"/>
        <v>0.98606102075586499</v>
      </c>
      <c r="BF1358" s="1">
        <f t="shared" si="546"/>
        <v>-0.61886552051902133</v>
      </c>
      <c r="BG1358" s="1">
        <f>(dpSAWB_Cb*dpSAWB_Vb) /(dpSAWB_Ca * BF1358)</f>
        <v>-80.792996769422075</v>
      </c>
    </row>
    <row r="1359" spans="1:59" ht="15" customHeight="1" x14ac:dyDescent="0.3">
      <c r="A1359" s="2">
        <v>13.58</v>
      </c>
      <c r="B1359" s="1">
        <f t="shared" si="548"/>
        <v>2.6302679918953771E-14</v>
      </c>
      <c r="C1359" s="1">
        <f t="shared" si="549"/>
        <v>0.38399129028376749</v>
      </c>
      <c r="D1359" s="1">
        <f t="shared" si="550"/>
        <v>-0.38399129260195647</v>
      </c>
      <c r="E1359" s="1">
        <f t="shared" si="551"/>
        <v>6.7331882100326063E-2</v>
      </c>
      <c r="F1359" s="1">
        <f t="shared" si="552"/>
        <v>0.99999995102212047</v>
      </c>
      <c r="G1359" s="1">
        <f t="shared" si="553"/>
        <v>-7.1127408326598349</v>
      </c>
      <c r="H1359" s="1">
        <f t="shared" si="561"/>
        <v>-71.127408326598342</v>
      </c>
      <c r="S1359" s="2">
        <v>13.58</v>
      </c>
      <c r="T1359" s="1">
        <f t="shared" si="554"/>
        <v>2.6302679918953771E-14</v>
      </c>
      <c r="U1359" s="1">
        <f t="shared" si="555"/>
        <v>0.38399129028376749</v>
      </c>
      <c r="V1359" s="1">
        <f t="shared" si="556"/>
        <v>0.67598693099468765</v>
      </c>
      <c r="W1359" s="1">
        <f t="shared" si="557"/>
        <v>-0.19199564366489588</v>
      </c>
      <c r="X1359" s="1">
        <f t="shared" si="558"/>
        <v>1.0116415251101899E-8</v>
      </c>
      <c r="Y1359" s="1">
        <f t="shared" si="559"/>
        <v>-1.3150582745353325</v>
      </c>
      <c r="Z1359" s="1">
        <f t="shared" si="560"/>
        <v>-65.752913726766621</v>
      </c>
      <c r="AB1359"/>
      <c r="AC1359"/>
      <c r="AD1359"/>
      <c r="AE1359"/>
      <c r="AF1359"/>
      <c r="AG1359"/>
      <c r="AH1359"/>
      <c r="AI1359"/>
      <c r="AJ1359" s="25"/>
      <c r="AK1359" s="2">
        <v>13.58</v>
      </c>
      <c r="AL1359" s="1">
        <f t="shared" si="562"/>
        <v>2.6302679918953771E-14</v>
      </c>
      <c r="AM1359" s="1">
        <f t="shared" si="538"/>
        <v>0.38399129028376749</v>
      </c>
      <c r="AN1359" s="1">
        <f t="shared" si="539"/>
        <v>4.2423659290958804E-7</v>
      </c>
      <c r="AO1359" s="1">
        <f t="shared" si="540"/>
        <v>0.99999957576340714</v>
      </c>
      <c r="AP1359" s="1">
        <f t="shared" si="541"/>
        <v>4.3801540473015876</v>
      </c>
      <c r="AQ1359" s="1">
        <f t="shared" si="542"/>
        <v>43.801540473015876</v>
      </c>
      <c r="AR1359" s="25"/>
      <c r="BA1359" s="2">
        <v>13.58</v>
      </c>
      <c r="BB1359" s="1">
        <f t="shared" si="547"/>
        <v>2.6302679918953771E-14</v>
      </c>
      <c r="BC1359" s="1">
        <f t="shared" si="543"/>
        <v>0.38399129028376749</v>
      </c>
      <c r="BD1359" s="1">
        <f t="shared" si="544"/>
        <v>3.7839360516570523E-4</v>
      </c>
      <c r="BE1359" s="1">
        <f t="shared" si="545"/>
        <v>0.98542236436163555</v>
      </c>
      <c r="BF1359" s="1">
        <f t="shared" si="546"/>
        <v>-0.63997179807289339</v>
      </c>
      <c r="BG1359" s="1">
        <f>(dpSAWB_Cb*dpSAWB_Vb) /(dpSAWB_Ca * BF1359)</f>
        <v>-78.128442769762401</v>
      </c>
    </row>
    <row r="1360" spans="1:59" ht="15" customHeight="1" x14ac:dyDescent="0.3">
      <c r="A1360" s="2">
        <v>13.59</v>
      </c>
      <c r="B1360" s="1">
        <f t="shared" si="548"/>
        <v>2.5703957827688596E-14</v>
      </c>
      <c r="C1360" s="1">
        <f t="shared" si="549"/>
        <v>0.39293559644422404</v>
      </c>
      <c r="D1360" s="1">
        <f t="shared" si="550"/>
        <v>-0.39293559878099482</v>
      </c>
      <c r="E1360" s="1">
        <f t="shared" si="551"/>
        <v>6.8822599796832473E-2</v>
      </c>
      <c r="F1360" s="1">
        <f t="shared" si="552"/>
        <v>0.999999952136993</v>
      </c>
      <c r="G1360" s="1">
        <f t="shared" si="553"/>
        <v>-7.0482317700436727</v>
      </c>
      <c r="H1360" s="1">
        <f t="shared" si="561"/>
        <v>-70.482317700436724</v>
      </c>
      <c r="S1360" s="2">
        <v>13.59</v>
      </c>
      <c r="T1360" s="1">
        <f t="shared" si="554"/>
        <v>2.5703957827688596E-14</v>
      </c>
      <c r="U1360" s="1">
        <f t="shared" si="555"/>
        <v>0.39293559644422404</v>
      </c>
      <c r="V1360" s="1">
        <f t="shared" si="556"/>
        <v>0.68940339026991493</v>
      </c>
      <c r="W1360" s="1">
        <f t="shared" si="557"/>
        <v>-0.19646779675663834</v>
      </c>
      <c r="X1360" s="1">
        <f t="shared" si="558"/>
        <v>9.8861375282983591E-9</v>
      </c>
      <c r="Y1360" s="1">
        <f t="shared" si="559"/>
        <v>-1.3253904734746822</v>
      </c>
      <c r="Z1360" s="1">
        <f t="shared" si="560"/>
        <v>-66.269523673734099</v>
      </c>
      <c r="AB1360"/>
      <c r="AC1360"/>
      <c r="AD1360"/>
      <c r="AE1360"/>
      <c r="AF1360"/>
      <c r="AG1360"/>
      <c r="AH1360"/>
      <c r="AI1360"/>
      <c r="AJ1360" s="25"/>
      <c r="AK1360" s="2">
        <v>13.59</v>
      </c>
      <c r="AL1360" s="1">
        <f t="shared" si="562"/>
        <v>2.5703957827688596E-14</v>
      </c>
      <c r="AM1360" s="1">
        <f t="shared" si="538"/>
        <v>0.39293559644422404</v>
      </c>
      <c r="AN1360" s="1">
        <f t="shared" si="539"/>
        <v>4.1457979308624319E-7</v>
      </c>
      <c r="AO1360" s="1">
        <f t="shared" si="540"/>
        <v>0.99999958542020684</v>
      </c>
      <c r="AP1360" s="1">
        <f t="shared" si="541"/>
        <v>4.3914011411997098</v>
      </c>
      <c r="AQ1360" s="1">
        <f t="shared" si="542"/>
        <v>43.914011411997095</v>
      </c>
      <c r="AR1360" s="25"/>
      <c r="BA1360" s="2">
        <v>13.59</v>
      </c>
      <c r="BB1360" s="1">
        <f t="shared" si="547"/>
        <v>2.5703957827688596E-14</v>
      </c>
      <c r="BC1360" s="1">
        <f t="shared" si="543"/>
        <v>0.39293559644422404</v>
      </c>
      <c r="BD1360" s="1">
        <f t="shared" si="544"/>
        <v>3.8694517427658159E-4</v>
      </c>
      <c r="BE1360" s="1">
        <f t="shared" si="545"/>
        <v>0.98475469715176911</v>
      </c>
      <c r="BF1360" s="1">
        <f t="shared" si="546"/>
        <v>-0.66093506165422977</v>
      </c>
      <c r="BG1360" s="1">
        <f>(dpSAWB_Cb*dpSAWB_Vb) /(dpSAWB_Ca * BF1360)</f>
        <v>-75.650397294488897</v>
      </c>
    </row>
    <row r="1361" spans="1:59" ht="15" customHeight="1" x14ac:dyDescent="0.3">
      <c r="A1361" s="2">
        <v>13.6</v>
      </c>
      <c r="B1361" s="1">
        <f t="shared" si="548"/>
        <v>2.511886431509576E-14</v>
      </c>
      <c r="C1361" s="1">
        <f t="shared" si="549"/>
        <v>0.40208824225903284</v>
      </c>
      <c r="D1361" s="1">
        <f t="shared" si="550"/>
        <v>-0.40208824461396248</v>
      </c>
      <c r="E1361" s="1">
        <f t="shared" si="551"/>
        <v>7.0348040768993744E-2</v>
      </c>
      <c r="F1361" s="1">
        <f t="shared" si="552"/>
        <v>0.99999995322648805</v>
      </c>
      <c r="G1361" s="1">
        <f t="shared" si="553"/>
        <v>-6.9861746052605858</v>
      </c>
      <c r="H1361" s="1">
        <f t="shared" si="561"/>
        <v>-69.861746052605852</v>
      </c>
      <c r="S1361" s="2">
        <v>13.6</v>
      </c>
      <c r="T1361" s="1">
        <f t="shared" si="554"/>
        <v>2.511886431509576E-14</v>
      </c>
      <c r="U1361" s="1">
        <f t="shared" si="555"/>
        <v>0.40208824225903284</v>
      </c>
      <c r="V1361" s="1">
        <f t="shared" si="556"/>
        <v>0.70313235902588511</v>
      </c>
      <c r="W1361" s="1">
        <f t="shared" si="557"/>
        <v>-0.20104411967529506</v>
      </c>
      <c r="X1361" s="1">
        <f t="shared" si="558"/>
        <v>9.6611015663153316E-9</v>
      </c>
      <c r="Y1361" s="1">
        <f t="shared" si="559"/>
        <v>-1.3356455518356605</v>
      </c>
      <c r="Z1361" s="1">
        <f t="shared" si="560"/>
        <v>-66.782277591783028</v>
      </c>
      <c r="AB1361"/>
      <c r="AC1361"/>
      <c r="AD1361"/>
      <c r="AE1361"/>
      <c r="AF1361"/>
      <c r="AG1361"/>
      <c r="AH1361"/>
      <c r="AI1361"/>
      <c r="AJ1361" s="25"/>
      <c r="AK1361" s="2">
        <v>13.6</v>
      </c>
      <c r="AL1361" s="1">
        <f t="shared" si="562"/>
        <v>2.511886431509576E-14</v>
      </c>
      <c r="AM1361" s="1">
        <f t="shared" si="538"/>
        <v>0.40208824225903284</v>
      </c>
      <c r="AN1361" s="1">
        <f t="shared" si="539"/>
        <v>4.0514280868336321E-7</v>
      </c>
      <c r="AO1361" s="1">
        <f t="shared" si="540"/>
        <v>0.99999959485719125</v>
      </c>
      <c r="AP1361" s="1">
        <f t="shared" si="541"/>
        <v>4.4024953877340094</v>
      </c>
      <c r="AQ1361" s="1">
        <f t="shared" si="542"/>
        <v>44.024953877340089</v>
      </c>
      <c r="AR1361" s="25"/>
      <c r="BA1361" s="2">
        <v>13.6</v>
      </c>
      <c r="BB1361" s="1">
        <f t="shared" si="547"/>
        <v>2.511886431509576E-14</v>
      </c>
      <c r="BC1361" s="1">
        <f t="shared" si="543"/>
        <v>0.40208824225903284</v>
      </c>
      <c r="BD1361" s="1">
        <f t="shared" si="544"/>
        <v>3.956776445597311E-4</v>
      </c>
      <c r="BE1361" s="1">
        <f t="shared" si="545"/>
        <v>0.98405673922896786</v>
      </c>
      <c r="BF1361" s="1">
        <f t="shared" si="546"/>
        <v>-0.68175165114906422</v>
      </c>
      <c r="BG1361" s="1">
        <f>(dpSAWB_Cb*dpSAWB_Vb) /(dpSAWB_Ca * BF1361)</f>
        <v>-73.340489774725242</v>
      </c>
    </row>
    <row r="1362" spans="1:59" ht="15" customHeight="1" x14ac:dyDescent="0.3">
      <c r="A1362" s="2">
        <v>13.61</v>
      </c>
      <c r="B1362" s="1">
        <f t="shared" si="548"/>
        <v>2.4547089156850271E-14</v>
      </c>
      <c r="C1362" s="1">
        <f t="shared" si="549"/>
        <v>0.41145408058215438</v>
      </c>
      <c r="D1362" s="1">
        <f t="shared" si="550"/>
        <v>-0.41145408295482938</v>
      </c>
      <c r="E1362" s="1">
        <f t="shared" si="551"/>
        <v>7.1909013825804891E-2</v>
      </c>
      <c r="F1362" s="1">
        <f t="shared" si="552"/>
        <v>0.99999995429118316</v>
      </c>
      <c r="G1362" s="1">
        <f t="shared" si="553"/>
        <v>-6.9264476943364359</v>
      </c>
      <c r="H1362" s="1">
        <f t="shared" si="561"/>
        <v>-69.264476943364357</v>
      </c>
      <c r="S1362" s="2">
        <v>13.61</v>
      </c>
      <c r="T1362" s="1">
        <f t="shared" si="554"/>
        <v>2.4547089156850271E-14</v>
      </c>
      <c r="U1362" s="1">
        <f t="shared" si="555"/>
        <v>0.41145408058215438</v>
      </c>
      <c r="V1362" s="1">
        <f t="shared" si="556"/>
        <v>0.7171811165435551</v>
      </c>
      <c r="W1362" s="1">
        <f t="shared" si="557"/>
        <v>-0.20572703884785171</v>
      </c>
      <c r="X1362" s="1">
        <f t="shared" si="558"/>
        <v>9.4411880481140707E-9</v>
      </c>
      <c r="Y1362" s="1">
        <f t="shared" si="559"/>
        <v>-1.3458216821328253</v>
      </c>
      <c r="Z1362" s="1">
        <f t="shared" si="560"/>
        <v>-67.291084106641264</v>
      </c>
      <c r="AB1362"/>
      <c r="AC1362"/>
      <c r="AD1362"/>
      <c r="AE1362"/>
      <c r="AF1362"/>
      <c r="AG1362"/>
      <c r="AH1362"/>
      <c r="AI1362"/>
      <c r="AJ1362" s="25"/>
      <c r="AK1362" s="2">
        <v>13.61</v>
      </c>
      <c r="AL1362" s="1">
        <f t="shared" si="562"/>
        <v>2.4547089156850271E-14</v>
      </c>
      <c r="AM1362" s="1">
        <f t="shared" si="538"/>
        <v>0.41145408058215438</v>
      </c>
      <c r="AN1362" s="1">
        <f t="shared" si="539"/>
        <v>3.9592063609921164E-7</v>
      </c>
      <c r="AO1362" s="1">
        <f t="shared" si="540"/>
        <v>0.99999960407936395</v>
      </c>
      <c r="AP1362" s="1">
        <f t="shared" si="541"/>
        <v>4.4134370005404833</v>
      </c>
      <c r="AQ1362" s="1">
        <f t="shared" si="542"/>
        <v>44.134370005404833</v>
      </c>
      <c r="AR1362" s="25"/>
      <c r="BA1362" s="2">
        <v>13.61</v>
      </c>
      <c r="BB1362" s="1">
        <f t="shared" si="547"/>
        <v>2.4547089156850271E-14</v>
      </c>
      <c r="BC1362" s="1">
        <f t="shared" si="543"/>
        <v>0.41145408058215438</v>
      </c>
      <c r="BD1362" s="1">
        <f t="shared" si="544"/>
        <v>4.0459397176181974E-4</v>
      </c>
      <c r="BE1362" s="1">
        <f t="shared" si="545"/>
        <v>0.98332715813480709</v>
      </c>
      <c r="BF1362" s="1">
        <f t="shared" si="546"/>
        <v>-0.70241804373451222</v>
      </c>
      <c r="BG1362" s="1">
        <f>(dpSAWB_Cb*dpSAWB_Vb) /(dpSAWB_Ca * BF1362)</f>
        <v>-71.182681660863111</v>
      </c>
    </row>
    <row r="1363" spans="1:59" ht="15" customHeight="1" x14ac:dyDescent="0.3">
      <c r="A1363" s="2">
        <v>13.62</v>
      </c>
      <c r="B1363" s="1">
        <f t="shared" si="548"/>
        <v>2.3988329190194874E-14</v>
      </c>
      <c r="C1363" s="1">
        <f t="shared" si="549"/>
        <v>0.42103807730503928</v>
      </c>
      <c r="D1363" s="1">
        <f t="shared" si="550"/>
        <v>-0.4210380796950558</v>
      </c>
      <c r="E1363" s="1">
        <f t="shared" si="551"/>
        <v>7.3506346615842641E-2</v>
      </c>
      <c r="F1363" s="1">
        <f t="shared" si="552"/>
        <v>0.99999995533164288</v>
      </c>
      <c r="G1363" s="1">
        <f t="shared" si="553"/>
        <v>-6.8689371696028134</v>
      </c>
      <c r="H1363" s="1">
        <f t="shared" si="561"/>
        <v>-68.689371696028132</v>
      </c>
      <c r="S1363" s="2">
        <v>13.62</v>
      </c>
      <c r="T1363" s="1">
        <f t="shared" si="554"/>
        <v>2.3988329190194874E-14</v>
      </c>
      <c r="U1363" s="1">
        <f t="shared" si="555"/>
        <v>0.42103807730503928</v>
      </c>
      <c r="V1363" s="1">
        <f t="shared" si="556"/>
        <v>0.73155711166011927</v>
      </c>
      <c r="W1363" s="1">
        <f t="shared" si="557"/>
        <v>-0.21051903722003978</v>
      </c>
      <c r="X1363" s="1">
        <f t="shared" si="558"/>
        <v>9.226280372643009E-9</v>
      </c>
      <c r="Y1363" s="1">
        <f t="shared" si="559"/>
        <v>-1.3559171064340376</v>
      </c>
      <c r="Z1363" s="1">
        <f t="shared" si="560"/>
        <v>-67.795855321701879</v>
      </c>
      <c r="AB1363"/>
      <c r="AC1363"/>
      <c r="AD1363"/>
      <c r="AE1363"/>
      <c r="AF1363"/>
      <c r="AG1363"/>
      <c r="AH1363"/>
      <c r="AI1363"/>
      <c r="AJ1363" s="25"/>
      <c r="AK1363" s="2">
        <v>13.62</v>
      </c>
      <c r="AL1363" s="1">
        <f t="shared" si="562"/>
        <v>2.3988329190194874E-14</v>
      </c>
      <c r="AM1363" s="1">
        <f t="shared" si="538"/>
        <v>0.42103807730503928</v>
      </c>
      <c r="AN1363" s="1">
        <f t="shared" si="539"/>
        <v>3.8690838562756696E-7</v>
      </c>
      <c r="AO1363" s="1">
        <f t="shared" si="540"/>
        <v>0.99999961309161434</v>
      </c>
      <c r="AP1363" s="1">
        <f t="shared" si="541"/>
        <v>4.4242262672192023</v>
      </c>
      <c r="AQ1363" s="1">
        <f t="shared" si="542"/>
        <v>44.24226267219202</v>
      </c>
      <c r="AR1363" s="25"/>
      <c r="BA1363" s="2">
        <v>13.62</v>
      </c>
      <c r="BB1363" s="1">
        <f t="shared" si="547"/>
        <v>2.3988329190194874E-14</v>
      </c>
      <c r="BC1363" s="1">
        <f t="shared" si="543"/>
        <v>0.42103807730503928</v>
      </c>
      <c r="BD1363" s="1">
        <f t="shared" si="544"/>
        <v>4.1369709614736701E-4</v>
      </c>
      <c r="BE1363" s="1">
        <f t="shared" si="545"/>
        <v>0.98256456707037032</v>
      </c>
      <c r="BF1363" s="1">
        <f t="shared" si="546"/>
        <v>-0.72293085523989198</v>
      </c>
      <c r="BG1363" s="1">
        <f>(dpSAWB_Cb*dpSAWB_Vb) /(dpSAWB_Ca * BF1363)</f>
        <v>-69.16290768002753</v>
      </c>
    </row>
    <row r="1364" spans="1:59" ht="15" customHeight="1" x14ac:dyDescent="0.3">
      <c r="A1364" s="2">
        <v>13.63</v>
      </c>
      <c r="B1364" s="1">
        <f t="shared" si="548"/>
        <v>2.3442288153199111E-14</v>
      </c>
      <c r="C1364" s="1">
        <f t="shared" si="549"/>
        <v>0.43084531398961057</v>
      </c>
      <c r="D1364" s="1">
        <f t="shared" si="550"/>
        <v>-0.43084531639657409</v>
      </c>
      <c r="E1364" s="1">
        <f t="shared" si="551"/>
        <v>7.5140886066095675E-2</v>
      </c>
      <c r="F1364" s="1">
        <f t="shared" si="552"/>
        <v>0.99999995634841865</v>
      </c>
      <c r="G1364" s="1">
        <f t="shared" si="553"/>
        <v>-6.8135363272932015</v>
      </c>
      <c r="H1364" s="1">
        <f t="shared" si="561"/>
        <v>-68.135363272932011</v>
      </c>
      <c r="S1364" s="2">
        <v>13.63</v>
      </c>
      <c r="T1364" s="1">
        <f t="shared" si="554"/>
        <v>2.3442288153199111E-14</v>
      </c>
      <c r="U1364" s="1">
        <f t="shared" si="555"/>
        <v>0.43084531398961057</v>
      </c>
      <c r="V1364" s="1">
        <f t="shared" si="556"/>
        <v>0.74626796671847917</v>
      </c>
      <c r="W1364" s="1">
        <f t="shared" si="557"/>
        <v>-0.21542265557282642</v>
      </c>
      <c r="X1364" s="1">
        <f t="shared" si="558"/>
        <v>9.0162645930143219E-9</v>
      </c>
      <c r="Y1364" s="1">
        <f t="shared" si="559"/>
        <v>-1.365930137019524</v>
      </c>
      <c r="Z1364" s="1">
        <f t="shared" si="560"/>
        <v>-68.296506850976186</v>
      </c>
      <c r="AB1364"/>
      <c r="AC1364"/>
      <c r="AD1364"/>
      <c r="AE1364"/>
      <c r="AF1364"/>
      <c r="AG1364"/>
      <c r="AH1364"/>
      <c r="AI1364"/>
      <c r="AJ1364" s="25"/>
      <c r="AK1364" s="2">
        <v>13.63</v>
      </c>
      <c r="AL1364" s="1">
        <f t="shared" si="562"/>
        <v>2.3442288153199111E-14</v>
      </c>
      <c r="AM1364" s="1">
        <f t="shared" si="538"/>
        <v>0.43084531398961057</v>
      </c>
      <c r="AN1364" s="1">
        <f t="shared" si="539"/>
        <v>3.7810127886516094E-7</v>
      </c>
      <c r="AO1364" s="1">
        <f t="shared" si="540"/>
        <v>0.99999962189872105</v>
      </c>
      <c r="AP1364" s="1">
        <f t="shared" si="541"/>
        <v>4.4348635470557953</v>
      </c>
      <c r="AQ1364" s="1">
        <f t="shared" si="542"/>
        <v>44.348635470557952</v>
      </c>
      <c r="AR1364" s="25"/>
      <c r="BA1364" s="2">
        <v>13.63</v>
      </c>
      <c r="BB1364" s="1">
        <f t="shared" si="547"/>
        <v>2.3442288153199111E-14</v>
      </c>
      <c r="BC1364" s="1">
        <f t="shared" si="543"/>
        <v>0.43084531398961057</v>
      </c>
      <c r="BD1364" s="1">
        <f t="shared" si="544"/>
        <v>4.2298993675236076E-4</v>
      </c>
      <c r="BE1364" s="1">
        <f t="shared" si="545"/>
        <v>0.98176752309428805</v>
      </c>
      <c r="BF1364" s="1">
        <f t="shared" si="546"/>
        <v>-0.74328684125225708</v>
      </c>
      <c r="BG1364" s="1">
        <f>(dpSAWB_Cb*dpSAWB_Vb) /(dpSAWB_Ca * BF1364)</f>
        <v>-67.268781343905118</v>
      </c>
    </row>
    <row r="1365" spans="1:59" ht="15" customHeight="1" x14ac:dyDescent="0.3">
      <c r="A1365" s="2">
        <v>13.64</v>
      </c>
      <c r="B1365" s="1">
        <f t="shared" si="548"/>
        <v>2.2908676527677622E-14</v>
      </c>
      <c r="C1365" s="1">
        <f t="shared" si="549"/>
        <v>0.44088099056256969</v>
      </c>
      <c r="D1365" s="1">
        <f t="shared" si="550"/>
        <v>-0.44088099298609401</v>
      </c>
      <c r="E1365" s="1">
        <f t="shared" si="551"/>
        <v>7.6813498831015681E-2</v>
      </c>
      <c r="F1365" s="1">
        <f t="shared" si="552"/>
        <v>0.99999995734205005</v>
      </c>
      <c r="G1365" s="1">
        <f t="shared" si="553"/>
        <v>-6.7601450721673899</v>
      </c>
      <c r="H1365" s="1">
        <f t="shared" si="561"/>
        <v>-67.601450721673899</v>
      </c>
      <c r="S1365" s="2">
        <v>13.64</v>
      </c>
      <c r="T1365" s="1">
        <f t="shared" si="554"/>
        <v>2.2908676527677622E-14</v>
      </c>
      <c r="U1365" s="1">
        <f t="shared" si="555"/>
        <v>0.44088099056256969</v>
      </c>
      <c r="V1365" s="1">
        <f t="shared" si="556"/>
        <v>0.76132148160870405</v>
      </c>
      <c r="W1365" s="1">
        <f t="shared" si="557"/>
        <v>-0.22044049386956799</v>
      </c>
      <c r="X1365" s="1">
        <f t="shared" si="558"/>
        <v>8.8110293560879225E-9</v>
      </c>
      <c r="Y1365" s="1">
        <f t="shared" si="559"/>
        <v>-1.3758591569222587</v>
      </c>
      <c r="Z1365" s="1">
        <f t="shared" si="560"/>
        <v>-68.792957846112927</v>
      </c>
      <c r="AB1365"/>
      <c r="AC1365"/>
      <c r="AD1365"/>
      <c r="AE1365"/>
      <c r="AF1365"/>
      <c r="AG1365"/>
      <c r="AH1365"/>
      <c r="AI1365"/>
      <c r="AJ1365" s="25"/>
      <c r="AK1365" s="2">
        <v>13.64</v>
      </c>
      <c r="AL1365" s="1">
        <f t="shared" si="562"/>
        <v>2.2908676527677622E-14</v>
      </c>
      <c r="AM1365" s="1">
        <f t="shared" si="538"/>
        <v>0.44088099056256969</v>
      </c>
      <c r="AN1365" s="1">
        <f t="shared" si="539"/>
        <v>3.6949464617813376E-7</v>
      </c>
      <c r="AO1365" s="1">
        <f t="shared" si="540"/>
        <v>0.99999963050535379</v>
      </c>
      <c r="AP1365" s="1">
        <f t="shared" si="541"/>
        <v>4.4453492687227785</v>
      </c>
      <c r="AQ1365" s="1">
        <f t="shared" si="542"/>
        <v>44.453492687227779</v>
      </c>
      <c r="AR1365" s="25"/>
      <c r="BA1365" s="2">
        <v>13.64</v>
      </c>
      <c r="BB1365" s="1">
        <f t="shared" si="547"/>
        <v>2.2908676527677622E-14</v>
      </c>
      <c r="BC1365" s="1">
        <f t="shared" si="543"/>
        <v>0.44088099056256969</v>
      </c>
      <c r="BD1365" s="1">
        <f t="shared" si="544"/>
        <v>4.3247538519226408E-4</v>
      </c>
      <c r="BE1365" s="1">
        <f t="shared" si="545"/>
        <v>0.98093452530221381</v>
      </c>
      <c r="BF1365" s="1">
        <f t="shared" si="546"/>
        <v>-0.76348289796780322</v>
      </c>
      <c r="BG1365" s="1">
        <f>(dpSAWB_Cb*dpSAWB_Vb) /(dpSAWB_Ca * BF1365)</f>
        <v>-65.48935167125191</v>
      </c>
    </row>
    <row r="1366" spans="1:59" ht="15" customHeight="1" x14ac:dyDescent="0.3">
      <c r="A1366" s="2">
        <v>13.65</v>
      </c>
      <c r="B1366" s="1">
        <f t="shared" si="548"/>
        <v>2.2387211385683295E-14</v>
      </c>
      <c r="C1366" s="1">
        <f t="shared" si="549"/>
        <v>0.45115042807247474</v>
      </c>
      <c r="D1366" s="1">
        <f t="shared" si="550"/>
        <v>-0.45115043051218312</v>
      </c>
      <c r="E1366" s="1">
        <f t="shared" si="551"/>
        <v>7.8525071752030509E-2</v>
      </c>
      <c r="F1366" s="1">
        <f t="shared" si="552"/>
        <v>0.99999995831306343</v>
      </c>
      <c r="G1366" s="1">
        <f t="shared" si="553"/>
        <v>-6.7086694130627968</v>
      </c>
      <c r="H1366" s="1">
        <f t="shared" si="561"/>
        <v>-67.086694130627961</v>
      </c>
      <c r="S1366" s="2">
        <v>13.65</v>
      </c>
      <c r="T1366" s="1">
        <f t="shared" si="554"/>
        <v>2.2387211385683295E-14</v>
      </c>
      <c r="U1366" s="1">
        <f t="shared" si="555"/>
        <v>0.45115042807247474</v>
      </c>
      <c r="V1366" s="1">
        <f t="shared" si="556"/>
        <v>0.7767256379036469</v>
      </c>
      <c r="W1366" s="1">
        <f t="shared" si="557"/>
        <v>-0.22557521263454894</v>
      </c>
      <c r="X1366" s="1">
        <f t="shared" si="558"/>
        <v>8.6104658434303755E-9</v>
      </c>
      <c r="Y1366" s="1">
        <f t="shared" si="559"/>
        <v>-1.3857026203512133</v>
      </c>
      <c r="Z1366" s="1">
        <f t="shared" si="560"/>
        <v>-69.285131017560659</v>
      </c>
      <c r="AB1366"/>
      <c r="AC1366"/>
      <c r="AD1366"/>
      <c r="AE1366"/>
      <c r="AF1366"/>
      <c r="AG1366"/>
      <c r="AH1366"/>
      <c r="AI1366"/>
      <c r="AJ1366" s="25"/>
      <c r="AK1366" s="2">
        <v>13.65</v>
      </c>
      <c r="AL1366" s="1">
        <f t="shared" si="562"/>
        <v>2.2387211385683295E-14</v>
      </c>
      <c r="AM1366" s="1">
        <f t="shared" si="538"/>
        <v>0.45115042807247474</v>
      </c>
      <c r="AN1366" s="1">
        <f t="shared" si="539"/>
        <v>3.6108392422614768E-7</v>
      </c>
      <c r="AO1366" s="1">
        <f t="shared" si="540"/>
        <v>0.99999963891607579</v>
      </c>
      <c r="AP1366" s="1">
        <f t="shared" si="541"/>
        <v>4.455683927965751</v>
      </c>
      <c r="AQ1366" s="1">
        <f t="shared" si="542"/>
        <v>44.55683927965751</v>
      </c>
      <c r="AR1366" s="25"/>
      <c r="BA1366" s="2">
        <v>13.65</v>
      </c>
      <c r="BB1366" s="1">
        <f t="shared" si="547"/>
        <v>2.2387211385683295E-14</v>
      </c>
      <c r="BC1366" s="1">
        <f t="shared" si="543"/>
        <v>0.45115042807247474</v>
      </c>
      <c r="BD1366" s="1">
        <f t="shared" si="544"/>
        <v>4.4215629899992321E-4</v>
      </c>
      <c r="BE1366" s="1">
        <f t="shared" si="545"/>
        <v>0.98006401299234336</v>
      </c>
      <c r="BF1366" s="1">
        <f t="shared" si="546"/>
        <v>-0.78351606279125374</v>
      </c>
      <c r="BG1366" s="1">
        <f>(dpSAWB_Cb*dpSAWB_Vb) /(dpSAWB_Ca * BF1366)</f>
        <v>-63.81490102688695</v>
      </c>
    </row>
    <row r="1367" spans="1:59" ht="15" customHeight="1" x14ac:dyDescent="0.3">
      <c r="A1367" s="2">
        <v>13.66</v>
      </c>
      <c r="B1367" s="1">
        <f t="shared" si="548"/>
        <v>2.1877616239495426E-14</v>
      </c>
      <c r="C1367" s="1">
        <f t="shared" si="549"/>
        <v>0.46165907151102586</v>
      </c>
      <c r="D1367" s="1">
        <f t="shared" si="550"/>
        <v>-0.4616590739665502</v>
      </c>
      <c r="E1367" s="1">
        <f t="shared" si="551"/>
        <v>8.027651232775837E-2</v>
      </c>
      <c r="F1367" s="1">
        <f t="shared" si="552"/>
        <v>0.99999995926197394</v>
      </c>
      <c r="G1367" s="1">
        <f t="shared" si="553"/>
        <v>-6.6590210040063695</v>
      </c>
      <c r="H1367" s="1">
        <f t="shared" si="561"/>
        <v>-66.590210040063695</v>
      </c>
      <c r="S1367" s="2">
        <v>13.66</v>
      </c>
      <c r="T1367" s="1">
        <f t="shared" si="554"/>
        <v>2.1877616239495426E-14</v>
      </c>
      <c r="U1367" s="1">
        <f t="shared" si="555"/>
        <v>0.46165907151102586</v>
      </c>
      <c r="V1367" s="1">
        <f t="shared" si="556"/>
        <v>0.79248860309087421</v>
      </c>
      <c r="W1367" s="1">
        <f t="shared" si="557"/>
        <v>-0.23082953436362472</v>
      </c>
      <c r="X1367" s="1">
        <f t="shared" si="558"/>
        <v>8.4144677136180501E-9</v>
      </c>
      <c r="Y1367" s="1">
        <f t="shared" si="559"/>
        <v>-1.3954590529992588</v>
      </c>
      <c r="Z1367" s="1">
        <f t="shared" si="560"/>
        <v>-69.772952649962932</v>
      </c>
      <c r="AB1367"/>
      <c r="AC1367"/>
      <c r="AD1367"/>
      <c r="AE1367"/>
      <c r="AF1367"/>
      <c r="AG1367"/>
      <c r="AH1367"/>
      <c r="AI1367"/>
      <c r="AJ1367" s="25"/>
      <c r="AK1367" s="2">
        <v>13.66</v>
      </c>
      <c r="AL1367" s="1">
        <f t="shared" si="562"/>
        <v>2.1877616239495426E-14</v>
      </c>
      <c r="AM1367" s="1">
        <f t="shared" si="538"/>
        <v>0.46165907151102586</v>
      </c>
      <c r="AN1367" s="1">
        <f t="shared" si="539"/>
        <v>3.5286465354287023E-7</v>
      </c>
      <c r="AO1367" s="1">
        <f t="shared" si="540"/>
        <v>0.9999996471353465</v>
      </c>
      <c r="AP1367" s="1">
        <f t="shared" si="541"/>
        <v>4.465868085279225</v>
      </c>
      <c r="AQ1367" s="1">
        <f t="shared" si="542"/>
        <v>44.658680852792244</v>
      </c>
      <c r="AR1367" s="25"/>
      <c r="BA1367" s="2">
        <v>13.66</v>
      </c>
      <c r="BB1367" s="1">
        <f t="shared" si="547"/>
        <v>2.1877616239495426E-14</v>
      </c>
      <c r="BC1367" s="1">
        <f t="shared" si="543"/>
        <v>0.46165907151102586</v>
      </c>
      <c r="BD1367" s="1">
        <f t="shared" si="544"/>
        <v>4.5203549446812919E-4</v>
      </c>
      <c r="BE1367" s="1">
        <f t="shared" si="545"/>
        <v>0.97915436382220677</v>
      </c>
      <c r="BF1367" s="1">
        <f t="shared" si="546"/>
        <v>-0.80338351468576708</v>
      </c>
      <c r="BG1367" s="1">
        <f>(dpSAWB_Cb*dpSAWB_Vb) /(dpSAWB_Ca * BF1367)</f>
        <v>-62.236776192198619</v>
      </c>
    </row>
    <row r="1368" spans="1:59" ht="15" customHeight="1" x14ac:dyDescent="0.3">
      <c r="A1368" s="2">
        <v>13.67</v>
      </c>
      <c r="B1368" s="1">
        <f t="shared" si="548"/>
        <v>2.1379620895022229E-14</v>
      </c>
      <c r="C1368" s="1">
        <f t="shared" si="549"/>
        <v>0.47241249270007218</v>
      </c>
      <c r="D1368" s="1">
        <f t="shared" si="550"/>
        <v>-0.47241249517105233</v>
      </c>
      <c r="E1368" s="1">
        <f t="shared" si="551"/>
        <v>8.2068749195175386E-2</v>
      </c>
      <c r="F1368" s="1">
        <f t="shared" si="552"/>
        <v>0.99999996018928461</v>
      </c>
      <c r="G1368" s="1">
        <f t="shared" si="553"/>
        <v>-6.6111167261571469</v>
      </c>
      <c r="H1368" s="1">
        <f t="shared" si="561"/>
        <v>-66.111167261571467</v>
      </c>
      <c r="S1368" s="2">
        <v>13.67</v>
      </c>
      <c r="T1368" s="1">
        <f t="shared" si="554"/>
        <v>2.1379620895022229E-14</v>
      </c>
      <c r="U1368" s="1">
        <f t="shared" si="555"/>
        <v>0.47241249270007218</v>
      </c>
      <c r="V1368" s="1">
        <f t="shared" si="556"/>
        <v>0.80861873490317526</v>
      </c>
      <c r="W1368" s="1">
        <f t="shared" si="557"/>
        <v>-0.2362062449677251</v>
      </c>
      <c r="X1368" s="1">
        <f t="shared" si="558"/>
        <v>8.2229310458534914E-9</v>
      </c>
      <c r="Y1368" s="1">
        <f t="shared" si="559"/>
        <v>-1.4051270522378325</v>
      </c>
      <c r="Z1368" s="1">
        <f t="shared" si="560"/>
        <v>-70.256352611891629</v>
      </c>
      <c r="AB1368"/>
      <c r="AC1368"/>
      <c r="AD1368"/>
      <c r="AE1368"/>
      <c r="AF1368"/>
      <c r="AG1368"/>
      <c r="AH1368"/>
      <c r="AI1368"/>
      <c r="AJ1368" s="25"/>
      <c r="AK1368" s="2">
        <v>13.67</v>
      </c>
      <c r="AL1368" s="1">
        <f t="shared" si="562"/>
        <v>2.1379620895022229E-14</v>
      </c>
      <c r="AM1368" s="1">
        <f t="shared" si="538"/>
        <v>0.47241249270007218</v>
      </c>
      <c r="AN1368" s="1">
        <f t="shared" si="539"/>
        <v>3.4483247617152611E-7</v>
      </c>
      <c r="AO1368" s="1">
        <f t="shared" si="540"/>
        <v>0.99999965516752387</v>
      </c>
      <c r="AP1368" s="1">
        <f t="shared" si="541"/>
        <v>4.4759023635767319</v>
      </c>
      <c r="AQ1368" s="1">
        <f t="shared" si="542"/>
        <v>44.759023635767313</v>
      </c>
      <c r="AR1368" s="25"/>
      <c r="BA1368" s="2">
        <v>13.67</v>
      </c>
      <c r="BB1368" s="1">
        <f t="shared" si="547"/>
        <v>2.1379620895022229E-14</v>
      </c>
      <c r="BC1368" s="1">
        <f t="shared" si="543"/>
        <v>0.47241249270007218</v>
      </c>
      <c r="BD1368" s="1">
        <f t="shared" si="544"/>
        <v>4.6211573897097889E-4</v>
      </c>
      <c r="BE1368" s="1">
        <f t="shared" si="545"/>
        <v>0.97820389196263169</v>
      </c>
      <c r="BF1368" s="1">
        <f t="shared" si="546"/>
        <v>-0.82308257427652776</v>
      </c>
      <c r="BG1368" s="1">
        <f>(dpSAWB_Cb*dpSAWB_Vb) /(dpSAWB_Ca * BF1368)</f>
        <v>-60.747246464243204</v>
      </c>
    </row>
    <row r="1369" spans="1:59" ht="15" customHeight="1" x14ac:dyDescent="0.3">
      <c r="A1369" s="2">
        <v>13.68</v>
      </c>
      <c r="B1369" s="1">
        <f t="shared" si="548"/>
        <v>2.0892961308540382E-14</v>
      </c>
      <c r="C1369" s="1">
        <f t="shared" si="549"/>
        <v>0.48341639324586499</v>
      </c>
      <c r="D1369" s="1">
        <f t="shared" si="550"/>
        <v>-0.48341639573194906</v>
      </c>
      <c r="E1369" s="1">
        <f t="shared" si="551"/>
        <v>8.3902732621991494E-2</v>
      </c>
      <c r="F1369" s="1">
        <f t="shared" si="552"/>
        <v>0.99999996109548706</v>
      </c>
      <c r="G1369" s="1">
        <f t="shared" si="553"/>
        <v>-6.5648783064025968</v>
      </c>
      <c r="H1369" s="1">
        <f t="shared" si="561"/>
        <v>-65.648783064025963</v>
      </c>
      <c r="S1369" s="2">
        <v>13.68</v>
      </c>
      <c r="T1369" s="1">
        <f t="shared" si="554"/>
        <v>2.0892961308540382E-14</v>
      </c>
      <c r="U1369" s="1">
        <f t="shared" si="555"/>
        <v>0.48341639324586499</v>
      </c>
      <c r="V1369" s="1">
        <f t="shared" si="556"/>
        <v>0.82512458574994163</v>
      </c>
      <c r="W1369" s="1">
        <f t="shared" si="557"/>
        <v>-0.24170819524998055</v>
      </c>
      <c r="X1369" s="1">
        <f t="shared" si="558"/>
        <v>8.035754284865261E-9</v>
      </c>
      <c r="Y1369" s="1">
        <f t="shared" si="559"/>
        <v>-1.4147052872007131</v>
      </c>
      <c r="Z1369" s="1">
        <f t="shared" si="560"/>
        <v>-70.735264360035657</v>
      </c>
      <c r="AB1369"/>
      <c r="AC1369"/>
      <c r="AD1369"/>
      <c r="AE1369"/>
      <c r="AF1369"/>
      <c r="AG1369"/>
      <c r="AH1369"/>
      <c r="AI1369"/>
      <c r="AJ1369" s="25"/>
      <c r="AK1369" s="2">
        <v>13.68</v>
      </c>
      <c r="AL1369" s="1">
        <f t="shared" si="562"/>
        <v>2.0892961308540382E-14</v>
      </c>
      <c r="AM1369" s="1">
        <f t="shared" si="538"/>
        <v>0.48341639324586499</v>
      </c>
      <c r="AN1369" s="1">
        <f t="shared" si="539"/>
        <v>3.3698313335427119E-7</v>
      </c>
      <c r="AO1369" s="1">
        <f t="shared" si="540"/>
        <v>0.9999996630168666</v>
      </c>
      <c r="AP1369" s="1">
        <f t="shared" si="541"/>
        <v>4.4857874458596205</v>
      </c>
      <c r="AQ1369" s="1">
        <f t="shared" si="542"/>
        <v>44.8578744585962</v>
      </c>
      <c r="AR1369" s="25"/>
      <c r="BA1369" s="2">
        <v>13.68</v>
      </c>
      <c r="BB1369" s="1">
        <f t="shared" si="547"/>
        <v>2.0892961308540382E-14</v>
      </c>
      <c r="BC1369" s="1">
        <f t="shared" si="543"/>
        <v>0.48341639324586499</v>
      </c>
      <c r="BD1369" s="1">
        <f t="shared" si="544"/>
        <v>4.7239974273757769E-4</v>
      </c>
      <c r="BE1369" s="1">
        <f t="shared" si="545"/>
        <v>0.97721084625550925</v>
      </c>
      <c r="BF1369" s="1">
        <f t="shared" si="546"/>
        <v>-0.84261070371161872</v>
      </c>
      <c r="BG1369" s="1">
        <f>(dpSAWB_Cb*dpSAWB_Vb) /(dpSAWB_Ca * BF1369)</f>
        <v>-59.339383869389309</v>
      </c>
    </row>
    <row r="1370" spans="1:59" ht="15" customHeight="1" x14ac:dyDescent="0.3">
      <c r="A1370" s="2">
        <v>13.69</v>
      </c>
      <c r="B1370" s="1">
        <f t="shared" si="548"/>
        <v>2.0417379446695278E-14</v>
      </c>
      <c r="C1370" s="1">
        <f t="shared" si="549"/>
        <v>0.494676607562131</v>
      </c>
      <c r="D1370" s="1">
        <f t="shared" si="550"/>
        <v>-0.49467661006297498</v>
      </c>
      <c r="E1370" s="1">
        <f t="shared" si="551"/>
        <v>8.5779435010495828E-2</v>
      </c>
      <c r="F1370" s="1">
        <f t="shared" si="552"/>
        <v>0.99999996198106178</v>
      </c>
      <c r="G1370" s="1">
        <f t="shared" si="553"/>
        <v>-6.5202319689131407</v>
      </c>
      <c r="H1370" s="1">
        <f t="shared" si="561"/>
        <v>-65.2023196891314</v>
      </c>
      <c r="S1370" s="2">
        <v>13.69</v>
      </c>
      <c r="T1370" s="1">
        <f t="shared" si="554"/>
        <v>2.0417379446695278E-14</v>
      </c>
      <c r="U1370" s="1">
        <f t="shared" si="555"/>
        <v>0.494676607562131</v>
      </c>
      <c r="V1370" s="1">
        <f t="shared" si="556"/>
        <v>0.84201490725177819</v>
      </c>
      <c r="W1370" s="1">
        <f t="shared" si="557"/>
        <v>-0.24733830241725943</v>
      </c>
      <c r="X1370" s="1">
        <f t="shared" si="558"/>
        <v>7.852838187061885E-9</v>
      </c>
      <c r="Y1370" s="1">
        <f t="shared" si="559"/>
        <v>-1.424192498759498</v>
      </c>
      <c r="Z1370" s="1">
        <f t="shared" si="560"/>
        <v>-71.209624937974894</v>
      </c>
      <c r="AB1370"/>
      <c r="AC1370"/>
      <c r="AD1370"/>
      <c r="AE1370"/>
      <c r="AF1370"/>
      <c r="AG1370"/>
      <c r="AH1370"/>
      <c r="AI1370"/>
      <c r="AJ1370" s="25"/>
      <c r="AK1370" s="2">
        <v>13.69</v>
      </c>
      <c r="AL1370" s="1">
        <f t="shared" si="562"/>
        <v>2.0417379446695278E-14</v>
      </c>
      <c r="AM1370" s="1">
        <f t="shared" si="538"/>
        <v>0.494676607562131</v>
      </c>
      <c r="AN1370" s="1">
        <f t="shared" si="539"/>
        <v>3.2931246327415742E-7</v>
      </c>
      <c r="AO1370" s="1">
        <f t="shared" si="540"/>
        <v>0.9999996706875367</v>
      </c>
      <c r="AP1370" s="1">
        <f t="shared" si="541"/>
        <v>4.495524072888788</v>
      </c>
      <c r="AQ1370" s="1">
        <f t="shared" si="542"/>
        <v>44.95524072888788</v>
      </c>
      <c r="AR1370" s="25"/>
      <c r="BA1370" s="2">
        <v>13.69</v>
      </c>
      <c r="BB1370" s="1">
        <f t="shared" si="547"/>
        <v>2.0417379446695278E-14</v>
      </c>
      <c r="BC1370" s="1">
        <f t="shared" si="543"/>
        <v>0.494676607562131</v>
      </c>
      <c r="BD1370" s="1">
        <f t="shared" si="544"/>
        <v>4.8289015005115643E-4</v>
      </c>
      <c r="BE1370" s="1">
        <f t="shared" si="545"/>
        <v>0.97617340838278044</v>
      </c>
      <c r="BF1370" s="1">
        <f t="shared" si="546"/>
        <v>-0.86196550628424828</v>
      </c>
      <c r="BG1370" s="1">
        <f>(dpSAWB_Cb*dpSAWB_Vb) /(dpSAWB_Ca * BF1370)</f>
        <v>-58.006961572672971</v>
      </c>
    </row>
    <row r="1371" spans="1:59" ht="15" customHeight="1" x14ac:dyDescent="0.3">
      <c r="A1371" s="2">
        <v>13.7</v>
      </c>
      <c r="B1371" s="1">
        <f t="shared" si="548"/>
        <v>1.9952623149688784E-14</v>
      </c>
      <c r="C1371" s="1">
        <f t="shared" si="549"/>
        <v>0.50619910596354523</v>
      </c>
      <c r="D1371" s="1">
        <f t="shared" si="550"/>
        <v>-0.50619910847881322</v>
      </c>
      <c r="E1371" s="1">
        <f t="shared" si="551"/>
        <v>8.7699851413135521E-2</v>
      </c>
      <c r="F1371" s="1">
        <f t="shared" si="552"/>
        <v>0.99999996284647841</v>
      </c>
      <c r="G1371" s="1">
        <f t="shared" si="553"/>
        <v>-6.4771081163790774</v>
      </c>
      <c r="H1371" s="1">
        <f t="shared" si="561"/>
        <v>-64.771081163790768</v>
      </c>
      <c r="S1371" s="2">
        <v>13.7</v>
      </c>
      <c r="T1371" s="1">
        <f t="shared" si="554"/>
        <v>1.9952623149688784E-14</v>
      </c>
      <c r="U1371" s="1">
        <f t="shared" si="555"/>
        <v>0.50619910596354523</v>
      </c>
      <c r="V1371" s="1">
        <f t="shared" si="556"/>
        <v>0.85929865488071377</v>
      </c>
      <c r="W1371" s="1">
        <f t="shared" si="557"/>
        <v>-0.25309955162690462</v>
      </c>
      <c r="X1371" s="1">
        <f t="shared" si="558"/>
        <v>7.6740857679117853E-9</v>
      </c>
      <c r="Y1371" s="1">
        <f t="shared" si="559"/>
        <v>-1.433587499393582</v>
      </c>
      <c r="Z1371" s="1">
        <f t="shared" si="560"/>
        <v>-71.679374969679102</v>
      </c>
      <c r="AB1371"/>
      <c r="AC1371"/>
      <c r="AD1371"/>
      <c r="AE1371"/>
      <c r="AF1371"/>
      <c r="AG1371"/>
      <c r="AH1371"/>
      <c r="AI1371"/>
      <c r="AJ1371" s="25"/>
      <c r="AK1371" s="2">
        <v>13.7</v>
      </c>
      <c r="AL1371" s="1">
        <f t="shared" si="562"/>
        <v>1.9952623149688784E-14</v>
      </c>
      <c r="AM1371" s="1">
        <f t="shared" si="538"/>
        <v>0.50619910596354523</v>
      </c>
      <c r="AN1371" s="1">
        <f t="shared" si="539"/>
        <v>3.2181639884850733E-7</v>
      </c>
      <c r="AO1371" s="1">
        <f t="shared" si="540"/>
        <v>0.99999967818360114</v>
      </c>
      <c r="AP1371" s="1">
        <f t="shared" si="541"/>
        <v>4.5051130408633586</v>
      </c>
      <c r="AQ1371" s="1">
        <f t="shared" si="542"/>
        <v>45.051130408633583</v>
      </c>
      <c r="AR1371" s="25"/>
      <c r="BA1371" s="2">
        <v>13.7</v>
      </c>
      <c r="BB1371" s="1">
        <f t="shared" si="547"/>
        <v>1.9952623149688784E-14</v>
      </c>
      <c r="BC1371" s="1">
        <f t="shared" si="543"/>
        <v>0.50619910596354523</v>
      </c>
      <c r="BD1371" s="1">
        <f t="shared" si="544"/>
        <v>4.9358952984625997E-4</v>
      </c>
      <c r="BE1371" s="1">
        <f t="shared" si="545"/>
        <v>0.97508969105490018</v>
      </c>
      <c r="BF1371" s="1">
        <f t="shared" si="546"/>
        <v>-0.88114472582079506</v>
      </c>
      <c r="BG1371" s="1">
        <f>(dpSAWB_Cb*dpSAWB_Vb) /(dpSAWB_Ca * BF1371)</f>
        <v>-56.744367338094776</v>
      </c>
    </row>
    <row r="1372" spans="1:59" ht="15" customHeight="1" x14ac:dyDescent="0.3">
      <c r="A1372" s="2">
        <v>13.71</v>
      </c>
      <c r="B1372" s="1">
        <f t="shared" si="548"/>
        <v>1.9498445997580372E-14</v>
      </c>
      <c r="C1372" s="1">
        <f t="shared" si="549"/>
        <v>0.51798999783128064</v>
      </c>
      <c r="D1372" s="1">
        <f t="shared" si="550"/>
        <v>-0.51799000036064435</v>
      </c>
      <c r="E1372" s="1">
        <f t="shared" si="551"/>
        <v>8.9665000060107386E-2</v>
      </c>
      <c r="F1372" s="1">
        <f t="shared" si="552"/>
        <v>0.99999996369219579</v>
      </c>
      <c r="G1372" s="1">
        <f t="shared" si="553"/>
        <v>-6.435441038020806</v>
      </c>
      <c r="H1372" s="1">
        <f t="shared" si="561"/>
        <v>-64.354410380208051</v>
      </c>
      <c r="S1372" s="2">
        <v>13.71</v>
      </c>
      <c r="T1372" s="1">
        <f t="shared" si="554"/>
        <v>1.9498445997580372E-14</v>
      </c>
      <c r="U1372" s="1">
        <f t="shared" si="555"/>
        <v>0.51798999783128064</v>
      </c>
      <c r="V1372" s="1">
        <f t="shared" si="556"/>
        <v>0.87698499270852004</v>
      </c>
      <c r="W1372" s="1">
        <f t="shared" si="557"/>
        <v>-0.25899499756950667</v>
      </c>
      <c r="X1372" s="1">
        <f t="shared" si="558"/>
        <v>7.4994022505206472E-9</v>
      </c>
      <c r="Y1372" s="1">
        <f t="shared" si="559"/>
        <v>-1.4428891729576898</v>
      </c>
      <c r="Z1372" s="1">
        <f t="shared" si="560"/>
        <v>-72.144458647884491</v>
      </c>
      <c r="AB1372"/>
      <c r="AC1372"/>
      <c r="AD1372"/>
      <c r="AE1372"/>
      <c r="AF1372"/>
      <c r="AG1372"/>
      <c r="AH1372"/>
      <c r="AI1372"/>
      <c r="AJ1372" s="25"/>
      <c r="AK1372" s="2">
        <v>13.71</v>
      </c>
      <c r="AL1372" s="1">
        <f t="shared" si="562"/>
        <v>1.9498445997580372E-14</v>
      </c>
      <c r="AM1372" s="1">
        <f t="shared" si="538"/>
        <v>0.51798999783128064</v>
      </c>
      <c r="AN1372" s="1">
        <f t="shared" si="539"/>
        <v>3.1449096557250429E-7</v>
      </c>
      <c r="AO1372" s="1">
        <f t="shared" si="540"/>
        <v>0.9999996855090344</v>
      </c>
      <c r="AP1372" s="1">
        <f t="shared" si="541"/>
        <v>4.5145551991101804</v>
      </c>
      <c r="AQ1372" s="1">
        <f t="shared" si="542"/>
        <v>45.145551991101804</v>
      </c>
      <c r="AR1372" s="25"/>
      <c r="BA1372" s="2">
        <v>13.71</v>
      </c>
      <c r="BB1372" s="1">
        <f t="shared" si="547"/>
        <v>1.9498445997580372E-14</v>
      </c>
      <c r="BC1372" s="1">
        <f t="shared" si="543"/>
        <v>0.51798999783128064</v>
      </c>
      <c r="BD1372" s="1">
        <f t="shared" si="544"/>
        <v>5.0450036567647593E-4</v>
      </c>
      <c r="BE1372" s="1">
        <f t="shared" si="545"/>
        <v>0.97395773622795212</v>
      </c>
      <c r="BF1372" s="1">
        <f t="shared" si="546"/>
        <v>-0.90014624583961911</v>
      </c>
      <c r="BG1372" s="1">
        <f>(dpSAWB_Cb*dpSAWB_Vb) /(dpSAWB_Ca * BF1372)</f>
        <v>-55.546529501283501</v>
      </c>
    </row>
    <row r="1373" spans="1:59" ht="15" customHeight="1" x14ac:dyDescent="0.3">
      <c r="A1373" s="2">
        <v>13.72</v>
      </c>
      <c r="B1373" s="1">
        <f t="shared" si="548"/>
        <v>1.9054607179632396E-14</v>
      </c>
      <c r="C1373" s="1">
        <f t="shared" si="549"/>
        <v>0.53005553485227241</v>
      </c>
      <c r="D1373" s="1">
        <f t="shared" si="550"/>
        <v>-0.53005553739541089</v>
      </c>
      <c r="E1373" s="1">
        <f t="shared" si="551"/>
        <v>9.1675922899235152E-2</v>
      </c>
      <c r="F1373" s="1">
        <f t="shared" si="552"/>
        <v>0.99999996451866224</v>
      </c>
      <c r="G1373" s="1">
        <f t="shared" si="553"/>
        <v>-6.3951686417848288</v>
      </c>
      <c r="H1373" s="1">
        <f t="shared" si="561"/>
        <v>-63.951686417848286</v>
      </c>
      <c r="S1373" s="2">
        <v>13.72</v>
      </c>
      <c r="T1373" s="1">
        <f t="shared" si="554"/>
        <v>1.9054607179632396E-14</v>
      </c>
      <c r="U1373" s="1">
        <f t="shared" si="555"/>
        <v>0.53005553485227241</v>
      </c>
      <c r="V1373" s="1">
        <f t="shared" si="556"/>
        <v>0.89508329826561417</v>
      </c>
      <c r="W1373" s="1">
        <f t="shared" si="557"/>
        <v>-0.26502776608853806</v>
      </c>
      <c r="X1373" s="1">
        <f t="shared" si="558"/>
        <v>7.3286950153796122E-9</v>
      </c>
      <c r="Y1373" s="1">
        <f t="shared" si="559"/>
        <v>-1.4520964743501465</v>
      </c>
      <c r="Z1373" s="1">
        <f t="shared" si="560"/>
        <v>-72.60482371750733</v>
      </c>
      <c r="AB1373"/>
      <c r="AC1373"/>
      <c r="AD1373"/>
      <c r="AE1373"/>
      <c r="AF1373"/>
      <c r="AG1373"/>
      <c r="AH1373"/>
      <c r="AI1373"/>
      <c r="AJ1373" s="25"/>
      <c r="AK1373" s="2">
        <v>13.72</v>
      </c>
      <c r="AL1373" s="1">
        <f t="shared" si="562"/>
        <v>1.9054607179632396E-14</v>
      </c>
      <c r="AM1373" s="1">
        <f t="shared" si="538"/>
        <v>0.53005553485227241</v>
      </c>
      <c r="AN1373" s="1">
        <f t="shared" si="539"/>
        <v>3.0733227941187967E-7</v>
      </c>
      <c r="AO1373" s="1">
        <f t="shared" si="540"/>
        <v>0.99999969266772049</v>
      </c>
      <c r="AP1373" s="1">
        <f t="shared" si="541"/>
        <v>4.5238514477877301</v>
      </c>
      <c r="AQ1373" s="1">
        <f t="shared" si="542"/>
        <v>45.238514477877295</v>
      </c>
      <c r="AR1373" s="25"/>
      <c r="BA1373" s="2">
        <v>13.72</v>
      </c>
      <c r="BB1373" s="1">
        <f t="shared" si="547"/>
        <v>1.9054607179632396E-14</v>
      </c>
      <c r="BC1373" s="1">
        <f t="shared" si="543"/>
        <v>0.53005553485227241</v>
      </c>
      <c r="BD1373" s="1">
        <f t="shared" si="544"/>
        <v>5.1562504502499016E-4</v>
      </c>
      <c r="BE1373" s="1">
        <f t="shared" si="545"/>
        <v>0.97277551335955015</v>
      </c>
      <c r="BF1373" s="1">
        <f t="shared" si="546"/>
        <v>-0.91896808848583822</v>
      </c>
      <c r="BG1373" s="1">
        <f>(dpSAWB_Cb*dpSAWB_Vb) /(dpSAWB_Ca * BF1373)</f>
        <v>-54.408853393792818</v>
      </c>
    </row>
    <row r="1374" spans="1:59" ht="15" customHeight="1" x14ac:dyDescent="0.3">
      <c r="A1374" s="2">
        <v>13.73</v>
      </c>
      <c r="B1374" s="1">
        <f t="shared" si="548"/>
        <v>1.8620871366628604E-14</v>
      </c>
      <c r="C1374" s="1">
        <f t="shared" si="549"/>
        <v>0.54240211433395724</v>
      </c>
      <c r="D1374" s="1">
        <f t="shared" si="550"/>
        <v>-0.54240211689055684</v>
      </c>
      <c r="E1374" s="1">
        <f t="shared" si="551"/>
        <v>9.3733686148426143E-2</v>
      </c>
      <c r="F1374" s="1">
        <f t="shared" si="552"/>
        <v>0.99999996532631608</v>
      </c>
      <c r="G1374" s="1">
        <f t="shared" si="553"/>
        <v>-6.3562322084196321</v>
      </c>
      <c r="H1374" s="1">
        <f t="shared" si="561"/>
        <v>-63.562322084196317</v>
      </c>
      <c r="S1374" s="2">
        <v>13.73</v>
      </c>
      <c r="T1374" s="1">
        <f t="shared" si="554"/>
        <v>1.8620871366628604E-14</v>
      </c>
      <c r="U1374" s="1">
        <f t="shared" si="555"/>
        <v>0.54240211433395724</v>
      </c>
      <c r="V1374" s="1">
        <f t="shared" si="556"/>
        <v>0.91360316751316517</v>
      </c>
      <c r="W1374" s="1">
        <f t="shared" si="557"/>
        <v>-0.27120105583772169</v>
      </c>
      <c r="X1374" s="1">
        <f t="shared" si="558"/>
        <v>7.1618735512570301E-9</v>
      </c>
      <c r="Y1374" s="1">
        <f t="shared" si="559"/>
        <v>-1.4612084290853036</v>
      </c>
      <c r="Z1374" s="1">
        <f t="shared" si="560"/>
        <v>-73.060421454265182</v>
      </c>
      <c r="AB1374"/>
      <c r="AC1374"/>
      <c r="AD1374"/>
      <c r="AE1374"/>
      <c r="AF1374"/>
      <c r="AG1374"/>
      <c r="AH1374"/>
      <c r="AI1374"/>
      <c r="AJ1374" s="25"/>
      <c r="AK1374" s="2">
        <v>13.73</v>
      </c>
      <c r="AL1374" s="1">
        <f t="shared" si="562"/>
        <v>1.8620871366628604E-14</v>
      </c>
      <c r="AM1374" s="1">
        <f t="shared" si="538"/>
        <v>0.54240211433395724</v>
      </c>
      <c r="AN1374" s="1">
        <f t="shared" si="539"/>
        <v>3.0033654474355544E-7</v>
      </c>
      <c r="AO1374" s="1">
        <f t="shared" si="540"/>
        <v>0.99999969966345525</v>
      </c>
      <c r="AP1374" s="1">
        <f t="shared" si="541"/>
        <v>4.5330027356078944</v>
      </c>
      <c r="AQ1374" s="1">
        <f t="shared" si="542"/>
        <v>45.330027356078944</v>
      </c>
      <c r="AR1374" s="25"/>
      <c r="BA1374" s="2">
        <v>13.73</v>
      </c>
      <c r="BB1374" s="1">
        <f t="shared" si="547"/>
        <v>1.8620871366628604E-14</v>
      </c>
      <c r="BC1374" s="1">
        <f t="shared" si="543"/>
        <v>0.54240211433395724</v>
      </c>
      <c r="BD1374" s="1">
        <f t="shared" si="544"/>
        <v>5.2696584793040981E-4</v>
      </c>
      <c r="BE1374" s="1">
        <f t="shared" si="545"/>
        <v>0.97154091771470619</v>
      </c>
      <c r="BF1374" s="1">
        <f t="shared" si="546"/>
        <v>-0.93760841324773625</v>
      </c>
      <c r="BG1374" s="1">
        <f>(dpSAWB_Cb*dpSAWB_Vb) /(dpSAWB_Ca * BF1374)</f>
        <v>-53.327166537261995</v>
      </c>
    </row>
    <row r="1375" spans="1:59" ht="15" customHeight="1" x14ac:dyDescent="0.3">
      <c r="A1375" s="2">
        <v>13.74</v>
      </c>
      <c r="B1375" s="1">
        <f t="shared" si="548"/>
        <v>1.8197008586099766E-14</v>
      </c>
      <c r="C1375" s="1">
        <f t="shared" si="549"/>
        <v>0.55503628259620286</v>
      </c>
      <c r="D1375" s="1">
        <f t="shared" si="550"/>
        <v>-0.55503628516595793</v>
      </c>
      <c r="E1375" s="1">
        <f t="shared" si="551"/>
        <v>9.5839380860992973E-2</v>
      </c>
      <c r="F1375" s="1">
        <f t="shared" si="552"/>
        <v>0.9999999661155855</v>
      </c>
      <c r="G1375" s="1">
        <f t="shared" si="553"/>
        <v>-6.3185761653736519</v>
      </c>
      <c r="H1375" s="1">
        <f t="shared" si="561"/>
        <v>-63.185761653736513</v>
      </c>
      <c r="S1375" s="2">
        <v>13.74</v>
      </c>
      <c r="T1375" s="1">
        <f t="shared" si="554"/>
        <v>1.8197008586099766E-14</v>
      </c>
      <c r="U1375" s="1">
        <f t="shared" si="555"/>
        <v>0.55503628259620286</v>
      </c>
      <c r="V1375" s="1">
        <f t="shared" si="556"/>
        <v>0.93255441993098831</v>
      </c>
      <c r="W1375" s="1">
        <f t="shared" si="557"/>
        <v>-0.27751813997699615</v>
      </c>
      <c r="X1375" s="1">
        <f t="shared" si="558"/>
        <v>6.9988494072083235E-9</v>
      </c>
      <c r="Y1375" s="1">
        <f t="shared" si="559"/>
        <v>-1.4702241327736278</v>
      </c>
      <c r="Z1375" s="1">
        <f t="shared" si="560"/>
        <v>-73.511206638681401</v>
      </c>
      <c r="AB1375"/>
      <c r="AC1375"/>
      <c r="AD1375"/>
      <c r="AE1375"/>
      <c r="AF1375"/>
      <c r="AG1375"/>
      <c r="AH1375"/>
      <c r="AI1375"/>
      <c r="AJ1375" s="25"/>
      <c r="AK1375" s="2">
        <v>13.74</v>
      </c>
      <c r="AL1375" s="1">
        <f t="shared" si="562"/>
        <v>1.8197008586099766E-14</v>
      </c>
      <c r="AM1375" s="1">
        <f t="shared" si="538"/>
        <v>0.55503628259620286</v>
      </c>
      <c r="AN1375" s="1">
        <f t="shared" si="539"/>
        <v>2.9350005234317408E-7</v>
      </c>
      <c r="AO1375" s="1">
        <f t="shared" si="540"/>
        <v>0.99999970649994763</v>
      </c>
      <c r="AP1375" s="1">
        <f t="shared" si="541"/>
        <v>4.5420100575788283</v>
      </c>
      <c r="AQ1375" s="1">
        <f t="shared" si="542"/>
        <v>45.420100575788283</v>
      </c>
      <c r="AR1375" s="25"/>
      <c r="BA1375" s="2">
        <v>13.74</v>
      </c>
      <c r="BB1375" s="1">
        <f t="shared" si="547"/>
        <v>1.8197008586099766E-14</v>
      </c>
      <c r="BC1375" s="1">
        <f t="shared" si="543"/>
        <v>0.55503628259620286</v>
      </c>
      <c r="BD1375" s="1">
        <f t="shared" si="544"/>
        <v>5.3852493490047786E-4</v>
      </c>
      <c r="BE1375" s="1">
        <f t="shared" si="545"/>
        <v>0.97025176873394203</v>
      </c>
      <c r="BF1375" s="1">
        <f t="shared" si="546"/>
        <v>-0.95606551546064744</v>
      </c>
      <c r="BG1375" s="1">
        <f>(dpSAWB_Cb*dpSAWB_Vb) /(dpSAWB_Ca * BF1375)</f>
        <v>-52.297671228011197</v>
      </c>
    </row>
    <row r="1376" spans="1:59" ht="15" customHeight="1" x14ac:dyDescent="0.3">
      <c r="A1376" s="2">
        <v>13.75</v>
      </c>
      <c r="B1376" s="1">
        <f t="shared" si="548"/>
        <v>1.7782794100389161E-14</v>
      </c>
      <c r="C1376" s="1">
        <f t="shared" si="549"/>
        <v>0.5679647384422547</v>
      </c>
      <c r="D1376" s="1">
        <f t="shared" si="550"/>
        <v>-0.56796474102486494</v>
      </c>
      <c r="E1376" s="1">
        <f t="shared" si="551"/>
        <v>9.7994123504144159E-2</v>
      </c>
      <c r="F1376" s="1">
        <f t="shared" si="552"/>
        <v>0.99999996688688886</v>
      </c>
      <c r="G1376" s="1">
        <f t="shared" si="553"/>
        <v>-6.2821478786755849</v>
      </c>
      <c r="H1376" s="1">
        <f t="shared" si="561"/>
        <v>-62.821478786755847</v>
      </c>
      <c r="S1376" s="2">
        <v>13.75</v>
      </c>
      <c r="T1376" s="1">
        <f t="shared" si="554"/>
        <v>1.7782794100389161E-14</v>
      </c>
      <c r="U1376" s="1">
        <f t="shared" si="555"/>
        <v>0.5679647384422547</v>
      </c>
      <c r="V1376" s="1">
        <f t="shared" si="556"/>
        <v>0.95194710372396329</v>
      </c>
      <c r="W1376" s="1">
        <f t="shared" si="557"/>
        <v>-0.28398236790798775</v>
      </c>
      <c r="X1376" s="1">
        <f t="shared" si="558"/>
        <v>6.8395361456781142E-9</v>
      </c>
      <c r="Y1376" s="1">
        <f t="shared" si="559"/>
        <v>-1.4791427505131558</v>
      </c>
      <c r="Z1376" s="1">
        <f t="shared" si="560"/>
        <v>-73.957137525657785</v>
      </c>
      <c r="AB1376"/>
      <c r="AC1376"/>
      <c r="AD1376"/>
      <c r="AE1376"/>
      <c r="AF1376"/>
      <c r="AG1376"/>
      <c r="AH1376"/>
      <c r="AI1376"/>
      <c r="AJ1376" s="25"/>
      <c r="AK1376" s="2">
        <v>13.75</v>
      </c>
      <c r="AL1376" s="1">
        <f t="shared" si="562"/>
        <v>1.7782794100389161E-14</v>
      </c>
      <c r="AM1376" s="1">
        <f t="shared" si="538"/>
        <v>0.5679647384422547</v>
      </c>
      <c r="AN1376" s="1">
        <f t="shared" si="539"/>
        <v>2.8681917741843205E-7</v>
      </c>
      <c r="AO1376" s="1">
        <f t="shared" si="540"/>
        <v>0.99999971318082259</v>
      </c>
      <c r="AP1376" s="1">
        <f t="shared" si="541"/>
        <v>4.5508744527719402</v>
      </c>
      <c r="AQ1376" s="1">
        <f t="shared" si="542"/>
        <v>45.508744527719401</v>
      </c>
      <c r="AR1376" s="25"/>
      <c r="BA1376" s="2">
        <v>13.75</v>
      </c>
      <c r="BB1376" s="1">
        <f t="shared" si="547"/>
        <v>1.7782794100389161E-14</v>
      </c>
      <c r="BC1376" s="1">
        <f t="shared" si="543"/>
        <v>0.5679647384422547</v>
      </c>
      <c r="BD1376" s="1">
        <f t="shared" si="544"/>
        <v>5.5030433408687594E-4</v>
      </c>
      <c r="BE1376" s="1">
        <f t="shared" si="545"/>
        <v>0.96890580847709729</v>
      </c>
      <c r="BF1376" s="1">
        <f t="shared" si="546"/>
        <v>-0.97433782460455798</v>
      </c>
      <c r="BG1376" s="1">
        <f>(dpSAWB_Cb*dpSAWB_Vb) /(dpSAWB_Ca * BF1376)</f>
        <v>-51.316903375164415</v>
      </c>
    </row>
    <row r="1377" spans="1:59" ht="15" customHeight="1" x14ac:dyDescent="0.3">
      <c r="A1377" s="2">
        <v>13.76</v>
      </c>
      <c r="B1377" s="1">
        <f t="shared" si="548"/>
        <v>1.7378008287493692E-14</v>
      </c>
      <c r="C1377" s="1">
        <f t="shared" si="549"/>
        <v>0.58119433671053056</v>
      </c>
      <c r="D1377" s="1">
        <f t="shared" si="550"/>
        <v>-0.5811943393057033</v>
      </c>
      <c r="E1377" s="1">
        <f t="shared" si="551"/>
        <v>0.10019905655095056</v>
      </c>
      <c r="F1377" s="1">
        <f t="shared" si="552"/>
        <v>0.99999996764063526</v>
      </c>
      <c r="G1377" s="1">
        <f t="shared" si="553"/>
        <v>-6.2468974611499313</v>
      </c>
      <c r="H1377" s="1">
        <f t="shared" si="561"/>
        <v>-62.468974611499313</v>
      </c>
      <c r="S1377" s="2">
        <v>13.76</v>
      </c>
      <c r="T1377" s="1">
        <f t="shared" si="554"/>
        <v>1.7378008287493692E-14</v>
      </c>
      <c r="U1377" s="1">
        <f t="shared" si="555"/>
        <v>0.58119433671053056</v>
      </c>
      <c r="V1377" s="1">
        <f t="shared" si="556"/>
        <v>0.97179150114973034</v>
      </c>
      <c r="W1377" s="1">
        <f t="shared" si="557"/>
        <v>-0.29059716704991012</v>
      </c>
      <c r="X1377" s="1">
        <f t="shared" si="558"/>
        <v>6.6838492966698854E-9</v>
      </c>
      <c r="Y1377" s="1">
        <f t="shared" si="559"/>
        <v>-1.4879635161961016</v>
      </c>
      <c r="Z1377" s="1">
        <f t="shared" si="560"/>
        <v>-74.398175809805068</v>
      </c>
      <c r="AB1377"/>
      <c r="AC1377"/>
      <c r="AD1377"/>
      <c r="AE1377"/>
      <c r="AF1377"/>
      <c r="AG1377"/>
      <c r="AH1377"/>
      <c r="AI1377"/>
      <c r="AJ1377" s="25"/>
      <c r="AK1377" s="2">
        <v>13.76</v>
      </c>
      <c r="AL1377" s="1">
        <f t="shared" si="562"/>
        <v>1.7378008287493692E-14</v>
      </c>
      <c r="AM1377" s="1">
        <f t="shared" si="538"/>
        <v>0.58119433671053056</v>
      </c>
      <c r="AN1377" s="1">
        <f t="shared" si="539"/>
        <v>2.8029037768718043E-7</v>
      </c>
      <c r="AO1377" s="1">
        <f t="shared" si="540"/>
        <v>0.99999971970962231</v>
      </c>
      <c r="AP1377" s="1">
        <f t="shared" si="541"/>
        <v>4.559597002115817</v>
      </c>
      <c r="AQ1377" s="1">
        <f t="shared" si="542"/>
        <v>45.595970021158166</v>
      </c>
      <c r="AR1377" s="25"/>
      <c r="BA1377" s="2">
        <v>13.76</v>
      </c>
      <c r="BB1377" s="1">
        <f t="shared" si="547"/>
        <v>1.7378008287493692E-14</v>
      </c>
      <c r="BC1377" s="1">
        <f t="shared" si="543"/>
        <v>0.58119433671053056</v>
      </c>
      <c r="BD1377" s="1">
        <f t="shared" si="544"/>
        <v>5.6230592769502467E-4</v>
      </c>
      <c r="BE1377" s="1">
        <f t="shared" si="545"/>
        <v>0.96750070015752165</v>
      </c>
      <c r="BF1377" s="1">
        <f t="shared" si="546"/>
        <v>-0.99242390240185807</v>
      </c>
      <c r="BG1377" s="1">
        <f>(dpSAWB_Cb*dpSAWB_Vb) /(dpSAWB_Ca * BF1377)</f>
        <v>-50.381696650987863</v>
      </c>
    </row>
    <row r="1378" spans="1:59" ht="15" customHeight="1" x14ac:dyDescent="0.3">
      <c r="A1378" s="2">
        <v>13.77</v>
      </c>
      <c r="B1378" s="1">
        <f t="shared" si="548"/>
        <v>1.6982436524617383E-14</v>
      </c>
      <c r="C1378" s="1">
        <f t="shared" si="549"/>
        <v>0.59473209190914689</v>
      </c>
      <c r="D1378" s="1">
        <f t="shared" si="550"/>
        <v>-0.5947320945165967</v>
      </c>
      <c r="E1378" s="1">
        <f t="shared" si="551"/>
        <v>0.10245534908609946</v>
      </c>
      <c r="F1378" s="1">
        <f t="shared" si="552"/>
        <v>0.99999996837722438</v>
      </c>
      <c r="G1378" s="1">
        <f t="shared" si="553"/>
        <v>-6.2127775954908699</v>
      </c>
      <c r="H1378" s="1">
        <f t="shared" si="561"/>
        <v>-62.127775954908699</v>
      </c>
      <c r="S1378" s="2">
        <v>13.77</v>
      </c>
      <c r="T1378" s="1">
        <f t="shared" si="554"/>
        <v>1.6982436524617383E-14</v>
      </c>
      <c r="U1378" s="1">
        <f t="shared" si="555"/>
        <v>0.59473209190914689</v>
      </c>
      <c r="V1378" s="1">
        <f t="shared" si="556"/>
        <v>0.99209813397047775</v>
      </c>
      <c r="W1378" s="1">
        <f t="shared" si="557"/>
        <v>-0.29736604465682592</v>
      </c>
      <c r="X1378" s="1">
        <f t="shared" si="558"/>
        <v>6.531706312958882E-9</v>
      </c>
      <c r="Y1378" s="1">
        <f t="shared" si="559"/>
        <v>-1.4966857317345157</v>
      </c>
      <c r="Z1378" s="1">
        <f t="shared" si="560"/>
        <v>-74.834286586725796</v>
      </c>
      <c r="AB1378"/>
      <c r="AC1378"/>
      <c r="AD1378"/>
      <c r="AE1378"/>
      <c r="AF1378"/>
      <c r="AG1378"/>
      <c r="AH1378"/>
      <c r="AI1378"/>
      <c r="AJ1378" s="25"/>
      <c r="AK1378" s="2">
        <v>13.77</v>
      </c>
      <c r="AL1378" s="1">
        <f t="shared" si="562"/>
        <v>1.6982436524617383E-14</v>
      </c>
      <c r="AM1378" s="1">
        <f t="shared" si="538"/>
        <v>0.59473209190914689</v>
      </c>
      <c r="AN1378" s="1">
        <f t="shared" si="539"/>
        <v>2.739101914992733E-7</v>
      </c>
      <c r="AO1378" s="1">
        <f t="shared" si="540"/>
        <v>0.99999972608980858</v>
      </c>
      <c r="AP1378" s="1">
        <f t="shared" si="541"/>
        <v>4.5681788262197358</v>
      </c>
      <c r="AQ1378" s="1">
        <f t="shared" si="542"/>
        <v>45.681788262197358</v>
      </c>
      <c r="AR1378" s="25"/>
      <c r="BA1378" s="2">
        <v>13.77</v>
      </c>
      <c r="BB1378" s="1">
        <f t="shared" si="547"/>
        <v>1.6982436524617383E-14</v>
      </c>
      <c r="BC1378" s="1">
        <f t="shared" si="543"/>
        <v>0.59473209190914689</v>
      </c>
      <c r="BD1378" s="1">
        <f t="shared" si="544"/>
        <v>5.7453143760385862E-4</v>
      </c>
      <c r="BE1378" s="1">
        <f t="shared" si="545"/>
        <v>0.96603402678264394</v>
      </c>
      <c r="BF1378" s="1">
        <f t="shared" si="546"/>
        <v>-1.0103224407219351</v>
      </c>
      <c r="BG1378" s="1">
        <f>(dpSAWB_Cb*dpSAWB_Vb) /(dpSAWB_Ca * BF1378)</f>
        <v>-49.489151170661948</v>
      </c>
    </row>
    <row r="1379" spans="1:59" ht="15" customHeight="1" x14ac:dyDescent="0.3">
      <c r="A1379" s="2">
        <v>13.78</v>
      </c>
      <c r="B1379" s="1">
        <f t="shared" si="548"/>
        <v>1.659586907437561E-14</v>
      </c>
      <c r="C1379" s="1">
        <f t="shared" si="549"/>
        <v>0.60858518193510114</v>
      </c>
      <c r="D1379" s="1">
        <f t="shared" si="550"/>
        <v>-0.6085851845545488</v>
      </c>
      <c r="E1379" s="1">
        <f t="shared" si="551"/>
        <v>0.10476419742575814</v>
      </c>
      <c r="F1379" s="1">
        <f t="shared" si="552"/>
        <v>0.99999996909704658</v>
      </c>
      <c r="G1379" s="1">
        <f t="shared" si="553"/>
        <v>-6.1797433708681826</v>
      </c>
      <c r="H1379" s="1">
        <f t="shared" si="561"/>
        <v>-61.797433708681822</v>
      </c>
      <c r="S1379" s="2">
        <v>13.78</v>
      </c>
      <c r="T1379" s="1">
        <f t="shared" si="554"/>
        <v>1.659586907437561E-14</v>
      </c>
      <c r="U1379" s="1">
        <f t="shared" si="555"/>
        <v>0.60858518193510114</v>
      </c>
      <c r="V1379" s="1">
        <f t="shared" si="556"/>
        <v>1.012877769031711</v>
      </c>
      <c r="W1379" s="1">
        <f t="shared" si="557"/>
        <v>-0.30429258967723699</v>
      </c>
      <c r="X1379" s="1">
        <f t="shared" si="558"/>
        <v>6.3830265263245144E-9</v>
      </c>
      <c r="Y1379" s="1">
        <f t="shared" si="559"/>
        <v>-1.5053087662089775</v>
      </c>
      <c r="Z1379" s="1">
        <f t="shared" si="560"/>
        <v>-75.265438310448872</v>
      </c>
      <c r="AB1379"/>
      <c r="AC1379"/>
      <c r="AD1379"/>
      <c r="AE1379"/>
      <c r="AF1379"/>
      <c r="AG1379"/>
      <c r="AH1379"/>
      <c r="AI1379"/>
      <c r="AJ1379" s="25"/>
      <c r="AK1379" s="2">
        <v>13.78</v>
      </c>
      <c r="AL1379" s="1">
        <f t="shared" si="562"/>
        <v>1.659586907437561E-14</v>
      </c>
      <c r="AM1379" s="1">
        <f t="shared" si="538"/>
        <v>0.60858518193510114</v>
      </c>
      <c r="AN1379" s="1">
        <f t="shared" si="539"/>
        <v>2.6767523600116838E-7</v>
      </c>
      <c r="AO1379" s="1">
        <f t="shared" si="540"/>
        <v>0.99999973232476402</v>
      </c>
      <c r="AP1379" s="1">
        <f t="shared" si="541"/>
        <v>4.57662108322919</v>
      </c>
      <c r="AQ1379" s="1">
        <f t="shared" si="542"/>
        <v>45.766210832291897</v>
      </c>
      <c r="AR1379" s="25"/>
      <c r="BA1379" s="2">
        <v>13.78</v>
      </c>
      <c r="BB1379" s="1">
        <f t="shared" si="547"/>
        <v>1.659586907437561E-14</v>
      </c>
      <c r="BC1379" s="1">
        <f t="shared" si="543"/>
        <v>0.60858518193510114</v>
      </c>
      <c r="BD1379" s="1">
        <f t="shared" si="544"/>
        <v>5.8698241017192377E-4</v>
      </c>
      <c r="BE1379" s="1">
        <f t="shared" si="545"/>
        <v>0.96450328991828616</v>
      </c>
      <c r="BF1379" s="1">
        <f t="shared" si="546"/>
        <v>-1.0280322592994975</v>
      </c>
      <c r="BG1379" s="1">
        <f>(dpSAWB_Cb*dpSAWB_Vb) /(dpSAWB_Ca * BF1379)</f>
        <v>-48.636606047820003</v>
      </c>
    </row>
    <row r="1380" spans="1:59" ht="15" customHeight="1" x14ac:dyDescent="0.3">
      <c r="A1380" s="2">
        <v>13.79</v>
      </c>
      <c r="B1380" s="1">
        <f t="shared" si="548"/>
        <v>1.6218100973589306E-14</v>
      </c>
      <c r="C1380" s="1">
        <f t="shared" si="549"/>
        <v>0.62276095188009672</v>
      </c>
      <c r="D1380" s="1">
        <f t="shared" si="550"/>
        <v>-0.62276095451126912</v>
      </c>
      <c r="E1380" s="1">
        <f t="shared" si="551"/>
        <v>0.10712682575187818</v>
      </c>
      <c r="F1380" s="1">
        <f t="shared" si="552"/>
        <v>0.99999996980048367</v>
      </c>
      <c r="G1380" s="1">
        <f t="shared" si="553"/>
        <v>-6.147752131872477</v>
      </c>
      <c r="H1380" s="1">
        <f t="shared" si="561"/>
        <v>-61.477521318724769</v>
      </c>
      <c r="S1380" s="2">
        <v>13.79</v>
      </c>
      <c r="T1380" s="1">
        <f t="shared" si="554"/>
        <v>1.6218100973589306E-14</v>
      </c>
      <c r="U1380" s="1">
        <f t="shared" si="555"/>
        <v>0.62276095188009672</v>
      </c>
      <c r="V1380" s="1">
        <f t="shared" si="556"/>
        <v>1.0341414239710007</v>
      </c>
      <c r="W1380" s="1">
        <f t="shared" si="557"/>
        <v>-0.31138047465700025</v>
      </c>
      <c r="X1380" s="1">
        <f t="shared" si="558"/>
        <v>6.2377311047789049E-9</v>
      </c>
      <c r="Y1380" s="1">
        <f t="shared" si="559"/>
        <v>-1.5138320549443782</v>
      </c>
      <c r="Z1380" s="1">
        <f t="shared" si="560"/>
        <v>-75.691602747218923</v>
      </c>
      <c r="AB1380"/>
      <c r="AC1380"/>
      <c r="AD1380"/>
      <c r="AE1380"/>
      <c r="AF1380"/>
      <c r="AG1380"/>
      <c r="AH1380"/>
      <c r="AI1380"/>
      <c r="AJ1380" s="25"/>
      <c r="AK1380" s="2">
        <v>13.79</v>
      </c>
      <c r="AL1380" s="1">
        <f t="shared" si="562"/>
        <v>1.6218100973589306E-14</v>
      </c>
      <c r="AM1380" s="1">
        <f t="shared" si="538"/>
        <v>0.62276095188009672</v>
      </c>
      <c r="AN1380" s="1">
        <f t="shared" si="539"/>
        <v>2.6158220534230141E-7</v>
      </c>
      <c r="AO1380" s="1">
        <f t="shared" si="540"/>
        <v>0.99999973841779466</v>
      </c>
      <c r="AP1380" s="1">
        <f t="shared" si="541"/>
        <v>4.584924966715695</v>
      </c>
      <c r="AQ1380" s="1">
        <f t="shared" si="542"/>
        <v>45.849249667156947</v>
      </c>
      <c r="AR1380" s="25"/>
      <c r="BA1380" s="2">
        <v>13.79</v>
      </c>
      <c r="BB1380" s="1">
        <f t="shared" si="547"/>
        <v>1.6218100973589306E-14</v>
      </c>
      <c r="BC1380" s="1">
        <f t="shared" si="543"/>
        <v>0.62276095188009672</v>
      </c>
      <c r="BD1380" s="1">
        <f t="shared" si="544"/>
        <v>5.9966020020791233E-4</v>
      </c>
      <c r="BE1380" s="1">
        <f t="shared" si="545"/>
        <v>0.96290590859551506</v>
      </c>
      <c r="BF1380" s="1">
        <f t="shared" si="546"/>
        <v>-1.0455523032737406</v>
      </c>
      <c r="BG1380" s="1">
        <f>(dpSAWB_Cb*dpSAWB_Vb) /(dpSAWB_Ca * BF1380)</f>
        <v>-47.821615277824392</v>
      </c>
    </row>
    <row r="1381" spans="1:59" ht="15" customHeight="1" x14ac:dyDescent="0.3">
      <c r="A1381" s="2">
        <v>13.8</v>
      </c>
      <c r="B1381" s="1">
        <f t="shared" si="548"/>
        <v>1.5848931924611084E-14</v>
      </c>
      <c r="C1381" s="1">
        <f t="shared" si="549"/>
        <v>0.63726691792499712</v>
      </c>
      <c r="D1381" s="1">
        <f t="shared" si="550"/>
        <v>-0.63726692056762646</v>
      </c>
      <c r="E1381" s="1">
        <f t="shared" si="551"/>
        <v>0.10954448676127107</v>
      </c>
      <c r="F1381" s="1">
        <f t="shared" si="552"/>
        <v>0.99999997048790856</v>
      </c>
      <c r="G1381" s="1">
        <f t="shared" si="553"/>
        <v>-6.1167633387257414</v>
      </c>
      <c r="H1381" s="1">
        <f t="shared" si="561"/>
        <v>-61.167633387257411</v>
      </c>
      <c r="S1381" s="2">
        <v>13.8</v>
      </c>
      <c r="T1381" s="1">
        <f t="shared" si="554"/>
        <v>1.5848931924611084E-14</v>
      </c>
      <c r="U1381" s="1">
        <f t="shared" si="555"/>
        <v>0.63726691792499712</v>
      </c>
      <c r="V1381" s="1">
        <f t="shared" si="556"/>
        <v>1.0559003730596499</v>
      </c>
      <c r="W1381" s="1">
        <f t="shared" si="557"/>
        <v>-0.31863345768654999</v>
      </c>
      <c r="X1381" s="1">
        <f t="shared" si="558"/>
        <v>6.0957430107692576E-9</v>
      </c>
      <c r="Y1381" s="1">
        <f t="shared" si="559"/>
        <v>-1.5222550985168768</v>
      </c>
      <c r="Z1381" s="1">
        <f t="shared" si="560"/>
        <v>-76.112754925843845</v>
      </c>
      <c r="AB1381"/>
      <c r="AC1381"/>
      <c r="AD1381"/>
      <c r="AE1381"/>
      <c r="AF1381"/>
      <c r="AG1381"/>
      <c r="AH1381"/>
      <c r="AI1381"/>
      <c r="AJ1381" s="25"/>
      <c r="AK1381" s="2">
        <v>13.8</v>
      </c>
      <c r="AL1381" s="1">
        <f t="shared" si="562"/>
        <v>1.5848931924611084E-14</v>
      </c>
      <c r="AM1381" s="1">
        <f t="shared" si="538"/>
        <v>0.63726691792499712</v>
      </c>
      <c r="AN1381" s="1">
        <f t="shared" si="539"/>
        <v>2.5562786892229666E-7</v>
      </c>
      <c r="AO1381" s="1">
        <f t="shared" si="540"/>
        <v>0.99999974437213102</v>
      </c>
      <c r="AP1381" s="1">
        <f t="shared" si="541"/>
        <v>4.5930917036029104</v>
      </c>
      <c r="AQ1381" s="1">
        <f t="shared" si="542"/>
        <v>45.930917036029101</v>
      </c>
      <c r="AR1381" s="25"/>
      <c r="BA1381" s="2">
        <v>13.8</v>
      </c>
      <c r="BB1381" s="1">
        <f t="shared" si="547"/>
        <v>1.5848931924611084E-14</v>
      </c>
      <c r="BC1381" s="1">
        <f t="shared" si="543"/>
        <v>0.63726691792499712</v>
      </c>
      <c r="BD1381" s="1">
        <f t="shared" si="544"/>
        <v>6.1256595408586535E-4</v>
      </c>
      <c r="BE1381" s="1">
        <f t="shared" si="545"/>
        <v>0.96123921838032877</v>
      </c>
      <c r="BF1381" s="1">
        <f t="shared" si="546"/>
        <v>-1.0628816405555748</v>
      </c>
      <c r="BG1381" s="1">
        <f>(dpSAWB_Cb*dpSAWB_Vb) /(dpSAWB_Ca * BF1381)</f>
        <v>-47.041926487567039</v>
      </c>
    </row>
    <row r="1382" spans="1:59" ht="15" customHeight="1" x14ac:dyDescent="0.3">
      <c r="A1382" s="2">
        <v>13.81</v>
      </c>
      <c r="B1382" s="1">
        <f t="shared" si="548"/>
        <v>1.5488166189124764E-14</v>
      </c>
      <c r="C1382" s="1">
        <f t="shared" si="549"/>
        <v>0.65211077132500406</v>
      </c>
      <c r="D1382" s="1">
        <f t="shared" si="550"/>
        <v>-0.65211077397882988</v>
      </c>
      <c r="E1382" s="1">
        <f t="shared" si="551"/>
        <v>0.11201846232980497</v>
      </c>
      <c r="F1382" s="1">
        <f t="shared" si="552"/>
        <v>0.99999997115968575</v>
      </c>
      <c r="G1382" s="1">
        <f t="shared" si="553"/>
        <v>-6.0867384377885854</v>
      </c>
      <c r="H1382" s="1">
        <f t="shared" si="561"/>
        <v>-60.867384377885848</v>
      </c>
      <c r="S1382" s="2">
        <v>13.81</v>
      </c>
      <c r="T1382" s="1">
        <f t="shared" si="554"/>
        <v>1.5488166189124764E-14</v>
      </c>
      <c r="U1382" s="1">
        <f t="shared" si="555"/>
        <v>0.65211077132500406</v>
      </c>
      <c r="V1382" s="1">
        <f t="shared" si="556"/>
        <v>1.0781661531804729</v>
      </c>
      <c r="W1382" s="1">
        <f t="shared" si="557"/>
        <v>-0.32605538439349091</v>
      </c>
      <c r="X1382" s="1">
        <f t="shared" si="558"/>
        <v>5.9569869603315231E-9</v>
      </c>
      <c r="Y1382" s="1">
        <f t="shared" si="559"/>
        <v>-1.5305774616961854</v>
      </c>
      <c r="Z1382" s="1">
        <f t="shared" si="560"/>
        <v>-76.528873084809263</v>
      </c>
      <c r="AB1382"/>
      <c r="AC1382"/>
      <c r="AD1382"/>
      <c r="AE1382"/>
      <c r="AF1382"/>
      <c r="AG1382"/>
      <c r="AH1382"/>
      <c r="AI1382"/>
      <c r="AJ1382" s="25"/>
      <c r="AK1382" s="2">
        <v>13.81</v>
      </c>
      <c r="AL1382" s="1">
        <f t="shared" si="562"/>
        <v>1.5488166189124764E-14</v>
      </c>
      <c r="AM1382" s="1">
        <f t="shared" si="538"/>
        <v>0.65211077132500406</v>
      </c>
      <c r="AN1382" s="1">
        <f t="shared" si="539"/>
        <v>2.4980906967807062E-7</v>
      </c>
      <c r="AO1382" s="1">
        <f t="shared" si="540"/>
        <v>0.99999975019093035</v>
      </c>
      <c r="AP1382" s="1">
        <f t="shared" si="541"/>
        <v>4.6011225521309855</v>
      </c>
      <c r="AQ1382" s="1">
        <f t="shared" si="542"/>
        <v>46.011225521309854</v>
      </c>
      <c r="AR1382" s="25"/>
      <c r="BA1382" s="2">
        <v>13.81</v>
      </c>
      <c r="BB1382" s="1">
        <f t="shared" si="547"/>
        <v>1.5488166189124764E-14</v>
      </c>
      <c r="BC1382" s="1">
        <f t="shared" si="543"/>
        <v>0.65211077132500406</v>
      </c>
      <c r="BD1382" s="1">
        <f t="shared" si="544"/>
        <v>6.2570059198793749E-4</v>
      </c>
      <c r="BE1382" s="1">
        <f t="shared" si="545"/>
        <v>0.95950047062801225</v>
      </c>
      <c r="BF1382" s="1">
        <f t="shared" si="546"/>
        <v>-1.0800194590303807</v>
      </c>
      <c r="BG1382" s="1">
        <f>(dpSAWB_Cb*dpSAWB_Vb) /(dpSAWB_Ca * BF1382)</f>
        <v>-46.295462162217866</v>
      </c>
    </row>
    <row r="1383" spans="1:59" ht="15" customHeight="1" x14ac:dyDescent="0.3">
      <c r="A1383" s="2">
        <v>13.82</v>
      </c>
      <c r="B1383" s="1">
        <f t="shared" si="548"/>
        <v>1.5135612484362038E-14</v>
      </c>
      <c r="C1383" s="1">
        <f t="shared" si="549"/>
        <v>0.66730038248767387</v>
      </c>
      <c r="D1383" s="1">
        <f t="shared" si="550"/>
        <v>-0.66730038515244117</v>
      </c>
      <c r="E1383" s="1">
        <f t="shared" si="551"/>
        <v>0.11455006419207353</v>
      </c>
      <c r="F1383" s="1">
        <f t="shared" si="552"/>
        <v>0.99999997181617151</v>
      </c>
      <c r="G1383" s="1">
        <f t="shared" si="553"/>
        <v>-6.0576407414896645</v>
      </c>
      <c r="H1383" s="1">
        <f t="shared" si="561"/>
        <v>-60.576407414896643</v>
      </c>
      <c r="S1383" s="2">
        <v>13.82</v>
      </c>
      <c r="T1383" s="1">
        <f t="shared" si="554"/>
        <v>1.5135612484362038E-14</v>
      </c>
      <c r="U1383" s="1">
        <f t="shared" si="555"/>
        <v>0.66730038248767387</v>
      </c>
      <c r="V1383" s="1">
        <f t="shared" si="556"/>
        <v>1.1009505699448179</v>
      </c>
      <c r="W1383" s="1">
        <f t="shared" si="557"/>
        <v>-0.33365018998160595</v>
      </c>
      <c r="X1383" s="1">
        <f t="shared" si="558"/>
        <v>5.8213893831737473E-9</v>
      </c>
      <c r="Y1383" s="1">
        <f t="shared" si="559"/>
        <v>-1.5387987723273373</v>
      </c>
      <c r="Z1383" s="1">
        <f t="shared" si="560"/>
        <v>-76.939938616366874</v>
      </c>
      <c r="AB1383"/>
      <c r="AC1383"/>
      <c r="AD1383"/>
      <c r="AE1383"/>
      <c r="AF1383"/>
      <c r="AG1383"/>
      <c r="AH1383"/>
      <c r="AI1383"/>
      <c r="AJ1383" s="25"/>
      <c r="AK1383" s="2">
        <v>13.82</v>
      </c>
      <c r="AL1383" s="1">
        <f t="shared" si="562"/>
        <v>1.5135612484362038E-14</v>
      </c>
      <c r="AM1383" s="1">
        <f t="shared" si="538"/>
        <v>0.66730038248767387</v>
      </c>
      <c r="AN1383" s="1">
        <f t="shared" si="539"/>
        <v>2.4412272240992119E-7</v>
      </c>
      <c r="AO1383" s="1">
        <f t="shared" si="540"/>
        <v>0.99999975587727752</v>
      </c>
      <c r="AP1383" s="1">
        <f t="shared" si="541"/>
        <v>4.6090187998608263</v>
      </c>
      <c r="AQ1383" s="1">
        <f t="shared" si="542"/>
        <v>46.090187998608258</v>
      </c>
      <c r="AR1383" s="25"/>
      <c r="BA1383" s="2">
        <v>13.82</v>
      </c>
      <c r="BB1383" s="1">
        <f t="shared" si="547"/>
        <v>1.5135612484362038E-14</v>
      </c>
      <c r="BC1383" s="1">
        <f t="shared" si="543"/>
        <v>0.66730038248767387</v>
      </c>
      <c r="BD1383" s="1">
        <f t="shared" si="544"/>
        <v>6.3906478926070384E-4</v>
      </c>
      <c r="BE1383" s="1">
        <f t="shared" si="545"/>
        <v>0.95768683194559456</v>
      </c>
      <c r="BF1383" s="1">
        <f t="shared" si="546"/>
        <v>-1.0969650636038608</v>
      </c>
      <c r="BG1383" s="1">
        <f>(dpSAWB_Cb*dpSAWB_Vb) /(dpSAWB_Ca * BF1383)</f>
        <v>-45.580303018707752</v>
      </c>
    </row>
    <row r="1384" spans="1:59" ht="15" customHeight="1" x14ac:dyDescent="0.3">
      <c r="A1384" s="2">
        <v>13.83</v>
      </c>
      <c r="B1384" s="1">
        <f t="shared" si="548"/>
        <v>1.4791083881682031E-14</v>
      </c>
      <c r="C1384" s="1">
        <f t="shared" si="549"/>
        <v>0.68284380514590348</v>
      </c>
      <c r="D1384" s="1">
        <f t="shared" si="550"/>
        <v>-0.68284380782136345</v>
      </c>
      <c r="E1384" s="1">
        <f t="shared" si="551"/>
        <v>0.11714063463689391</v>
      </c>
      <c r="F1384" s="1">
        <f t="shared" si="552"/>
        <v>0.99999997245771366</v>
      </c>
      <c r="G1384" s="1">
        <f t="shared" si="553"/>
        <v>-6.0294353168866381</v>
      </c>
      <c r="H1384" s="1">
        <f t="shared" si="561"/>
        <v>-60.29435316886638</v>
      </c>
      <c r="S1384" s="2">
        <v>13.83</v>
      </c>
      <c r="T1384" s="1">
        <f t="shared" si="554"/>
        <v>1.4791083881682031E-14</v>
      </c>
      <c r="U1384" s="1">
        <f t="shared" si="555"/>
        <v>0.68284380514590348</v>
      </c>
      <c r="V1384" s="1">
        <f t="shared" si="556"/>
        <v>1.1242657039520401</v>
      </c>
      <c r="W1384" s="1">
        <f t="shared" si="557"/>
        <v>-0.34142190131734668</v>
      </c>
      <c r="X1384" s="1">
        <f t="shared" si="558"/>
        <v>5.6888783836682128E-9</v>
      </c>
      <c r="Y1384" s="1">
        <f t="shared" si="559"/>
        <v>-1.5469187201560799</v>
      </c>
      <c r="Z1384" s="1">
        <f t="shared" si="560"/>
        <v>-77.345936007803999</v>
      </c>
      <c r="AB1384"/>
      <c r="AC1384"/>
      <c r="AD1384"/>
      <c r="AE1384"/>
      <c r="AF1384"/>
      <c r="AG1384"/>
      <c r="AH1384"/>
      <c r="AI1384"/>
      <c r="AJ1384" s="25"/>
      <c r="AK1384" s="2">
        <v>13.83</v>
      </c>
      <c r="AL1384" s="1">
        <f t="shared" si="562"/>
        <v>1.4791083881682031E-14</v>
      </c>
      <c r="AM1384" s="1">
        <f t="shared" si="538"/>
        <v>0.68284380514590348</v>
      </c>
      <c r="AN1384" s="1">
        <f t="shared" si="539"/>
        <v>2.3856581214572731E-7</v>
      </c>
      <c r="AO1384" s="1">
        <f t="shared" si="540"/>
        <v>0.99999976143418789</v>
      </c>
      <c r="AP1384" s="1">
        <f t="shared" si="541"/>
        <v>4.6167817617197935</v>
      </c>
      <c r="AQ1384" s="1">
        <f t="shared" si="542"/>
        <v>46.167817617197933</v>
      </c>
      <c r="AR1384" s="25"/>
      <c r="BA1384" s="2">
        <v>13.83</v>
      </c>
      <c r="BB1384" s="1">
        <f t="shared" si="547"/>
        <v>1.4791083881682031E-14</v>
      </c>
      <c r="BC1384" s="1">
        <f t="shared" si="543"/>
        <v>0.68284380514590348</v>
      </c>
      <c r="BD1384" s="1">
        <f t="shared" si="544"/>
        <v>6.526589568746176E-4</v>
      </c>
      <c r="BE1384" s="1">
        <f t="shared" si="545"/>
        <v>0.95579538388748164</v>
      </c>
      <c r="BF1384" s="1">
        <f t="shared" si="546"/>
        <v>-1.1137178730986632</v>
      </c>
      <c r="BG1384" s="1">
        <f>(dpSAWB_Cb*dpSAWB_Vb) /(dpSAWB_Ca * BF1384)</f>
        <v>-44.894673245106972</v>
      </c>
    </row>
    <row r="1385" spans="1:59" ht="15" customHeight="1" x14ac:dyDescent="0.3">
      <c r="A1385" s="2">
        <v>13.84</v>
      </c>
      <c r="B1385" s="1">
        <f t="shared" si="548"/>
        <v>1.4454397707459233E-14</v>
      </c>
      <c r="C1385" s="1">
        <f t="shared" si="549"/>
        <v>0.6987492806281278</v>
      </c>
      <c r="D1385" s="1">
        <f t="shared" si="550"/>
        <v>-0.69874928331403685</v>
      </c>
      <c r="E1385" s="1">
        <f t="shared" si="551"/>
        <v>0.11979154721900614</v>
      </c>
      <c r="F1385" s="1">
        <f t="shared" si="552"/>
        <v>0.9999999730846526</v>
      </c>
      <c r="G1385" s="1">
        <f t="shared" si="553"/>
        <v>-6.0020888821428571</v>
      </c>
      <c r="H1385" s="1">
        <f t="shared" si="561"/>
        <v>-60.020888821428571</v>
      </c>
      <c r="S1385" s="2">
        <v>13.84</v>
      </c>
      <c r="T1385" s="1">
        <f t="shared" si="554"/>
        <v>1.4454397707459233E-14</v>
      </c>
      <c r="U1385" s="1">
        <f t="shared" si="555"/>
        <v>0.6987492806281278</v>
      </c>
      <c r="V1385" s="1">
        <f t="shared" si="556"/>
        <v>1.1481239171948014</v>
      </c>
      <c r="W1385" s="1">
        <f t="shared" si="557"/>
        <v>-0.34937463906493382</v>
      </c>
      <c r="X1385" s="1">
        <f t="shared" si="558"/>
        <v>5.5593837027314184E-9</v>
      </c>
      <c r="Y1385" s="1">
        <f t="shared" si="559"/>
        <v>-1.5549370556020621</v>
      </c>
      <c r="Z1385" s="1">
        <f t="shared" si="560"/>
        <v>-77.746852780103112</v>
      </c>
      <c r="AB1385"/>
      <c r="AC1385"/>
      <c r="AD1385"/>
      <c r="AE1385"/>
      <c r="AF1385"/>
      <c r="AG1385"/>
      <c r="AH1385"/>
      <c r="AI1385"/>
      <c r="AJ1385" s="25"/>
      <c r="AK1385" s="2">
        <v>13.84</v>
      </c>
      <c r="AL1385" s="1">
        <f t="shared" si="562"/>
        <v>1.4454397707459233E-14</v>
      </c>
      <c r="AM1385" s="1">
        <f t="shared" si="538"/>
        <v>0.6987492806281278</v>
      </c>
      <c r="AN1385" s="1">
        <f t="shared" si="539"/>
        <v>2.3313539254237983E-7</v>
      </c>
      <c r="AO1385" s="1">
        <f t="shared" si="540"/>
        <v>0.99999976686460745</v>
      </c>
      <c r="AP1385" s="1">
        <f t="shared" si="541"/>
        <v>4.6244127780902318</v>
      </c>
      <c r="AQ1385" s="1">
        <f t="shared" si="542"/>
        <v>46.244127780902318</v>
      </c>
      <c r="AR1385" s="25"/>
      <c r="BA1385" s="2">
        <v>13.84</v>
      </c>
      <c r="BB1385" s="1">
        <f t="shared" si="547"/>
        <v>1.4454397707459233E-14</v>
      </c>
      <c r="BC1385" s="1">
        <f t="shared" si="543"/>
        <v>0.6987492806281278</v>
      </c>
      <c r="BD1385" s="1">
        <f t="shared" si="544"/>
        <v>6.664832209805321E-4</v>
      </c>
      <c r="BE1385" s="1">
        <f t="shared" si="545"/>
        <v>0.95382312291099502</v>
      </c>
      <c r="BF1385" s="1">
        <f t="shared" si="546"/>
        <v>-1.1302774170096586</v>
      </c>
      <c r="BG1385" s="1">
        <f>(dpSAWB_Cb*dpSAWB_Vb) /(dpSAWB_Ca * BF1385)</f>
        <v>-44.236927366277492</v>
      </c>
    </row>
    <row r="1386" spans="1:59" ht="15" customHeight="1" x14ac:dyDescent="0.3">
      <c r="A1386" s="2">
        <v>13.85</v>
      </c>
      <c r="B1386" s="1">
        <f t="shared" si="548"/>
        <v>1.4125375446227505E-14</v>
      </c>
      <c r="C1386" s="1">
        <f t="shared" si="549"/>
        <v>0.71502524222798114</v>
      </c>
      <c r="D1386" s="1">
        <f t="shared" si="550"/>
        <v>-0.71502524492410158</v>
      </c>
      <c r="E1386" s="1">
        <f t="shared" si="551"/>
        <v>0.12250420748735026</v>
      </c>
      <c r="F1386" s="1">
        <f t="shared" si="552"/>
        <v>0.99999997369732074</v>
      </c>
      <c r="G1386" s="1">
        <f t="shared" si="553"/>
        <v>-5.9755697102710705</v>
      </c>
      <c r="H1386" s="1">
        <f t="shared" si="561"/>
        <v>-59.755697102710705</v>
      </c>
      <c r="S1386" s="2">
        <v>13.85</v>
      </c>
      <c r="T1386" s="1">
        <f t="shared" si="554"/>
        <v>1.4125375446227505E-14</v>
      </c>
      <c r="U1386" s="1">
        <f t="shared" si="555"/>
        <v>0.71502524222798114</v>
      </c>
      <c r="V1386" s="1">
        <f t="shared" si="556"/>
        <v>1.1725378596135636</v>
      </c>
      <c r="W1386" s="1">
        <f t="shared" si="557"/>
        <v>-0.35751261987118788</v>
      </c>
      <c r="X1386" s="1">
        <f t="shared" si="558"/>
        <v>5.4328366805717871E-9</v>
      </c>
      <c r="Y1386" s="1">
        <f t="shared" si="559"/>
        <v>-1.5628535884839421</v>
      </c>
      <c r="Z1386" s="1">
        <f t="shared" si="560"/>
        <v>-78.142679424197112</v>
      </c>
      <c r="AB1386"/>
      <c r="AC1386"/>
      <c r="AD1386"/>
      <c r="AE1386"/>
      <c r="AF1386"/>
      <c r="AG1386"/>
      <c r="AH1386"/>
      <c r="AI1386"/>
      <c r="AJ1386" s="25"/>
      <c r="AK1386" s="2">
        <v>13.85</v>
      </c>
      <c r="AL1386" s="1">
        <f t="shared" si="562"/>
        <v>1.4125375446227505E-14</v>
      </c>
      <c r="AM1386" s="1">
        <f t="shared" si="538"/>
        <v>0.71502524222798114</v>
      </c>
      <c r="AN1386" s="1">
        <f t="shared" si="539"/>
        <v>2.2782858432360025E-7</v>
      </c>
      <c r="AO1386" s="1">
        <f t="shared" si="540"/>
        <v>0.99999977217141567</v>
      </c>
      <c r="AP1386" s="1">
        <f t="shared" si="541"/>
        <v>4.6319132129420026</v>
      </c>
      <c r="AQ1386" s="1">
        <f t="shared" si="542"/>
        <v>46.319132129420026</v>
      </c>
      <c r="AR1386" s="25"/>
      <c r="BA1386" s="2">
        <v>13.85</v>
      </c>
      <c r="BB1386" s="1">
        <f t="shared" si="547"/>
        <v>1.4125375446227505E-14</v>
      </c>
      <c r="BC1386" s="1">
        <f t="shared" si="543"/>
        <v>0.71502524222798114</v>
      </c>
      <c r="BD1386" s="1">
        <f t="shared" si="544"/>
        <v>6.805374015620726E-4</v>
      </c>
      <c r="BE1386" s="1">
        <f t="shared" si="545"/>
        <v>0.95176696062023447</v>
      </c>
      <c r="BF1386" s="1">
        <f t="shared" si="546"/>
        <v>-1.1466433321258374</v>
      </c>
      <c r="BG1386" s="1">
        <f>(dpSAWB_Cb*dpSAWB_Vb) /(dpSAWB_Ca * BF1386)</f>
        <v>-43.605538530714441</v>
      </c>
    </row>
    <row r="1387" spans="1:59" ht="15" customHeight="1" x14ac:dyDescent="0.3">
      <c r="A1387" s="2">
        <v>13.86</v>
      </c>
      <c r="B1387" s="1">
        <f t="shared" si="548"/>
        <v>1.3803842646028814E-14</v>
      </c>
      <c r="C1387" s="1">
        <f t="shared" si="549"/>
        <v>0.73168031967574176</v>
      </c>
      <c r="D1387" s="1">
        <f t="shared" si="550"/>
        <v>-0.731680322381842</v>
      </c>
      <c r="E1387" s="1">
        <f t="shared" si="551"/>
        <v>0.12528005373030698</v>
      </c>
      <c r="F1387" s="1">
        <f t="shared" si="552"/>
        <v>0.99999997429604282</v>
      </c>
      <c r="G1387" s="1">
        <f t="shared" si="553"/>
        <v>-5.9498475395554724</v>
      </c>
      <c r="H1387" s="1">
        <f t="shared" si="561"/>
        <v>-59.498475395554721</v>
      </c>
      <c r="S1387" s="2">
        <v>13.86</v>
      </c>
      <c r="T1387" s="1">
        <f t="shared" si="554"/>
        <v>1.3803842646028814E-14</v>
      </c>
      <c r="U1387" s="1">
        <f t="shared" si="555"/>
        <v>0.73168031967574176</v>
      </c>
      <c r="V1387" s="1">
        <f t="shared" si="556"/>
        <v>1.1975204758037554</v>
      </c>
      <c r="W1387" s="1">
        <f t="shared" si="557"/>
        <v>-0.3658401586012518</v>
      </c>
      <c r="X1387" s="1">
        <f t="shared" si="558"/>
        <v>5.3091702202853317E-9</v>
      </c>
      <c r="Y1387" s="1">
        <f t="shared" si="559"/>
        <v>-1.5706681867005043</v>
      </c>
      <c r="Z1387" s="1">
        <f t="shared" si="560"/>
        <v>-78.533409335025226</v>
      </c>
      <c r="AB1387"/>
      <c r="AC1387"/>
      <c r="AD1387"/>
      <c r="AE1387"/>
      <c r="AF1387"/>
      <c r="AG1387"/>
      <c r="AH1387"/>
      <c r="AI1387"/>
      <c r="AJ1387" s="25"/>
      <c r="AK1387" s="2">
        <v>13.86</v>
      </c>
      <c r="AL1387" s="1">
        <f t="shared" si="562"/>
        <v>1.3803842646028814E-14</v>
      </c>
      <c r="AM1387" s="1">
        <f t="shared" si="538"/>
        <v>0.73168031967574176</v>
      </c>
      <c r="AN1387" s="1">
        <f t="shared" si="539"/>
        <v>2.2264257375331868E-7</v>
      </c>
      <c r="AO1387" s="1">
        <f t="shared" si="540"/>
        <v>0.99999977735742618</v>
      </c>
      <c r="AP1387" s="1">
        <f t="shared" si="541"/>
        <v>4.6392844520100853</v>
      </c>
      <c r="AQ1387" s="1">
        <f t="shared" si="542"/>
        <v>46.392844520100851</v>
      </c>
      <c r="AR1387" s="25"/>
      <c r="BA1387" s="2">
        <v>13.86</v>
      </c>
      <c r="BB1387" s="1">
        <f t="shared" si="547"/>
        <v>1.3803842646028814E-14</v>
      </c>
      <c r="BC1387" s="1">
        <f t="shared" si="543"/>
        <v>0.73168031967574176</v>
      </c>
      <c r="BD1387" s="1">
        <f t="shared" si="544"/>
        <v>6.9482099018824863E-4</v>
      </c>
      <c r="BE1387" s="1">
        <f t="shared" si="545"/>
        <v>0.94962372432836784</v>
      </c>
      <c r="BF1387" s="1">
        <f t="shared" si="546"/>
        <v>-1.1628153590269457</v>
      </c>
      <c r="BG1387" s="1">
        <f>(dpSAWB_Cb*dpSAWB_Vb) /(dpSAWB_Ca * BF1387)</f>
        <v>-42.999088042525038</v>
      </c>
    </row>
    <row r="1388" spans="1:59" ht="15" customHeight="1" x14ac:dyDescent="0.3">
      <c r="A1388" s="2">
        <v>13.87</v>
      </c>
      <c r="B1388" s="1">
        <f t="shared" si="548"/>
        <v>1.3489628825916503E-14</v>
      </c>
      <c r="C1388" s="1">
        <f t="shared" si="549"/>
        <v>0.74872334371392846</v>
      </c>
      <c r="D1388" s="1">
        <f t="shared" si="550"/>
        <v>-0.74872334642978078</v>
      </c>
      <c r="E1388" s="1">
        <f t="shared" si="551"/>
        <v>0.12812055773829678</v>
      </c>
      <c r="F1388" s="1">
        <f t="shared" si="552"/>
        <v>0.99999997488113634</v>
      </c>
      <c r="G1388" s="1">
        <f t="shared" si="553"/>
        <v>-5.9248934901172783</v>
      </c>
      <c r="H1388" s="1">
        <f t="shared" si="561"/>
        <v>-59.248934901172781</v>
      </c>
      <c r="S1388" s="2">
        <v>13.87</v>
      </c>
      <c r="T1388" s="1">
        <f t="shared" si="554"/>
        <v>1.3489628825916503E-14</v>
      </c>
      <c r="U1388" s="1">
        <f t="shared" si="555"/>
        <v>0.74872334371392846</v>
      </c>
      <c r="V1388" s="1">
        <f t="shared" si="556"/>
        <v>1.223085011879163</v>
      </c>
      <c r="W1388" s="1">
        <f t="shared" si="557"/>
        <v>-0.37436167062638764</v>
      </c>
      <c r="X1388" s="1">
        <f t="shared" si="558"/>
        <v>5.1883187522800023E-9</v>
      </c>
      <c r="Y1388" s="1">
        <f t="shared" si="559"/>
        <v>-1.5783807748718335</v>
      </c>
      <c r="Z1388" s="1">
        <f t="shared" si="560"/>
        <v>-78.919038743591685</v>
      </c>
      <c r="AB1388"/>
      <c r="AC1388"/>
      <c r="AD1388"/>
      <c r="AE1388"/>
      <c r="AF1388"/>
      <c r="AG1388"/>
      <c r="AH1388"/>
      <c r="AI1388"/>
      <c r="AJ1388" s="25"/>
      <c r="AK1388" s="2">
        <v>13.87</v>
      </c>
      <c r="AL1388" s="1">
        <f t="shared" si="562"/>
        <v>1.3489628825916503E-14</v>
      </c>
      <c r="AM1388" s="1">
        <f t="shared" si="538"/>
        <v>0.74872334371392846</v>
      </c>
      <c r="AN1388" s="1">
        <f t="shared" si="539"/>
        <v>2.1757461114380254E-7</v>
      </c>
      <c r="AO1388" s="1">
        <f t="shared" si="540"/>
        <v>0.99999978242538878</v>
      </c>
      <c r="AP1388" s="1">
        <f t="shared" si="541"/>
        <v>4.6465279010181391</v>
      </c>
      <c r="AQ1388" s="1">
        <f t="shared" si="542"/>
        <v>46.465279010181391</v>
      </c>
      <c r="AR1388" s="25"/>
      <c r="BA1388" s="2">
        <v>13.87</v>
      </c>
      <c r="BB1388" s="1">
        <f t="shared" si="547"/>
        <v>1.3489628825916503E-14</v>
      </c>
      <c r="BC1388" s="1">
        <f t="shared" si="543"/>
        <v>0.74872334371392846</v>
      </c>
      <c r="BD1388" s="1">
        <f t="shared" si="544"/>
        <v>7.093331268770574E-4</v>
      </c>
      <c r="BE1388" s="1">
        <f t="shared" si="545"/>
        <v>0.94739015797012305</v>
      </c>
      <c r="BF1388" s="1">
        <f t="shared" si="546"/>
        <v>-1.1787933384631044</v>
      </c>
      <c r="BG1388" s="1">
        <f>(dpSAWB_Cb*dpSAWB_Vb) /(dpSAWB_Ca * BF1388)</f>
        <v>-42.416255986981874</v>
      </c>
    </row>
    <row r="1389" spans="1:59" ht="15" customHeight="1" x14ac:dyDescent="0.3">
      <c r="A1389" s="2">
        <v>13.88</v>
      </c>
      <c r="B1389" s="1">
        <f t="shared" si="548"/>
        <v>1.3182567385563993E-14</v>
      </c>
      <c r="C1389" s="1">
        <f t="shared" si="549"/>
        <v>0.76616335077948006</v>
      </c>
      <c r="D1389" s="1">
        <f t="shared" si="550"/>
        <v>-0.76616335350486198</v>
      </c>
      <c r="E1389" s="1">
        <f t="shared" si="551"/>
        <v>0.13102722558414365</v>
      </c>
      <c r="F1389" s="1">
        <f t="shared" si="552"/>
        <v>0.99999997545291142</v>
      </c>
      <c r="G1389" s="1">
        <f t="shared" si="553"/>
        <v>-5.900679986137396</v>
      </c>
      <c r="H1389" s="1">
        <f t="shared" si="561"/>
        <v>-59.006799861373956</v>
      </c>
      <c r="S1389" s="2">
        <v>13.88</v>
      </c>
      <c r="T1389" s="1">
        <f t="shared" si="554"/>
        <v>1.3182567385563993E-14</v>
      </c>
      <c r="U1389" s="1">
        <f t="shared" si="555"/>
        <v>0.76616335077948006</v>
      </c>
      <c r="V1389" s="1">
        <f t="shared" si="556"/>
        <v>1.2492450224952047</v>
      </c>
      <c r="W1389" s="1">
        <f t="shared" si="557"/>
        <v>-0.38308167416506828</v>
      </c>
      <c r="X1389" s="1">
        <f t="shared" si="558"/>
        <v>5.0702181995098071E-9</v>
      </c>
      <c r="Y1389" s="1">
        <f t="shared" si="559"/>
        <v>-1.5859913329445401</v>
      </c>
      <c r="Z1389" s="1">
        <f t="shared" si="560"/>
        <v>-79.299566647226996</v>
      </c>
      <c r="AB1389"/>
      <c r="AC1389"/>
      <c r="AD1389"/>
      <c r="AE1389"/>
      <c r="AF1389"/>
      <c r="AG1389"/>
      <c r="AH1389"/>
      <c r="AI1389"/>
      <c r="AJ1389" s="25"/>
      <c r="AK1389" s="2">
        <v>13.88</v>
      </c>
      <c r="AL1389" s="1">
        <f t="shared" si="562"/>
        <v>1.3182567385563993E-14</v>
      </c>
      <c r="AM1389" s="1">
        <f t="shared" si="538"/>
        <v>0.76616335077948006</v>
      </c>
      <c r="AN1389" s="1">
        <f t="shared" si="539"/>
        <v>2.1262200939774236E-7</v>
      </c>
      <c r="AO1389" s="1">
        <f t="shared" si="540"/>
        <v>0.99999978737799067</v>
      </c>
      <c r="AP1389" s="1">
        <f t="shared" si="541"/>
        <v>4.6536449839487792</v>
      </c>
      <c r="AQ1389" s="1">
        <f t="shared" si="542"/>
        <v>46.536449839487787</v>
      </c>
      <c r="AR1389" s="25"/>
      <c r="BA1389" s="2">
        <v>13.88</v>
      </c>
      <c r="BB1389" s="1">
        <f t="shared" si="547"/>
        <v>1.3182567385563993E-14</v>
      </c>
      <c r="BC1389" s="1">
        <f t="shared" si="543"/>
        <v>0.76616335077948006</v>
      </c>
      <c r="BD1389" s="1">
        <f t="shared" si="544"/>
        <v>7.240725760879835E-4</v>
      </c>
      <c r="BE1389" s="1">
        <f t="shared" si="545"/>
        <v>0.94506292339789644</v>
      </c>
      <c r="BF1389" s="1">
        <f t="shared" si="546"/>
        <v>-1.1945772076258367</v>
      </c>
      <c r="BG1389" s="1">
        <f>(dpSAWB_Cb*dpSAWB_Vb) /(dpSAWB_Ca * BF1389)</f>
        <v>-41.855812818806854</v>
      </c>
    </row>
    <row r="1390" spans="1:59" ht="15" customHeight="1" x14ac:dyDescent="0.3">
      <c r="A1390" s="2">
        <v>13.89</v>
      </c>
      <c r="B1390" s="1">
        <f t="shared" si="548"/>
        <v>1.2882495516931265E-14</v>
      </c>
      <c r="C1390" s="1">
        <f t="shared" si="549"/>
        <v>0.7840095877949832</v>
      </c>
      <c r="D1390" s="1">
        <f t="shared" si="550"/>
        <v>-0.78400959052967834</v>
      </c>
      <c r="E1390" s="1">
        <f t="shared" si="551"/>
        <v>0.13400159842161305</v>
      </c>
      <c r="F1390" s="1">
        <f t="shared" si="552"/>
        <v>0.99999997601167145</v>
      </c>
      <c r="G1390" s="1">
        <f t="shared" si="553"/>
        <v>-5.87718068329331</v>
      </c>
      <c r="H1390" s="1">
        <f t="shared" si="561"/>
        <v>-58.771806832933095</v>
      </c>
      <c r="S1390" s="2">
        <v>13.89</v>
      </c>
      <c r="T1390" s="1">
        <f t="shared" si="554"/>
        <v>1.2882495516931265E-14</v>
      </c>
      <c r="U1390" s="1">
        <f t="shared" si="555"/>
        <v>0.7840095877949832</v>
      </c>
      <c r="V1390" s="1">
        <f t="shared" si="556"/>
        <v>1.2760143780357727</v>
      </c>
      <c r="W1390" s="1">
        <f t="shared" si="557"/>
        <v>-0.3920047926785909</v>
      </c>
      <c r="X1390" s="1">
        <f t="shared" si="558"/>
        <v>4.9548059435003834E-9</v>
      </c>
      <c r="Y1390" s="1">
        <f t="shared" si="559"/>
        <v>-1.5934998947649421</v>
      </c>
      <c r="Z1390" s="1">
        <f t="shared" si="560"/>
        <v>-79.674994738247108</v>
      </c>
      <c r="AB1390"/>
      <c r="AC1390"/>
      <c r="AD1390"/>
      <c r="AE1390"/>
      <c r="AF1390"/>
      <c r="AG1390"/>
      <c r="AH1390"/>
      <c r="AI1390"/>
      <c r="AJ1390" s="25"/>
      <c r="AK1390" s="2">
        <v>13.89</v>
      </c>
      <c r="AL1390" s="1">
        <f t="shared" si="562"/>
        <v>1.2882495516931265E-14</v>
      </c>
      <c r="AM1390" s="1">
        <f t="shared" si="538"/>
        <v>0.7840095877949832</v>
      </c>
      <c r="AN1390" s="1">
        <f t="shared" si="539"/>
        <v>2.0778214258352816E-7</v>
      </c>
      <c r="AO1390" s="1">
        <f t="shared" si="540"/>
        <v>0.9999997922178574</v>
      </c>
      <c r="AP1390" s="1">
        <f t="shared" si="541"/>
        <v>4.6606371413611924</v>
      </c>
      <c r="AQ1390" s="1">
        <f t="shared" si="542"/>
        <v>46.606371413611924</v>
      </c>
      <c r="AR1390" s="25"/>
      <c r="BA1390" s="2">
        <v>13.89</v>
      </c>
      <c r="BB1390" s="1">
        <f t="shared" si="547"/>
        <v>1.2882495516931265E-14</v>
      </c>
      <c r="BC1390" s="1">
        <f t="shared" si="543"/>
        <v>0.7840095877949832</v>
      </c>
      <c r="BD1390" s="1">
        <f t="shared" si="544"/>
        <v>7.3903770186929706E-4</v>
      </c>
      <c r="BE1390" s="1">
        <f t="shared" si="545"/>
        <v>0.94263860209647587</v>
      </c>
      <c r="BF1390" s="1">
        <f t="shared" si="546"/>
        <v>-1.2101669963190405</v>
      </c>
      <c r="BG1390" s="1">
        <f>(dpSAWB_Cb*dpSAWB_Vb) /(dpSAWB_Ca * BF1390)</f>
        <v>-41.316611799929078</v>
      </c>
    </row>
    <row r="1391" spans="1:59" ht="15" customHeight="1" x14ac:dyDescent="0.3">
      <c r="A1391" s="2">
        <v>13.9</v>
      </c>
      <c r="B1391" s="1">
        <f t="shared" si="548"/>
        <v>1.2589254117941644E-14</v>
      </c>
      <c r="C1391" s="1">
        <f t="shared" si="549"/>
        <v>0.802271517071526</v>
      </c>
      <c r="D1391" s="1">
        <f t="shared" si="550"/>
        <v>-0.80227151981532208</v>
      </c>
      <c r="E1391" s="1">
        <f t="shared" si="551"/>
        <v>0.13704525330255368</v>
      </c>
      <c r="F1391" s="1">
        <f t="shared" si="552"/>
        <v>0.99999997655771244</v>
      </c>
      <c r="G1391" s="1">
        <f t="shared" si="553"/>
        <v>-5.8543704010064133</v>
      </c>
      <c r="H1391" s="1">
        <f t="shared" si="561"/>
        <v>-58.543704010064133</v>
      </c>
      <c r="S1391" s="2">
        <v>13.9</v>
      </c>
      <c r="T1391" s="1">
        <f t="shared" si="554"/>
        <v>1.2589254117941644E-14</v>
      </c>
      <c r="U1391" s="1">
        <f t="shared" si="555"/>
        <v>0.802271517071526</v>
      </c>
      <c r="V1391" s="1">
        <f t="shared" si="556"/>
        <v>1.3034072719675065</v>
      </c>
      <c r="W1391" s="1">
        <f t="shared" si="557"/>
        <v>-0.40113575732250217</v>
      </c>
      <c r="X1391" s="1">
        <f t="shared" si="558"/>
        <v>4.8420207911477741E-9</v>
      </c>
      <c r="Y1391" s="1">
        <f t="shared" si="559"/>
        <v>-1.6009065466240686</v>
      </c>
      <c r="Z1391" s="1">
        <f t="shared" si="560"/>
        <v>-80.045327331203438</v>
      </c>
      <c r="AB1391"/>
      <c r="AC1391"/>
      <c r="AD1391"/>
      <c r="AE1391"/>
      <c r="AF1391"/>
      <c r="AG1391"/>
      <c r="AH1391"/>
      <c r="AI1391"/>
      <c r="AJ1391" s="25"/>
      <c r="AK1391" s="2">
        <v>13.9</v>
      </c>
      <c r="AL1391" s="1">
        <f t="shared" si="562"/>
        <v>1.2589254117941644E-14</v>
      </c>
      <c r="AM1391" s="1">
        <f t="shared" si="538"/>
        <v>0.802271517071526</v>
      </c>
      <c r="AN1391" s="1">
        <f t="shared" si="539"/>
        <v>2.0305244454294871E-7</v>
      </c>
      <c r="AO1391" s="1">
        <f t="shared" si="540"/>
        <v>0.99999979694755536</v>
      </c>
      <c r="AP1391" s="1">
        <f t="shared" si="541"/>
        <v>4.6675058287565712</v>
      </c>
      <c r="AQ1391" s="1">
        <f t="shared" si="542"/>
        <v>46.675058287565712</v>
      </c>
      <c r="AR1391" s="25"/>
      <c r="BA1391" s="2">
        <v>13.9</v>
      </c>
      <c r="BB1391" s="1">
        <f t="shared" si="547"/>
        <v>1.2589254117941644E-14</v>
      </c>
      <c r="BC1391" s="1">
        <f t="shared" si="543"/>
        <v>0.802271517071526</v>
      </c>
      <c r="BD1391" s="1">
        <f t="shared" si="544"/>
        <v>7.5422644219500586E-4</v>
      </c>
      <c r="BE1391" s="1">
        <f t="shared" si="545"/>
        <v>0.94011369735286676</v>
      </c>
      <c r="BF1391" s="1">
        <f t="shared" si="546"/>
        <v>-1.2255628230386966</v>
      </c>
      <c r="BG1391" s="1">
        <f>(dpSAWB_Cb*dpSAWB_Vb) /(dpSAWB_Ca * BF1391)</f>
        <v>-40.797582188425494</v>
      </c>
    </row>
    <row r="1392" spans="1:59" ht="15" customHeight="1" x14ac:dyDescent="0.3">
      <c r="A1392" s="2">
        <v>13.91</v>
      </c>
      <c r="B1392" s="1">
        <f t="shared" si="548"/>
        <v>1.230268770812379E-14</v>
      </c>
      <c r="C1392" s="1">
        <f t="shared" si="549"/>
        <v>0.82095882132574194</v>
      </c>
      <c r="D1392" s="1">
        <f t="shared" si="550"/>
        <v>-0.82095882407843335</v>
      </c>
      <c r="E1392" s="1">
        <f t="shared" si="551"/>
        <v>0.14015980401307224</v>
      </c>
      <c r="F1392" s="1">
        <f t="shared" si="552"/>
        <v>0.99999997709132404</v>
      </c>
      <c r="G1392" s="1">
        <f t="shared" si="553"/>
        <v>-5.8322250591314297</v>
      </c>
      <c r="H1392" s="1">
        <f t="shared" si="561"/>
        <v>-58.322250591314294</v>
      </c>
      <c r="S1392" s="2">
        <v>13.91</v>
      </c>
      <c r="T1392" s="1">
        <f t="shared" si="554"/>
        <v>1.230268770812379E-14</v>
      </c>
      <c r="U1392" s="1">
        <f t="shared" si="555"/>
        <v>0.82095882132574194</v>
      </c>
      <c r="V1392" s="1">
        <f t="shared" si="556"/>
        <v>1.3314382283653643</v>
      </c>
      <c r="W1392" s="1">
        <f t="shared" si="557"/>
        <v>-0.41047940945512146</v>
      </c>
      <c r="X1392" s="1">
        <f t="shared" si="558"/>
        <v>4.7318029422730369E-9</v>
      </c>
      <c r="Y1392" s="1">
        <f t="shared" si="559"/>
        <v>-1.6082114257782163</v>
      </c>
      <c r="Z1392" s="1">
        <f t="shared" si="560"/>
        <v>-80.41057128891083</v>
      </c>
      <c r="AB1392"/>
      <c r="AC1392"/>
      <c r="AD1392"/>
      <c r="AE1392"/>
      <c r="AF1392"/>
      <c r="AG1392"/>
      <c r="AH1392"/>
      <c r="AI1392"/>
      <c r="AJ1392" s="25"/>
      <c r="AK1392" s="2">
        <v>13.91</v>
      </c>
      <c r="AL1392" s="1">
        <f t="shared" si="562"/>
        <v>1.230268770812379E-14</v>
      </c>
      <c r="AM1392" s="1">
        <f t="shared" si="538"/>
        <v>0.82095882132574194</v>
      </c>
      <c r="AN1392" s="1">
        <f t="shared" si="539"/>
        <v>1.9843040753058801E-7</v>
      </c>
      <c r="AO1392" s="1">
        <f t="shared" si="540"/>
        <v>0.99999980156959256</v>
      </c>
      <c r="AP1392" s="1">
        <f t="shared" si="541"/>
        <v>4.6742525149917258</v>
      </c>
      <c r="AQ1392" s="1">
        <f t="shared" si="542"/>
        <v>46.742525149917256</v>
      </c>
      <c r="AR1392" s="25"/>
      <c r="BA1392" s="2">
        <v>13.91</v>
      </c>
      <c r="BB1392" s="1">
        <f t="shared" si="547"/>
        <v>1.230268770812379E-14</v>
      </c>
      <c r="BC1392" s="1">
        <f t="shared" si="543"/>
        <v>0.82095882132574194</v>
      </c>
      <c r="BD1392" s="1">
        <f t="shared" si="544"/>
        <v>7.696362825361043E-4</v>
      </c>
      <c r="BE1392" s="1">
        <f t="shared" si="545"/>
        <v>0.93748463691911088</v>
      </c>
      <c r="BF1392" s="1">
        <f t="shared" si="546"/>
        <v>-1.2407648909702245</v>
      </c>
      <c r="BG1392" s="1">
        <f>(dpSAWB_Cb*dpSAWB_Vb) /(dpSAWB_Ca * BF1392)</f>
        <v>-40.297723093133428</v>
      </c>
    </row>
    <row r="1393" spans="1:60" ht="15" customHeight="1" x14ac:dyDescent="0.3">
      <c r="A1393" s="2">
        <v>13.92</v>
      </c>
      <c r="B1393" s="1">
        <f t="shared" si="548"/>
        <v>1.2022644346174106E-14</v>
      </c>
      <c r="C1393" s="1">
        <f t="shared" si="549"/>
        <v>0.8400814088136993</v>
      </c>
      <c r="D1393" s="1">
        <f t="shared" si="550"/>
        <v>-0.84008141157508021</v>
      </c>
      <c r="E1393" s="1">
        <f t="shared" si="551"/>
        <v>0.14334690192918007</v>
      </c>
      <c r="F1393" s="1">
        <f t="shared" si="552"/>
        <v>0.99999997761278925</v>
      </c>
      <c r="G1393" s="1">
        <f t="shared" si="553"/>
        <v>-5.8107216187514403</v>
      </c>
      <c r="H1393" s="1">
        <f t="shared" si="561"/>
        <v>-58.107216187514403</v>
      </c>
      <c r="S1393" s="2">
        <v>13.92</v>
      </c>
      <c r="T1393" s="1">
        <f t="shared" si="554"/>
        <v>1.2022644346174106E-14</v>
      </c>
      <c r="U1393" s="1">
        <f t="shared" si="555"/>
        <v>0.8400814088136993</v>
      </c>
      <c r="V1393" s="1">
        <f t="shared" si="556"/>
        <v>1.3601221096134553</v>
      </c>
      <c r="W1393" s="1">
        <f t="shared" si="557"/>
        <v>-0.42004070320448511</v>
      </c>
      <c r="X1393" s="1">
        <f t="shared" si="558"/>
        <v>4.6240939579154881E-9</v>
      </c>
      <c r="Y1393" s="1">
        <f t="shared" si="559"/>
        <v>-1.6154147189487245</v>
      </c>
      <c r="Z1393" s="1">
        <f t="shared" si="560"/>
        <v>-80.770735947436208</v>
      </c>
      <c r="AB1393"/>
      <c r="AC1393"/>
      <c r="AD1393"/>
      <c r="AE1393"/>
      <c r="AF1393"/>
      <c r="AG1393"/>
      <c r="AH1393"/>
      <c r="AI1393"/>
      <c r="AJ1393" s="25"/>
      <c r="AK1393" s="2">
        <v>13.92</v>
      </c>
      <c r="AL1393" s="1">
        <f t="shared" si="562"/>
        <v>1.2022644346174106E-14</v>
      </c>
      <c r="AM1393" s="1">
        <f t="shared" si="538"/>
        <v>0.8400814088136993</v>
      </c>
      <c r="AN1393" s="1">
        <f t="shared" si="539"/>
        <v>1.9391358088419497E-7</v>
      </c>
      <c r="AO1393" s="1">
        <f t="shared" si="540"/>
        <v>0.99999980608641903</v>
      </c>
      <c r="AP1393" s="1">
        <f t="shared" si="541"/>
        <v>4.6808786807411336</v>
      </c>
      <c r="AQ1393" s="1">
        <f t="shared" si="542"/>
        <v>46.80878680741133</v>
      </c>
      <c r="AR1393" s="25"/>
      <c r="BA1393" s="2">
        <v>13.92</v>
      </c>
      <c r="BB1393" s="1">
        <f t="shared" si="547"/>
        <v>1.2022644346174106E-14</v>
      </c>
      <c r="BC1393" s="1">
        <f t="shared" si="543"/>
        <v>0.8400814088136993</v>
      </c>
      <c r="BD1393" s="1">
        <f t="shared" si="544"/>
        <v>7.852642287216339E-4</v>
      </c>
      <c r="BE1393" s="1">
        <f t="shared" si="545"/>
        <v>0.93474777620722027</v>
      </c>
      <c r="BF1393" s="1">
        <f t="shared" si="546"/>
        <v>-1.2557734839126509</v>
      </c>
      <c r="BG1393" s="1">
        <f>(dpSAWB_Cb*dpSAWB_Vb) /(dpSAWB_Ca * BF1393)</f>
        <v>-39.816097919358441</v>
      </c>
    </row>
    <row r="1394" spans="1:60" ht="15" customHeight="1" x14ac:dyDescent="0.3">
      <c r="A1394" s="2">
        <v>13.93</v>
      </c>
      <c r="B1394" s="1">
        <f t="shared" si="548"/>
        <v>1.1748975549395272E-14</v>
      </c>
      <c r="C1394" s="1">
        <f t="shared" si="549"/>
        <v>0.85964941858440191</v>
      </c>
      <c r="D1394" s="1">
        <f t="shared" si="550"/>
        <v>-0.85964942135427569</v>
      </c>
      <c r="E1394" s="1">
        <f t="shared" si="551"/>
        <v>0.14660823689237928</v>
      </c>
      <c r="F1394" s="1">
        <f t="shared" si="552"/>
        <v>0.99999997812238417</v>
      </c>
      <c r="G1394" s="1">
        <f t="shared" si="553"/>
        <v>-5.7898380267707461</v>
      </c>
      <c r="H1394" s="1">
        <f t="shared" si="561"/>
        <v>-57.898380267707459</v>
      </c>
      <c r="S1394" s="2">
        <v>13.93</v>
      </c>
      <c r="T1394" s="1">
        <f t="shared" si="554"/>
        <v>1.1748975549395272E-14</v>
      </c>
      <c r="U1394" s="1">
        <f t="shared" si="555"/>
        <v>0.85964941858440191</v>
      </c>
      <c r="V1394" s="1">
        <f t="shared" si="556"/>
        <v>1.3894741242852968</v>
      </c>
      <c r="W1394" s="1">
        <f t="shared" si="557"/>
        <v>-0.42982470809509898</v>
      </c>
      <c r="X1394" s="1">
        <f t="shared" si="558"/>
        <v>4.5188367293475267E-9</v>
      </c>
      <c r="Y1394" s="1">
        <f t="shared" si="559"/>
        <v>-1.622516660804536</v>
      </c>
      <c r="Z1394" s="1">
        <f t="shared" si="560"/>
        <v>-81.125833040226794</v>
      </c>
      <c r="AB1394"/>
      <c r="AC1394"/>
      <c r="AD1394"/>
      <c r="AE1394"/>
      <c r="AF1394"/>
      <c r="AG1394"/>
      <c r="AH1394"/>
      <c r="AI1394"/>
      <c r="AJ1394" s="25"/>
      <c r="AK1394" s="2">
        <v>13.93</v>
      </c>
      <c r="AL1394" s="1">
        <f t="shared" si="562"/>
        <v>1.1748975549395272E-14</v>
      </c>
      <c r="AM1394" s="1">
        <f t="shared" si="538"/>
        <v>0.85964941858440191</v>
      </c>
      <c r="AN1394" s="1">
        <f t="shared" si="539"/>
        <v>1.8949956972531388E-7</v>
      </c>
      <c r="AO1394" s="1">
        <f t="shared" si="540"/>
        <v>0.9999998105004303</v>
      </c>
      <c r="AP1394" s="1">
        <f t="shared" si="541"/>
        <v>4.6873858170075327</v>
      </c>
      <c r="AQ1394" s="1">
        <f t="shared" si="542"/>
        <v>46.873858170075323</v>
      </c>
      <c r="AR1394" s="25"/>
      <c r="BA1394" s="2">
        <v>13.93</v>
      </c>
      <c r="BB1394" s="1">
        <f t="shared" si="547"/>
        <v>1.1748975549395272E-14</v>
      </c>
      <c r="BC1394" s="1">
        <f t="shared" si="543"/>
        <v>0.85964941858440191</v>
      </c>
      <c r="BD1394" s="1">
        <f t="shared" si="544"/>
        <v>8.0110677915694133E-4</v>
      </c>
      <c r="BE1394" s="1">
        <f t="shared" si="545"/>
        <v>0.93189940205640609</v>
      </c>
      <c r="BF1394" s="1">
        <f t="shared" si="546"/>
        <v>-1.2705889621390485</v>
      </c>
      <c r="BG1394" s="1">
        <f>(dpSAWB_Cb*dpSAWB_Vb) /(dpSAWB_Ca * BF1394)</f>
        <v>-39.351829340485168</v>
      </c>
    </row>
    <row r="1395" spans="1:60" ht="15" customHeight="1" x14ac:dyDescent="0.3">
      <c r="A1395" s="2">
        <v>13.94</v>
      </c>
      <c r="B1395" s="1">
        <f t="shared" si="548"/>
        <v>1.1481536214968808E-14</v>
      </c>
      <c r="C1395" s="1">
        <f t="shared" si="549"/>
        <v>0.87967322585564289</v>
      </c>
      <c r="D1395" s="1">
        <f t="shared" si="550"/>
        <v>-0.87967322863381836</v>
      </c>
      <c r="E1395" s="1">
        <f t="shared" si="551"/>
        <v>0.14994553810563638</v>
      </c>
      <c r="F1395" s="1">
        <f t="shared" si="552"/>
        <v>0.99999997862037948</v>
      </c>
      <c r="G1395" s="1">
        <f t="shared" si="553"/>
        <v>-5.7695531640240487</v>
      </c>
      <c r="H1395" s="1">
        <f t="shared" si="561"/>
        <v>-57.695531640240482</v>
      </c>
      <c r="S1395" s="2">
        <v>13.94</v>
      </c>
      <c r="T1395" s="1">
        <f t="shared" si="554"/>
        <v>1.1481536214968808E-14</v>
      </c>
      <c r="U1395" s="1">
        <f t="shared" si="555"/>
        <v>0.87967322585564289</v>
      </c>
      <c r="V1395" s="1">
        <f t="shared" si="556"/>
        <v>1.4195098352075899</v>
      </c>
      <c r="W1395" s="1">
        <f t="shared" si="557"/>
        <v>-0.4398366117358633</v>
      </c>
      <c r="X1395" s="1">
        <f t="shared" si="558"/>
        <v>4.4159754477948557E-9</v>
      </c>
      <c r="Y1395" s="1">
        <f t="shared" si="559"/>
        <v>-1.629517532430983</v>
      </c>
      <c r="Z1395" s="1">
        <f t="shared" si="560"/>
        <v>-81.475876621549148</v>
      </c>
      <c r="AB1395"/>
      <c r="AC1395"/>
      <c r="AD1395"/>
      <c r="AE1395"/>
      <c r="AF1395"/>
      <c r="AG1395"/>
      <c r="AH1395"/>
      <c r="AI1395"/>
      <c r="AJ1395" s="25"/>
      <c r="AK1395" s="2">
        <v>13.94</v>
      </c>
      <c r="AL1395" s="1">
        <f t="shared" si="562"/>
        <v>1.1481536214968808E-14</v>
      </c>
      <c r="AM1395" s="1">
        <f t="shared" si="538"/>
        <v>0.87967322585564289</v>
      </c>
      <c r="AN1395" s="1">
        <f t="shared" si="539"/>
        <v>1.8518603368949444E-7</v>
      </c>
      <c r="AO1395" s="1">
        <f t="shared" si="540"/>
        <v>0.99999981481396638</v>
      </c>
      <c r="AP1395" s="1">
        <f t="shared" si="541"/>
        <v>4.6937754236811076</v>
      </c>
      <c r="AQ1395" s="1">
        <f t="shared" si="542"/>
        <v>46.937754236811074</v>
      </c>
      <c r="AR1395" s="25"/>
      <c r="BA1395" s="2">
        <v>13.94</v>
      </c>
      <c r="BB1395" s="1">
        <f t="shared" si="547"/>
        <v>1.1481536214968808E-14</v>
      </c>
      <c r="BC1395" s="1">
        <f t="shared" si="543"/>
        <v>0.87967322585564289</v>
      </c>
      <c r="BD1395" s="1">
        <f t="shared" si="544"/>
        <v>8.1715989647933274E-4</v>
      </c>
      <c r="BE1395" s="1">
        <f t="shared" si="545"/>
        <v>0.92893573711362576</v>
      </c>
      <c r="BF1395" s="1">
        <f t="shared" si="546"/>
        <v>-1.2852117582029037</v>
      </c>
      <c r="BG1395" s="1">
        <f>(dpSAWB_Cb*dpSAWB_Vb) /(dpSAWB_Ca * BF1395)</f>
        <v>-38.904094738375569</v>
      </c>
    </row>
    <row r="1396" spans="1:60" ht="15" customHeight="1" x14ac:dyDescent="0.3">
      <c r="A1396" s="2">
        <v>13.95</v>
      </c>
      <c r="B1396" s="1">
        <f t="shared" si="548"/>
        <v>1.1220184543019616E-14</v>
      </c>
      <c r="C1396" s="1">
        <f t="shared" si="549"/>
        <v>0.90016344751508437</v>
      </c>
      <c r="D1396" s="1">
        <f t="shared" si="550"/>
        <v>-0.90016345030136957</v>
      </c>
      <c r="E1396" s="1">
        <f t="shared" si="551"/>
        <v>0.15336057505022826</v>
      </c>
      <c r="F1396" s="1">
        <f t="shared" si="552"/>
        <v>0.99999997910703908</v>
      </c>
      <c r="G1396" s="1">
        <f t="shared" si="553"/>
        <v>-5.7498467966438849</v>
      </c>
      <c r="H1396" s="1">
        <f t="shared" si="561"/>
        <v>-57.498467966438845</v>
      </c>
      <c r="S1396" s="2">
        <v>13.95</v>
      </c>
      <c r="T1396" s="1">
        <f t="shared" si="554"/>
        <v>1.1220184543019616E-14</v>
      </c>
      <c r="U1396" s="1">
        <f t="shared" si="555"/>
        <v>0.90016344751508437</v>
      </c>
      <c r="V1396" s="1">
        <f t="shared" si="556"/>
        <v>1.4502451677118278</v>
      </c>
      <c r="W1396" s="1">
        <f t="shared" si="557"/>
        <v>-0.4500817225706093</v>
      </c>
      <c r="X1396" s="1">
        <f t="shared" si="558"/>
        <v>4.3154555748459262E-9</v>
      </c>
      <c r="Y1396" s="1">
        <f t="shared" si="559"/>
        <v>-1.6364176597881279</v>
      </c>
      <c r="Z1396" s="1">
        <f t="shared" si="560"/>
        <v>-81.820882989406385</v>
      </c>
      <c r="AB1396"/>
      <c r="AC1396"/>
      <c r="AD1396"/>
      <c r="AE1396"/>
      <c r="AF1396"/>
      <c r="AG1396"/>
      <c r="AH1396"/>
      <c r="AI1396"/>
      <c r="AJ1396" s="25"/>
      <c r="AK1396" s="2">
        <v>13.95</v>
      </c>
      <c r="AL1396" s="1">
        <f t="shared" si="562"/>
        <v>1.1220184543019616E-14</v>
      </c>
      <c r="AM1396" s="1">
        <f t="shared" si="538"/>
        <v>0.90016344751508437</v>
      </c>
      <c r="AN1396" s="1">
        <f t="shared" si="539"/>
        <v>1.8097068568540525E-7</v>
      </c>
      <c r="AO1396" s="1">
        <f t="shared" si="540"/>
        <v>0.99999981902931423</v>
      </c>
      <c r="AP1396" s="1">
        <f t="shared" si="541"/>
        <v>4.700049008147194</v>
      </c>
      <c r="AQ1396" s="1">
        <f t="shared" si="542"/>
        <v>47.000490081471938</v>
      </c>
      <c r="AR1396" s="25"/>
      <c r="BA1396" s="2">
        <v>13.95</v>
      </c>
      <c r="BB1396" s="1">
        <f t="shared" si="547"/>
        <v>1.1220184543019616E-14</v>
      </c>
      <c r="BC1396" s="1">
        <f t="shared" si="543"/>
        <v>0.90016344751508437</v>
      </c>
      <c r="BD1396" s="1">
        <f t="shared" si="544"/>
        <v>8.3341897874530393E-4</v>
      </c>
      <c r="BE1396" s="1">
        <f t="shared" si="545"/>
        <v>0.92585294486903491</v>
      </c>
      <c r="BF1396" s="1">
        <f t="shared" si="546"/>
        <v>-1.2996423727004378</v>
      </c>
      <c r="BG1396" s="1">
        <f>(dpSAWB_Cb*dpSAWB_Vb) /(dpSAWB_Ca * BF1396)</f>
        <v>-38.472122062401233</v>
      </c>
    </row>
    <row r="1397" spans="1:60" ht="15" customHeight="1" x14ac:dyDescent="0.3">
      <c r="A1397" s="2">
        <v>13.96</v>
      </c>
      <c r="B1397" s="1">
        <f t="shared" si="548"/>
        <v>1.0964781961431832E-14</v>
      </c>
      <c r="C1397" s="1">
        <f t="shared" si="549"/>
        <v>0.92113094774947035</v>
      </c>
      <c r="D1397" s="1">
        <f t="shared" si="550"/>
        <v>-0.92113095054368355</v>
      </c>
      <c r="E1397" s="1">
        <f t="shared" si="551"/>
        <v>0.15685515842394723</v>
      </c>
      <c r="F1397" s="1">
        <f t="shared" si="552"/>
        <v>0.99999997958262088</v>
      </c>
      <c r="G1397" s="1">
        <f t="shared" si="553"/>
        <v>-5.7306995304497184</v>
      </c>
      <c r="H1397" s="1">
        <f t="shared" si="561"/>
        <v>-57.306995304497178</v>
      </c>
      <c r="S1397" s="2">
        <v>13.96</v>
      </c>
      <c r="T1397" s="1">
        <f t="shared" si="554"/>
        <v>1.0964781961431832E-14</v>
      </c>
      <c r="U1397" s="1">
        <f t="shared" si="555"/>
        <v>0.92113094774947035</v>
      </c>
      <c r="V1397" s="1">
        <f t="shared" si="556"/>
        <v>1.4816964180781442</v>
      </c>
      <c r="W1397" s="1">
        <f t="shared" si="557"/>
        <v>-0.46056547269271475</v>
      </c>
      <c r="X1397" s="1">
        <f t="shared" si="558"/>
        <v>4.2172238135349587E-9</v>
      </c>
      <c r="Y1397" s="1">
        <f t="shared" si="559"/>
        <v>-1.6432174121618901</v>
      </c>
      <c r="Z1397" s="1">
        <f t="shared" si="560"/>
        <v>-82.160870608094513</v>
      </c>
      <c r="AB1397"/>
      <c r="AC1397"/>
      <c r="AD1397"/>
      <c r="AE1397"/>
      <c r="AF1397"/>
      <c r="AG1397"/>
      <c r="AH1397"/>
      <c r="AI1397"/>
      <c r="AJ1397" s="25"/>
      <c r="AK1397" s="2">
        <v>13.96</v>
      </c>
      <c r="AL1397" s="1">
        <f t="shared" si="562"/>
        <v>1.0964781961431832E-14</v>
      </c>
      <c r="AM1397" s="1">
        <f t="shared" si="538"/>
        <v>0.92113094774947035</v>
      </c>
      <c r="AN1397" s="1">
        <f t="shared" si="539"/>
        <v>1.7685129068219339E-7</v>
      </c>
      <c r="AO1397" s="1">
        <f t="shared" si="540"/>
        <v>0.99999982314870928</v>
      </c>
      <c r="AP1397" s="1">
        <f t="shared" si="541"/>
        <v>4.7062080839423004</v>
      </c>
      <c r="AQ1397" s="1">
        <f t="shared" si="542"/>
        <v>47.062080839423004</v>
      </c>
      <c r="AR1397" s="25"/>
      <c r="BA1397" s="2">
        <v>13.96</v>
      </c>
      <c r="BB1397" s="1">
        <f t="shared" si="547"/>
        <v>1.0964781961431832E-14</v>
      </c>
      <c r="BC1397" s="1">
        <f t="shared" si="543"/>
        <v>0.92113094774947035</v>
      </c>
      <c r="BD1397" s="1">
        <f t="shared" si="544"/>
        <v>8.4987883025845507E-4</v>
      </c>
      <c r="BE1397" s="1">
        <f t="shared" si="545"/>
        <v>0.92264713538818754</v>
      </c>
      <c r="BF1397" s="1">
        <f t="shared" si="546"/>
        <v>-1.3138813699992276</v>
      </c>
      <c r="BG1397" s="1">
        <f>(dpSAWB_Cb*dpSAWB_Vb) /(dpSAWB_Ca * BF1397)</f>
        <v>-38.055186062977199</v>
      </c>
    </row>
    <row r="1398" spans="1:60" ht="15" customHeight="1" x14ac:dyDescent="0.3">
      <c r="A1398" s="2">
        <v>13.97</v>
      </c>
      <c r="B1398" s="1">
        <f t="shared" si="548"/>
        <v>1.0715193052376047E-14</v>
      </c>
      <c r="C1398" s="1">
        <f t="shared" si="549"/>
        <v>0.94258684380496238</v>
      </c>
      <c r="D1398" s="1">
        <f t="shared" si="550"/>
        <v>-0.94258684660692182</v>
      </c>
      <c r="E1398" s="1">
        <f t="shared" si="551"/>
        <v>0.16043114110115364</v>
      </c>
      <c r="F1398" s="1">
        <f t="shared" si="552"/>
        <v>0.99999998004737722</v>
      </c>
      <c r="G1398" s="1">
        <f t="shared" si="553"/>
        <v>-5.712092768141571</v>
      </c>
      <c r="H1398" s="1">
        <f t="shared" si="561"/>
        <v>-57.120927681415708</v>
      </c>
      <c r="S1398" s="2">
        <v>13.97</v>
      </c>
      <c r="T1398" s="1">
        <f t="shared" si="554"/>
        <v>1.0715193052376047E-14</v>
      </c>
      <c r="U1398" s="1">
        <f t="shared" si="555"/>
        <v>0.94258684380496238</v>
      </c>
      <c r="V1398" s="1">
        <f t="shared" si="556"/>
        <v>1.5138802621757803</v>
      </c>
      <c r="W1398" s="1">
        <f t="shared" si="557"/>
        <v>-0.47129342072526009</v>
      </c>
      <c r="X1398" s="1">
        <f t="shared" si="558"/>
        <v>4.1212280800831899E-9</v>
      </c>
      <c r="Y1398" s="1">
        <f t="shared" si="559"/>
        <v>-1.6499172006110296</v>
      </c>
      <c r="Z1398" s="1">
        <f t="shared" si="560"/>
        <v>-82.495860030551469</v>
      </c>
      <c r="AB1398"/>
      <c r="AC1398"/>
      <c r="AD1398"/>
      <c r="AE1398"/>
      <c r="AF1398"/>
      <c r="AG1398"/>
      <c r="AH1398"/>
      <c r="AI1398"/>
      <c r="AJ1398" s="25"/>
      <c r="AK1398" s="2">
        <v>13.97</v>
      </c>
      <c r="AL1398" s="1">
        <f t="shared" si="562"/>
        <v>1.0715193052376047E-14</v>
      </c>
      <c r="AM1398" s="1">
        <f t="shared" si="538"/>
        <v>0.94258684380496238</v>
      </c>
      <c r="AN1398" s="1">
        <f t="shared" si="539"/>
        <v>1.7282566452444658E-7</v>
      </c>
      <c r="AO1398" s="1">
        <f t="shared" si="540"/>
        <v>0.99999982717433555</v>
      </c>
      <c r="AP1398" s="1">
        <f t="shared" si="541"/>
        <v>4.7122541694582409</v>
      </c>
      <c r="AQ1398" s="1">
        <f t="shared" si="542"/>
        <v>47.122541694582409</v>
      </c>
      <c r="AR1398" s="25"/>
      <c r="BA1398" s="2">
        <v>13.97</v>
      </c>
      <c r="BB1398" s="1">
        <f t="shared" si="547"/>
        <v>1.0715193052376047E-14</v>
      </c>
      <c r="BC1398" s="1">
        <f t="shared" si="543"/>
        <v>0.94258684380496238</v>
      </c>
      <c r="BD1398" s="1">
        <f t="shared" si="544"/>
        <v>8.6653363216320466E-4</v>
      </c>
      <c r="BE1398" s="1">
        <f t="shared" si="545"/>
        <v>0.91931437178270836</v>
      </c>
      <c r="BF1398" s="1">
        <f t="shared" si="546"/>
        <v>-1.3279293739438485</v>
      </c>
      <c r="BG1398" s="1">
        <f>(dpSAWB_Cb*dpSAWB_Vb) /(dpSAWB_Ca * BF1398)</f>
        <v>-37.652604860681578</v>
      </c>
    </row>
    <row r="1399" spans="1:60" ht="15" customHeight="1" x14ac:dyDescent="0.3">
      <c r="A1399" s="2">
        <v>13.98</v>
      </c>
      <c r="B1399" s="1">
        <f t="shared" si="548"/>
        <v>1.047128548050898E-14</v>
      </c>
      <c r="C1399" s="1">
        <f t="shared" si="549"/>
        <v>0.96454251188165163</v>
      </c>
      <c r="D1399" s="1">
        <f t="shared" si="550"/>
        <v>-0.96454251469118024</v>
      </c>
      <c r="E1399" s="1">
        <f t="shared" si="551"/>
        <v>0.1640904191151967</v>
      </c>
      <c r="F1399" s="1">
        <f t="shared" si="552"/>
        <v>0.99999998050155436</v>
      </c>
      <c r="G1399" s="1">
        <f t="shared" si="553"/>
        <v>-5.6940086690986202</v>
      </c>
      <c r="H1399" s="1">
        <f t="shared" si="561"/>
        <v>-56.940086690986199</v>
      </c>
      <c r="S1399" s="2">
        <v>13.98</v>
      </c>
      <c r="T1399" s="1">
        <f t="shared" si="554"/>
        <v>1.047128548050898E-14</v>
      </c>
      <c r="U1399" s="1">
        <f t="shared" si="555"/>
        <v>0.96454251188165163</v>
      </c>
      <c r="V1399" s="1">
        <f t="shared" si="556"/>
        <v>1.5468137643048896</v>
      </c>
      <c r="W1399" s="1">
        <f t="shared" si="557"/>
        <v>-0.48227125476829652</v>
      </c>
      <c r="X1399" s="1">
        <f t="shared" si="558"/>
        <v>4.0274174762833622E-9</v>
      </c>
      <c r="Y1399" s="1">
        <f t="shared" si="559"/>
        <v>-1.6565174764129715</v>
      </c>
      <c r="Z1399" s="1">
        <f t="shared" si="560"/>
        <v>-82.825873820648582</v>
      </c>
      <c r="AB1399"/>
      <c r="AC1399"/>
      <c r="AD1399"/>
      <c r="AE1399"/>
      <c r="AF1399"/>
      <c r="AG1399"/>
      <c r="AH1399"/>
      <c r="AI1399"/>
      <c r="AJ1399" s="25"/>
      <c r="AK1399" s="2">
        <v>13.98</v>
      </c>
      <c r="AL1399" s="1">
        <f t="shared" si="562"/>
        <v>1.047128548050898E-14</v>
      </c>
      <c r="AM1399" s="1">
        <f t="shared" si="538"/>
        <v>0.96454251188165163</v>
      </c>
      <c r="AN1399" s="1">
        <f t="shared" si="539"/>
        <v>1.6889167277412999E-7</v>
      </c>
      <c r="AO1399" s="1">
        <f t="shared" si="540"/>
        <v>0.99999983110832724</v>
      </c>
      <c r="AP1399" s="1">
        <f t="shared" si="541"/>
        <v>4.7181887866940135</v>
      </c>
      <c r="AQ1399" s="1">
        <f t="shared" si="542"/>
        <v>47.18188786694013</v>
      </c>
      <c r="AR1399" s="25"/>
      <c r="BA1399" s="2">
        <v>13.98</v>
      </c>
      <c r="BB1399" s="1">
        <f t="shared" si="547"/>
        <v>1.047128548050898E-14</v>
      </c>
      <c r="BC1399" s="1">
        <f t="shared" si="543"/>
        <v>0.96454251188165163</v>
      </c>
      <c r="BD1399" s="1">
        <f t="shared" si="544"/>
        <v>8.8337691294638218E-4</v>
      </c>
      <c r="BE1399" s="1">
        <f t="shared" si="545"/>
        <v>0.91585067746062343</v>
      </c>
      <c r="BF1399" s="1">
        <f t="shared" si="546"/>
        <v>-1.3417870635496869</v>
      </c>
      <c r="BG1399" s="1">
        <f>(dpSAWB_Cb*dpSAWB_Vb) /(dpSAWB_Ca * BF1399)</f>
        <v>-37.263736816574607</v>
      </c>
    </row>
    <row r="1400" spans="1:60" ht="15" customHeight="1" x14ac:dyDescent="0.3">
      <c r="A1400" s="2">
        <v>13.99</v>
      </c>
      <c r="B1400" s="1">
        <f t="shared" si="548"/>
        <v>1.0232929922807526E-14</v>
      </c>
      <c r="C1400" s="1">
        <f t="shared" si="549"/>
        <v>0.98700959316537018</v>
      </c>
      <c r="D1400" s="1">
        <f t="shared" si="550"/>
        <v>-0.98700959598229721</v>
      </c>
      <c r="E1400" s="1">
        <f t="shared" si="551"/>
        <v>0.16783493266371621</v>
      </c>
      <c r="F1400" s="1">
        <f t="shared" si="552"/>
        <v>0.99999998094539311</v>
      </c>
      <c r="G1400" s="1">
        <f t="shared" si="553"/>
        <v>-5.676430111599351</v>
      </c>
      <c r="H1400" s="1">
        <f t="shared" si="561"/>
        <v>-56.764301115993504</v>
      </c>
      <c r="S1400" s="2">
        <v>13.99</v>
      </c>
      <c r="T1400" s="1">
        <f t="shared" si="554"/>
        <v>1.0232929922807526E-14</v>
      </c>
      <c r="U1400" s="1">
        <f t="shared" si="555"/>
        <v>0.98700959316537018</v>
      </c>
      <c r="V1400" s="1">
        <f t="shared" si="556"/>
        <v>1.5805143862442164</v>
      </c>
      <c r="W1400" s="1">
        <f t="shared" si="557"/>
        <v>-0.49350479541473885</v>
      </c>
      <c r="X1400" s="1">
        <f t="shared" si="558"/>
        <v>3.9357422625128275E-9</v>
      </c>
      <c r="Y1400" s="1">
        <f t="shared" si="559"/>
        <v>-1.663018729511291</v>
      </c>
      <c r="Z1400" s="1">
        <f t="shared" si="560"/>
        <v>-83.150936475564549</v>
      </c>
      <c r="AB1400"/>
      <c r="AC1400"/>
      <c r="AD1400"/>
      <c r="AE1400"/>
      <c r="AF1400"/>
      <c r="AG1400"/>
      <c r="AH1400"/>
      <c r="AI1400"/>
      <c r="AJ1400" s="25"/>
      <c r="AK1400" s="2">
        <v>13.99</v>
      </c>
      <c r="AL1400" s="1">
        <f t="shared" si="562"/>
        <v>1.0232929922807526E-14</v>
      </c>
      <c r="AM1400" s="1">
        <f t="shared" si="538"/>
        <v>0.98700959316537018</v>
      </c>
      <c r="AN1400" s="1">
        <f t="shared" si="539"/>
        <v>1.6504722957888378E-7</v>
      </c>
      <c r="AO1400" s="1">
        <f t="shared" si="540"/>
        <v>0.99999983495277045</v>
      </c>
      <c r="AP1400" s="1">
        <f t="shared" si="541"/>
        <v>4.7240134600550059</v>
      </c>
      <c r="AQ1400" s="1">
        <f t="shared" si="542"/>
        <v>47.240134600550057</v>
      </c>
      <c r="AR1400" s="25"/>
      <c r="BA1400" s="2">
        <v>13.99</v>
      </c>
      <c r="BB1400" s="1">
        <f t="shared" si="547"/>
        <v>1.0232929922807526E-14</v>
      </c>
      <c r="BC1400" s="1">
        <f t="shared" si="543"/>
        <v>0.98700959316537018</v>
      </c>
      <c r="BD1400" s="1">
        <f t="shared" si="544"/>
        <v>9.0040151900668149E-4</v>
      </c>
      <c r="BE1400" s="1">
        <f t="shared" si="545"/>
        <v>0.91225204419651718</v>
      </c>
      <c r="BF1400" s="1">
        <f t="shared" si="546"/>
        <v>-1.3554551686964957</v>
      </c>
      <c r="BG1400" s="1">
        <f>(dpSAWB_Cb*dpSAWB_Vb) /(dpSAWB_Ca * BF1400)</f>
        <v>-36.887977673273866</v>
      </c>
    </row>
    <row r="1401" spans="1:60" s="11" customFormat="1" ht="15" customHeight="1" x14ac:dyDescent="0.3">
      <c r="A1401" s="2">
        <v>14</v>
      </c>
      <c r="B1401" s="1">
        <f t="shared" si="548"/>
        <v>1E-14</v>
      </c>
      <c r="C1401" s="1">
        <f t="shared" si="549"/>
        <v>1.01</v>
      </c>
      <c r="D1401" s="1">
        <f t="shared" si="550"/>
        <v>-1.0100000028241567</v>
      </c>
      <c r="E1401" s="1">
        <f t="shared" si="551"/>
        <v>0.17166666713735945</v>
      </c>
      <c r="F1401" s="1">
        <f t="shared" si="552"/>
        <v>0.99999998137912893</v>
      </c>
      <c r="G1401" s="1">
        <f t="shared" si="553"/>
        <v>-5.6593406572944165</v>
      </c>
      <c r="H1401" s="1">
        <f t="shared" si="561"/>
        <v>-56.593406572944161</v>
      </c>
      <c r="I1401" s="10"/>
      <c r="J1401" s="2"/>
      <c r="K1401" s="1"/>
      <c r="L1401" s="1"/>
      <c r="M1401" s="1"/>
      <c r="N1401" s="1"/>
      <c r="O1401" s="1"/>
      <c r="P1401" s="1"/>
      <c r="Q1401" s="2"/>
      <c r="R1401" s="10"/>
      <c r="S1401" s="2">
        <v>14</v>
      </c>
      <c r="T1401" s="1">
        <f t="shared" si="554"/>
        <v>1E-14</v>
      </c>
      <c r="U1401" s="1">
        <f t="shared" si="555"/>
        <v>1.01</v>
      </c>
      <c r="V1401" s="1">
        <f t="shared" si="556"/>
        <v>1.6149999965096011</v>
      </c>
      <c r="W1401" s="1">
        <f t="shared" si="557"/>
        <v>-0.50499999883653379</v>
      </c>
      <c r="X1401" s="1">
        <f t="shared" si="558"/>
        <v>3.8461538313609469E-9</v>
      </c>
      <c r="Y1401" s="1">
        <f t="shared" si="559"/>
        <v>-1.6694214869675752</v>
      </c>
      <c r="Z1401" s="1">
        <f t="shared" si="560"/>
        <v>-83.471074348378764</v>
      </c>
      <c r="AA1401" s="10"/>
      <c r="AB1401"/>
      <c r="AC1401"/>
      <c r="AD1401"/>
      <c r="AE1401"/>
      <c r="AF1401"/>
      <c r="AG1401"/>
      <c r="AH1401"/>
      <c r="AI1401"/>
      <c r="AJ1401" s="28"/>
      <c r="AK1401" s="26">
        <v>14</v>
      </c>
      <c r="AL1401" s="11">
        <f>10^(-AK1401)</f>
        <v>1E-14</v>
      </c>
      <c r="AM1401" s="11">
        <f t="shared" si="538"/>
        <v>1.01</v>
      </c>
      <c r="AN1401" s="11">
        <f t="shared" si="539"/>
        <v>1.6129029656608122E-7</v>
      </c>
      <c r="AO1401" s="11">
        <f t="shared" si="540"/>
        <v>0.99999983870970344</v>
      </c>
      <c r="AP1401" s="1">
        <f t="shared" si="541"/>
        <v>4.7297297151990705</v>
      </c>
      <c r="AQ1401" s="11">
        <f t="shared" si="542"/>
        <v>47.297297151990705</v>
      </c>
      <c r="AR1401" s="28"/>
      <c r="AS1401" s="26"/>
      <c r="AY1401" s="26"/>
      <c r="AZ1401" s="27"/>
      <c r="BA1401" s="2">
        <v>14</v>
      </c>
      <c r="BB1401" s="1">
        <f t="shared" si="547"/>
        <v>1E-14</v>
      </c>
      <c r="BC1401" s="1">
        <f t="shared" si="543"/>
        <v>1.01</v>
      </c>
      <c r="BD1401" s="1">
        <f t="shared" si="544"/>
        <v>9.1759958547071429E-4</v>
      </c>
      <c r="BE1401" s="1">
        <f t="shared" si="545"/>
        <v>0.90851444106011325</v>
      </c>
      <c r="BF1401" s="1">
        <f t="shared" si="546"/>
        <v>-1.3689344658337639</v>
      </c>
      <c r="BG1401" s="1">
        <f>(dpSAWB_Cb*dpSAWB_Vb) /(dpSAWB_Ca * BF1401)</f>
        <v>-36.524757939779803</v>
      </c>
      <c r="BH1401" s="27"/>
    </row>
  </sheetData>
  <dataValidations xWindow="120" yWindow="350" count="19">
    <dataValidation allowBlank="1" showInputMessage="1" showErrorMessage="1" prompt="Alpha A-" sqref="AO1:AO1401 F1:F1401" xr:uid="{867C8780-7C86-4FF0-9167-2714089A32CD}"/>
    <dataValidation allowBlank="1" showInputMessage="1" showErrorMessage="1" prompt="A-" sqref="E1:E1401" xr:uid="{28C9CB56-B9AE-41A2-B713-956DA5DDD905}"/>
    <dataValidation allowBlank="1" showInputMessage="1" showErrorMessage="1" prompt="HA" sqref="D1:D1401" xr:uid="{E6867430-E173-461C-871E-6AE6B70E5082}"/>
    <dataValidation allowBlank="1" showInputMessage="1" showErrorMessage="1" prompt="Alpha BH+" sqref="X1:X1401 BD1:BD1401" xr:uid="{1D4C66E3-CF23-48FC-93BB-A54766D8AA5B}"/>
    <dataValidation allowBlank="1" showInputMessage="1" showErrorMessage="1" prompt="Volume Titrant (Acid)" sqref="Z1:Z1401" xr:uid="{33E8EB0A-55E3-4C73-B82C-442596175F4B}"/>
    <dataValidation allowBlank="1" showInputMessage="1" showErrorMessage="1" prompt="B" sqref="W1:W1401" xr:uid="{147CC4DF-1F72-4E62-A256-1B2419CFE09F}"/>
    <dataValidation allowBlank="1" showInputMessage="1" showErrorMessage="1" prompt="BH+" sqref="V1:V1401" xr:uid="{D79E7E78-23B8-4D06-8103-7F8E53020CDE}"/>
    <dataValidation allowBlank="1" showInputMessage="1" showErrorMessage="1" prompt="OH-" sqref="C1:C1401 U1:U1401" xr:uid="{756CD598-DE40-4998-BB9A-75DDE261E9C2}"/>
    <dataValidation allowBlank="1" showInputMessage="1" showErrorMessage="1" prompt="Phi" sqref="G1:G1401 Y1:Y1401 BF1:BF1401" xr:uid="{88D7A583-2603-44E1-8477-832929CAA046}"/>
    <dataValidation allowBlank="1" showInputMessage="1" showErrorMessage="1" prompt="H+" sqref="B1:B1401 T1:T1401" xr:uid="{CBFA251B-C552-407B-A270-34EECE63E996}"/>
    <dataValidation allowBlank="1" showInputMessage="1" showErrorMessage="1" prompt="pH" sqref="S1:S1401 AK1:AK1401 A1:A1401 BA1:BA1401" xr:uid="{54C5E4C2-6E56-4770-8377-BC74E943F2BE}"/>
    <dataValidation allowBlank="1" showInputMessage="1" showErrorMessage="1" prompt="WASB_x000a_" sqref="I1:I1401" xr:uid="{FDE42B2D-C6AE-4E11-90D7-6C65E327706A}"/>
    <dataValidation allowBlank="1" showInputMessage="1" showErrorMessage="1" prompt="SAWB" sqref="AA1:AA1401" xr:uid="{4D060B13-0013-4401-A861-21B540BBF92F}"/>
    <dataValidation allowBlank="1" showInputMessage="1" showErrorMessage="1" prompt="[H+]" sqref="AL1:AL1401 BB1:BB1401" xr:uid="{B2E34B9A-24CC-4E7C-B9DE-2EDFA11309FC}"/>
    <dataValidation allowBlank="1" showInputMessage="1" showErrorMessage="1" prompt="[OH-]" sqref="AM1:AM1401 BC1:BC1401" xr:uid="{793C32D9-35C9-4575-9FED-201F0880C1EE}"/>
    <dataValidation allowBlank="1" showInputMessage="1" showErrorMessage="1" prompt="Alpha HA-" sqref="AN1:AN1401" xr:uid="{05F0B4BF-7684-4CD7-9622-333E3F8DB561}"/>
    <dataValidation allowBlank="1" showInputMessage="1" showErrorMessage="1" prompt="phi" sqref="AP1:AP1401" xr:uid="{253DBFE4-F602-49B0-8708-D1E3AEACD889}"/>
    <dataValidation allowBlank="1" showInputMessage="1" showErrorMessage="1" prompt="Volume Titrant" sqref="AQ1:AQ1401 BG1:BG1401" xr:uid="{A64A4F37-839A-455F-B3C3-AB7CF62CE668}"/>
    <dataValidation allowBlank="1" showInputMessage="1" showErrorMessage="1" prompt="Alpha BH2 2+" sqref="BE1:BE1401" xr:uid="{56625669-9B45-42E0-901C-6051CA4C7E6C}"/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Monoprotic</vt:lpstr>
      <vt:lpstr>Diprotic</vt:lpstr>
      <vt:lpstr>CalcSheet</vt:lpstr>
      <vt:lpstr>dpSAWB_Ca</vt:lpstr>
      <vt:lpstr>dpSAWB_Cb</vt:lpstr>
      <vt:lpstr>dpSAWB_Kb1</vt:lpstr>
      <vt:lpstr>dpSAWB_Kb2</vt:lpstr>
      <vt:lpstr>dpSAWB_Vb</vt:lpstr>
      <vt:lpstr>dpWASB_Ca</vt:lpstr>
      <vt:lpstr>dpWASB_Cb</vt:lpstr>
      <vt:lpstr>dpWASB_Ka1</vt:lpstr>
      <vt:lpstr>dpWASB_Ka2</vt:lpstr>
      <vt:lpstr>dpWASB_Va</vt:lpstr>
      <vt:lpstr>Kw</vt:lpstr>
      <vt:lpstr>SAWB_Ca</vt:lpstr>
      <vt:lpstr>SAWB_Cb</vt:lpstr>
      <vt:lpstr>SAWB_DVe</vt:lpstr>
      <vt:lpstr>SAWB_Ka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2019-12-01T21:13:38Z</dcterms:created>
  <dcterms:modified xsi:type="dcterms:W3CDTF">2019-12-02T17:24:10Z</dcterms:modified>
</cp:coreProperties>
</file>