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iah Goates\git-repos\Flight_Sim\dev\"/>
    </mc:Choice>
  </mc:AlternateContent>
  <xr:revisionPtr revIDLastSave="0" documentId="13_ncr:1_{A18D6CDF-91C8-4EA3-B303-F7CCC0F54D39}" xr6:coauthVersionLast="47" xr6:coauthVersionMax="47" xr10:uidLastSave="{00000000-0000-0000-0000-000000000000}"/>
  <bookViews>
    <workbookView xWindow="-120" yWindow="-120" windowWidth="38640" windowHeight="21240" xr2:uid="{47A1E7E8-68BB-448F-B2CB-B973720B23AA}"/>
  </bookViews>
  <sheets>
    <sheet name="Sheet1" sheetId="1" r:id="rId1"/>
  </sheets>
  <definedNames>
    <definedName name="solver_adj" localSheetId="0" hidden="1">Sheet1!$C$4:$C$6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15" i="1"/>
  <c r="J15" i="1" s="1"/>
  <c r="I16" i="1"/>
  <c r="J16" i="1" s="1"/>
  <c r="I17" i="1"/>
  <c r="J17" i="1" s="1"/>
  <c r="I18" i="1"/>
  <c r="J18" i="1" s="1"/>
  <c r="I19" i="1"/>
  <c r="J19" i="1" s="1"/>
  <c r="I14" i="1"/>
  <c r="J14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4" i="1"/>
  <c r="C7" i="1" l="1"/>
</calcChain>
</file>

<file path=xl/sharedStrings.xml><?xml version="1.0" encoding="utf-8"?>
<sst xmlns="http://schemas.openxmlformats.org/spreadsheetml/2006/main" count="18" uniqueCount="18">
  <si>
    <t>Mach Number</t>
  </si>
  <si>
    <t>T/T_0</t>
  </si>
  <si>
    <t>Altitude [ft]</t>
  </si>
  <si>
    <t>Density [slugs/ft^3]</t>
  </si>
  <si>
    <t>Speed of Sound [ft/s]</t>
  </si>
  <si>
    <t>Velocity [ft/s]</t>
  </si>
  <si>
    <t>Static Thrust [lbf]</t>
  </si>
  <si>
    <t>Thrust [lbf]</t>
  </si>
  <si>
    <t>T_1</t>
  </si>
  <si>
    <t>T_2</t>
  </si>
  <si>
    <t>T_a</t>
  </si>
  <si>
    <t>Model Thrust [lbf]</t>
  </si>
  <si>
    <t>Error^2</t>
  </si>
  <si>
    <t>RMS</t>
  </si>
  <si>
    <t>References</t>
  </si>
  <si>
    <t>1. ACOUSTICALLY TREATED GROUND TEST NACELLE
FOR THE GENERAL ELECTRIC TF34 TURBOFAN, D. P. Edkins, 1972</t>
  </si>
  <si>
    <t>2. Multidisciplinary Analysis of Closed, Nonplanar Wing Configurations for Transport Aircraft, Stephen Andrews, 2013</t>
  </si>
  <si>
    <t>This data was obtained using the static thrust value for the TF-34 turbofan engine [1] which is used on the Fairchild A-10. The altitude and velocity dependence data was given from a similar turbofan [2].  The model generally fits the data well. There is a fair amount of accuracy loss due to fitting such a large data set to a relatively simple equation.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</si>
</sst>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172" fontId="0" fillId="0" borderId="0" xfId="0" applyNumberFormat="1"/>
    <xf numFmtId="2" fontId="0" fillId="0" borderId="0" xfId="0" applyNumberFormat="1"/>
    <xf numFmtId="0" fontId="1" fillId="0" borderId="1" xfId="1"/>
    <xf numFmtId="0" fontId="2" fillId="2" borderId="4" xfId="2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9" xfId="2" applyFill="1" applyBorder="1"/>
    <xf numFmtId="0" fontId="0" fillId="2" borderId="8" xfId="0" applyFill="1" applyBorder="1"/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left" wrapText="1"/>
    </xf>
  </cellXfs>
  <cellStyles count="3">
    <cellStyle name="Heading 2" xfId="1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CD9-4014-BEE8-53F359177C51}"/>
              </c:ext>
            </c:extLst>
          </c:dPt>
          <c:xVal>
            <c:numRef>
              <c:f>Sheet1!$F$14:$F$79</c:f>
              <c:numCache>
                <c:formatCode>0.00E+00</c:formatCode>
                <c:ptCount val="66"/>
                <c:pt idx="0">
                  <c:v>0</c:v>
                </c:pt>
                <c:pt idx="1">
                  <c:v>223.28999116434403</c:v>
                </c:pt>
                <c:pt idx="2">
                  <c:v>446.57998232868692</c:v>
                </c:pt>
                <c:pt idx="3">
                  <c:v>669.86997349303203</c:v>
                </c:pt>
                <c:pt idx="4">
                  <c:v>893.15996465737499</c:v>
                </c:pt>
                <c:pt idx="5">
                  <c:v>1116.449955821719</c:v>
                </c:pt>
                <c:pt idx="6">
                  <c:v>0</c:v>
                </c:pt>
                <c:pt idx="7">
                  <c:v>219.41923753053493</c:v>
                </c:pt>
                <c:pt idx="8">
                  <c:v>438.83847506107099</c:v>
                </c:pt>
                <c:pt idx="9">
                  <c:v>658.25771259160695</c:v>
                </c:pt>
                <c:pt idx="10">
                  <c:v>877.67695012214301</c:v>
                </c:pt>
                <c:pt idx="11">
                  <c:v>1097.096187652679</c:v>
                </c:pt>
                <c:pt idx="12">
                  <c:v>0</c:v>
                </c:pt>
                <c:pt idx="13">
                  <c:v>215.48086854828293</c:v>
                </c:pt>
                <c:pt idx="14">
                  <c:v>430.96173709656688</c:v>
                </c:pt>
                <c:pt idx="15">
                  <c:v>646.44260564485194</c:v>
                </c:pt>
                <c:pt idx="16">
                  <c:v>861.92347419313489</c:v>
                </c:pt>
                <c:pt idx="17">
                  <c:v>1077.4043427414188</c:v>
                </c:pt>
                <c:pt idx="18">
                  <c:v>0</c:v>
                </c:pt>
                <c:pt idx="19">
                  <c:v>211.47110511707297</c:v>
                </c:pt>
                <c:pt idx="20">
                  <c:v>422.94221023414701</c:v>
                </c:pt>
                <c:pt idx="21">
                  <c:v>633.70129142826863</c:v>
                </c:pt>
                <c:pt idx="22">
                  <c:v>845.88442046829505</c:v>
                </c:pt>
                <c:pt idx="23">
                  <c:v>1057.3555255853689</c:v>
                </c:pt>
                <c:pt idx="24">
                  <c:v>0</c:v>
                </c:pt>
                <c:pt idx="25">
                  <c:v>207.38580466399199</c:v>
                </c:pt>
                <c:pt idx="26">
                  <c:v>414.77160932798296</c:v>
                </c:pt>
                <c:pt idx="27">
                  <c:v>622.15741399197589</c:v>
                </c:pt>
                <c:pt idx="28">
                  <c:v>829.54321865596694</c:v>
                </c:pt>
                <c:pt idx="29">
                  <c:v>1036.9290233199588</c:v>
                </c:pt>
                <c:pt idx="30">
                  <c:v>0</c:v>
                </c:pt>
                <c:pt idx="31">
                  <c:v>203.220410272386</c:v>
                </c:pt>
                <c:pt idx="32">
                  <c:v>406.44082054477201</c:v>
                </c:pt>
                <c:pt idx="33">
                  <c:v>609.66123081715796</c:v>
                </c:pt>
                <c:pt idx="34">
                  <c:v>812.881641089543</c:v>
                </c:pt>
                <c:pt idx="35">
                  <c:v>1016.1020513619289</c:v>
                </c:pt>
                <c:pt idx="36">
                  <c:v>0</c:v>
                </c:pt>
                <c:pt idx="37">
                  <c:v>198.96989027566661</c:v>
                </c:pt>
                <c:pt idx="38">
                  <c:v>398.609712841825</c:v>
                </c:pt>
                <c:pt idx="39">
                  <c:v>596.90967082700274</c:v>
                </c:pt>
                <c:pt idx="40">
                  <c:v>795.87956110266941</c:v>
                </c:pt>
                <c:pt idx="41">
                  <c:v>994.17951908784721</c:v>
                </c:pt>
                <c:pt idx="42">
                  <c:v>0</c:v>
                </c:pt>
                <c:pt idx="43">
                  <c:v>194.62866603671526</c:v>
                </c:pt>
                <c:pt idx="44">
                  <c:v>389.25733207343245</c:v>
                </c:pt>
                <c:pt idx="45">
                  <c:v>583.88599811014865</c:v>
                </c:pt>
                <c:pt idx="46">
                  <c:v>778.51466414686388</c:v>
                </c:pt>
                <c:pt idx="47">
                  <c:v>973.14333018358002</c:v>
                </c:pt>
                <c:pt idx="48">
                  <c:v>0</c:v>
                </c:pt>
                <c:pt idx="49">
                  <c:v>193.61512961391784</c:v>
                </c:pt>
                <c:pt idx="50">
                  <c:v>387.23025922783762</c:v>
                </c:pt>
                <c:pt idx="51">
                  <c:v>580.19348604844322</c:v>
                </c:pt>
                <c:pt idx="52">
                  <c:v>774.46051845567422</c:v>
                </c:pt>
                <c:pt idx="53">
                  <c:v>968.07564806959294</c:v>
                </c:pt>
                <c:pt idx="54">
                  <c:v>0</c:v>
                </c:pt>
                <c:pt idx="55">
                  <c:v>193.61512961391784</c:v>
                </c:pt>
                <c:pt idx="56">
                  <c:v>387.23025922783762</c:v>
                </c:pt>
                <c:pt idx="57">
                  <c:v>580.8453888417564</c:v>
                </c:pt>
                <c:pt idx="58">
                  <c:v>774.46051845567422</c:v>
                </c:pt>
                <c:pt idx="59">
                  <c:v>968.07564806959294</c:v>
                </c:pt>
                <c:pt idx="60">
                  <c:v>0</c:v>
                </c:pt>
                <c:pt idx="61">
                  <c:v>193.61512961391784</c:v>
                </c:pt>
                <c:pt idx="62">
                  <c:v>387.23025922783762</c:v>
                </c:pt>
                <c:pt idx="63">
                  <c:v>580.8453888417564</c:v>
                </c:pt>
                <c:pt idx="64">
                  <c:v>774.46051845567422</c:v>
                </c:pt>
                <c:pt idx="65">
                  <c:v>968.07564806959294</c:v>
                </c:pt>
              </c:numCache>
            </c:numRef>
          </c:xVal>
          <c:yVal>
            <c:numRef>
              <c:f>Sheet1!$H$14:$H$79</c:f>
              <c:numCache>
                <c:formatCode>0.00E+00</c:formatCode>
                <c:ptCount val="66"/>
                <c:pt idx="0">
                  <c:v>9195</c:v>
                </c:pt>
                <c:pt idx="1">
                  <c:v>7690.2273838630836</c:v>
                </c:pt>
                <c:pt idx="2">
                  <c:v>6689.0440097799537</c:v>
                </c:pt>
                <c:pt idx="3">
                  <c:v>6209.4352078239644</c:v>
                </c:pt>
                <c:pt idx="4">
                  <c:v>6221.4254278728586</c:v>
                </c:pt>
                <c:pt idx="5">
                  <c:v>6737.0048899755502</c:v>
                </c:pt>
                <c:pt idx="6">
                  <c:v>8277.7481662591672</c:v>
                </c:pt>
                <c:pt idx="7">
                  <c:v>7018.7750611246929</c:v>
                </c:pt>
                <c:pt idx="8">
                  <c:v>6179.4596577017101</c:v>
                </c:pt>
                <c:pt idx="9">
                  <c:v>5777.7872860635689</c:v>
                </c:pt>
                <c:pt idx="10">
                  <c:v>5801.7677261613671</c:v>
                </c:pt>
                <c:pt idx="11">
                  <c:v>6269.3863080684532</c:v>
                </c:pt>
                <c:pt idx="12">
                  <c:v>7312.5354523227306</c:v>
                </c:pt>
                <c:pt idx="13">
                  <c:v>6209.4352078239554</c:v>
                </c:pt>
                <c:pt idx="14">
                  <c:v>5466.0415647921718</c:v>
                </c:pt>
                <c:pt idx="15">
                  <c:v>5094.344743276285</c:v>
                </c:pt>
                <c:pt idx="16">
                  <c:v>5094.344743276285</c:v>
                </c:pt>
                <c:pt idx="17">
                  <c:v>5454.0513447432777</c:v>
                </c:pt>
                <c:pt idx="18">
                  <c:v>6347.3227383863032</c:v>
                </c:pt>
                <c:pt idx="19">
                  <c:v>5376.1149144254287</c:v>
                </c:pt>
                <c:pt idx="20">
                  <c:v>4710.6577017114851</c:v>
                </c:pt>
                <c:pt idx="21">
                  <c:v>4350.9511002444924</c:v>
                </c:pt>
                <c:pt idx="22">
                  <c:v>4302.9902200488978</c:v>
                </c:pt>
                <c:pt idx="23">
                  <c:v>4566.7750611246902</c:v>
                </c:pt>
                <c:pt idx="24">
                  <c:v>5466.0415647921718</c:v>
                </c:pt>
                <c:pt idx="25">
                  <c:v>4584.7603911980405</c:v>
                </c:pt>
                <c:pt idx="26">
                  <c:v>3979.2542787286056</c:v>
                </c:pt>
                <c:pt idx="27">
                  <c:v>3631.5378973105167</c:v>
                </c:pt>
                <c:pt idx="28">
                  <c:v>3553.6014669926672</c:v>
                </c:pt>
                <c:pt idx="29">
                  <c:v>3739.4498777506105</c:v>
                </c:pt>
                <c:pt idx="30">
                  <c:v>4620.7310513447419</c:v>
                </c:pt>
                <c:pt idx="31">
                  <c:v>3871.3422982885027</c:v>
                </c:pt>
                <c:pt idx="32">
                  <c:v>3331.7823960880223</c:v>
                </c:pt>
                <c:pt idx="33">
                  <c:v>2996.0562347188275</c:v>
                </c:pt>
                <c:pt idx="34">
                  <c:v>2900.1344743276272</c:v>
                </c:pt>
                <c:pt idx="35">
                  <c:v>3008.046454767722</c:v>
                </c:pt>
                <c:pt idx="36">
                  <c:v>3883.3325183374059</c:v>
                </c:pt>
                <c:pt idx="37">
                  <c:v>3235.8606356968135</c:v>
                </c:pt>
                <c:pt idx="38">
                  <c:v>2756.2518337408324</c:v>
                </c:pt>
                <c:pt idx="39">
                  <c:v>2456.4963325183385</c:v>
                </c:pt>
                <c:pt idx="40">
                  <c:v>2342.589242053788</c:v>
                </c:pt>
                <c:pt idx="41">
                  <c:v>2396.5452322738397</c:v>
                </c:pt>
                <c:pt idx="42">
                  <c:v>3217.8753056234632</c:v>
                </c:pt>
                <c:pt idx="43">
                  <c:v>2678.3154034229829</c:v>
                </c:pt>
                <c:pt idx="44">
                  <c:v>2270.6479217603951</c:v>
                </c:pt>
                <c:pt idx="45">
                  <c:v>2012.8581907090493</c:v>
                </c:pt>
                <c:pt idx="46">
                  <c:v>1904.9462102689458</c:v>
                </c:pt>
                <c:pt idx="47">
                  <c:v>1928.9266503667436</c:v>
                </c:pt>
                <c:pt idx="48">
                  <c:v>2666.3251833740796</c:v>
                </c:pt>
                <c:pt idx="49">
                  <c:v>2222.6870415647904</c:v>
                </c:pt>
                <c:pt idx="50">
                  <c:v>1880.9657701711481</c:v>
                </c:pt>
                <c:pt idx="51">
                  <c:v>1659.1466992665037</c:v>
                </c:pt>
                <c:pt idx="52">
                  <c:v>1545.2396088019534</c:v>
                </c:pt>
                <c:pt idx="53">
                  <c:v>1563.2249388753039</c:v>
                </c:pt>
                <c:pt idx="54">
                  <c:v>2222.6870415647904</c:v>
                </c:pt>
                <c:pt idx="55">
                  <c:v>1844.9951100244471</c:v>
                </c:pt>
                <c:pt idx="56">
                  <c:v>1575.2151589242071</c:v>
                </c:pt>
                <c:pt idx="57">
                  <c:v>1389.3667481662544</c:v>
                </c:pt>
                <c:pt idx="58">
                  <c:v>1287.4498777506076</c:v>
                </c:pt>
                <c:pt idx="59">
                  <c:v>1287.4498777506076</c:v>
                </c:pt>
                <c:pt idx="60">
                  <c:v>1850.9902200488943</c:v>
                </c:pt>
                <c:pt idx="61">
                  <c:v>1551.2347188264002</c:v>
                </c:pt>
                <c:pt idx="62">
                  <c:v>1329.4156479217559</c:v>
                </c:pt>
                <c:pt idx="63">
                  <c:v>1167.54767726161</c:v>
                </c:pt>
                <c:pt idx="64">
                  <c:v>1089.6112469437605</c:v>
                </c:pt>
                <c:pt idx="65">
                  <c:v>1089.6112469437605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D9-4014-BEE8-53F359177C5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Sheet1!$F$14:$F$19</c:f>
              <c:numCache>
                <c:formatCode>0.00E+00</c:formatCode>
                <c:ptCount val="6"/>
                <c:pt idx="0">
                  <c:v>0</c:v>
                </c:pt>
                <c:pt idx="1">
                  <c:v>223.28999116434403</c:v>
                </c:pt>
                <c:pt idx="2">
                  <c:v>446.57998232868692</c:v>
                </c:pt>
                <c:pt idx="3">
                  <c:v>669.86997349303203</c:v>
                </c:pt>
                <c:pt idx="4">
                  <c:v>893.15996465737499</c:v>
                </c:pt>
                <c:pt idx="5">
                  <c:v>1116.449955821719</c:v>
                </c:pt>
              </c:numCache>
            </c:numRef>
          </c:xVal>
          <c:yVal>
            <c:numRef>
              <c:f>Sheet1!$I$14:$I$19</c:f>
              <c:numCache>
                <c:formatCode>0.00E+00</c:formatCode>
                <c:ptCount val="6"/>
                <c:pt idx="0">
                  <c:v>9195</c:v>
                </c:pt>
                <c:pt idx="1">
                  <c:v>7791.0982544304507</c:v>
                </c:pt>
                <c:pt idx="2">
                  <c:v>6857.9577901660796</c:v>
                </c:pt>
                <c:pt idx="3">
                  <c:v>6395.5786072068731</c:v>
                </c:pt>
                <c:pt idx="4">
                  <c:v>6403.9607055528431</c:v>
                </c:pt>
                <c:pt idx="5">
                  <c:v>6883.104085203986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CD9-4014-BEE8-53F359177C51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Sheet1!$F$20:$F$25</c:f>
              <c:numCache>
                <c:formatCode>0.00E+00</c:formatCode>
                <c:ptCount val="6"/>
                <c:pt idx="0">
                  <c:v>0</c:v>
                </c:pt>
                <c:pt idx="1">
                  <c:v>219.41923753053493</c:v>
                </c:pt>
                <c:pt idx="2">
                  <c:v>438.83847506107099</c:v>
                </c:pt>
                <c:pt idx="3">
                  <c:v>658.25771259160695</c:v>
                </c:pt>
                <c:pt idx="4">
                  <c:v>877.67695012214301</c:v>
                </c:pt>
                <c:pt idx="5">
                  <c:v>1097.096187652679</c:v>
                </c:pt>
              </c:numCache>
            </c:numRef>
          </c:xVal>
          <c:yVal>
            <c:numRef>
              <c:f>Sheet1!$I$20:$I$25</c:f>
              <c:numCache>
                <c:formatCode>0.00E+00</c:formatCode>
                <c:ptCount val="6"/>
                <c:pt idx="0">
                  <c:v>8035.1090309410292</c:v>
                </c:pt>
                <c:pt idx="1">
                  <c:v>6826.0636095982154</c:v>
                </c:pt>
                <c:pt idx="2">
                  <c:v>6014.2569934614712</c:v>
                </c:pt>
                <c:pt idx="3">
                  <c:v>5599.6891825308048</c:v>
                </c:pt>
                <c:pt idx="4">
                  <c:v>5582.3601768062144</c:v>
                </c:pt>
                <c:pt idx="5">
                  <c:v>5962.269976287701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D9-4014-BEE8-53F359177C51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Sheet1!$F$26:$F$31</c:f>
              <c:numCache>
                <c:formatCode>0.00E+00</c:formatCode>
                <c:ptCount val="6"/>
                <c:pt idx="0">
                  <c:v>0</c:v>
                </c:pt>
                <c:pt idx="1">
                  <c:v>215.48086854828293</c:v>
                </c:pt>
                <c:pt idx="2">
                  <c:v>430.96173709656688</c:v>
                </c:pt>
                <c:pt idx="3">
                  <c:v>646.44260564485194</c:v>
                </c:pt>
                <c:pt idx="4">
                  <c:v>861.92347419313489</c:v>
                </c:pt>
                <c:pt idx="5">
                  <c:v>1077.4043427414188</c:v>
                </c:pt>
              </c:numCache>
            </c:numRef>
          </c:xVal>
          <c:yVal>
            <c:numRef>
              <c:f>Sheet1!$I$26:$I$31</c:f>
              <c:numCache>
                <c:formatCode>0.00E+00</c:formatCode>
                <c:ptCount val="6"/>
                <c:pt idx="0">
                  <c:v>6987.774527445501</c:v>
                </c:pt>
                <c:pt idx="1">
                  <c:v>5952.1497498957706</c:v>
                </c:pt>
                <c:pt idx="2">
                  <c:v>5249.6956772574586</c:v>
                </c:pt>
                <c:pt idx="3">
                  <c:v>4880.4123095305713</c:v>
                </c:pt>
                <c:pt idx="4">
                  <c:v>4844.2996467151115</c:v>
                </c:pt>
                <c:pt idx="5">
                  <c:v>5141.3576888110765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D9-4014-BEE8-53F359177C51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Sheet1!$F$32:$F$37</c:f>
              <c:numCache>
                <c:formatCode>0.00E+00</c:formatCode>
                <c:ptCount val="6"/>
                <c:pt idx="0">
                  <c:v>0</c:v>
                </c:pt>
                <c:pt idx="1">
                  <c:v>211.47110511707297</c:v>
                </c:pt>
                <c:pt idx="2">
                  <c:v>422.94221023414701</c:v>
                </c:pt>
                <c:pt idx="3">
                  <c:v>633.70129142826863</c:v>
                </c:pt>
                <c:pt idx="4">
                  <c:v>845.88442046829505</c:v>
                </c:pt>
                <c:pt idx="5">
                  <c:v>1057.3555255853689</c:v>
                </c:pt>
              </c:numCache>
            </c:numRef>
          </c:xVal>
          <c:yVal>
            <c:numRef>
              <c:f>Sheet1!$I$32:$I$37</c:f>
              <c:numCache>
                <c:formatCode>0.00E+00</c:formatCode>
                <c:ptCount val="6"/>
                <c:pt idx="0">
                  <c:v>6045.5632554667072</c:v>
                </c:pt>
                <c:pt idx="1">
                  <c:v>5163.6199849545619</c:v>
                </c:pt>
                <c:pt idx="2">
                  <c:v>4559.2958060976389</c:v>
                </c:pt>
                <c:pt idx="3">
                  <c:v>4233.2249374601915</c:v>
                </c:pt>
                <c:pt idx="4">
                  <c:v>4183.5047233494706</c:v>
                </c:pt>
                <c:pt idx="5">
                  <c:v>4412.0378194582263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D9-4014-BEE8-53F359177C51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Sheet1!$F$38:$F$43</c:f>
              <c:numCache>
                <c:formatCode>0.00E+00</c:formatCode>
                <c:ptCount val="6"/>
                <c:pt idx="0">
                  <c:v>0</c:v>
                </c:pt>
                <c:pt idx="1">
                  <c:v>207.38580466399199</c:v>
                </c:pt>
                <c:pt idx="2">
                  <c:v>414.77160932798296</c:v>
                </c:pt>
                <c:pt idx="3">
                  <c:v>622.15741399197589</c:v>
                </c:pt>
                <c:pt idx="4">
                  <c:v>829.54321865596694</c:v>
                </c:pt>
                <c:pt idx="5">
                  <c:v>1036.9290233199588</c:v>
                </c:pt>
              </c:numCache>
            </c:numRef>
          </c:xVal>
          <c:yVal>
            <c:numRef>
              <c:f>Sheet1!$I$38:$I$43</c:f>
              <c:numCache>
                <c:formatCode>0.00E+00</c:formatCode>
                <c:ptCount val="6"/>
                <c:pt idx="0">
                  <c:v>5201.2886369472772</c:v>
                </c:pt>
                <c:pt idx="1">
                  <c:v>4454.9063634308195</c:v>
                </c:pt>
                <c:pt idx="2">
                  <c:v>3938.2338756182344</c:v>
                </c:pt>
                <c:pt idx="3">
                  <c:v>3651.2711735095158</c:v>
                </c:pt>
                <c:pt idx="4">
                  <c:v>3594.0182571046716</c:v>
                </c:pt>
                <c:pt idx="5">
                  <c:v>3766.4751264036972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CD9-4014-BEE8-53F359177C51}"/>
            </c:ext>
          </c:extLst>
        </c:ser>
        <c:ser>
          <c:idx val="6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Sheet1!$F$44:$F$49</c:f>
              <c:numCache>
                <c:formatCode>0.00E+00</c:formatCode>
                <c:ptCount val="6"/>
                <c:pt idx="0">
                  <c:v>0</c:v>
                </c:pt>
                <c:pt idx="1">
                  <c:v>203.220410272386</c:v>
                </c:pt>
                <c:pt idx="2">
                  <c:v>406.44082054477201</c:v>
                </c:pt>
                <c:pt idx="3">
                  <c:v>609.66123081715796</c:v>
                </c:pt>
                <c:pt idx="4">
                  <c:v>812.881641089543</c:v>
                </c:pt>
                <c:pt idx="5">
                  <c:v>1016.1020513619289</c:v>
                </c:pt>
              </c:numCache>
            </c:numRef>
          </c:xVal>
          <c:yVal>
            <c:numRef>
              <c:f>Sheet1!$I$44:$I$49</c:f>
              <c:numCache>
                <c:formatCode>0.00E+00</c:formatCode>
                <c:ptCount val="6"/>
                <c:pt idx="0">
                  <c:v>4448.0108465437179</c:v>
                </c:pt>
                <c:pt idx="1">
                  <c:v>3820.6105396711278</c:v>
                </c:pt>
                <c:pt idx="2">
                  <c:v>3381.8403240440798</c:v>
                </c:pt>
                <c:pt idx="3">
                  <c:v>3131.7001996625722</c:v>
                </c:pt>
                <c:pt idx="4">
                  <c:v>3070.1901665266064</c:v>
                </c:pt>
                <c:pt idx="5">
                  <c:v>3197.3102246361805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CD9-4014-BEE8-53F359177C51}"/>
            </c:ext>
          </c:extLst>
        </c:ser>
        <c:ser>
          <c:idx val="7"/>
          <c:order val="7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Sheet1!$F$50:$F$55</c:f>
              <c:numCache>
                <c:formatCode>0.00E+00</c:formatCode>
                <c:ptCount val="6"/>
                <c:pt idx="0">
                  <c:v>0</c:v>
                </c:pt>
                <c:pt idx="1">
                  <c:v>198.96989027566661</c:v>
                </c:pt>
                <c:pt idx="2">
                  <c:v>398.609712841825</c:v>
                </c:pt>
                <c:pt idx="3">
                  <c:v>596.90967082700274</c:v>
                </c:pt>
                <c:pt idx="4">
                  <c:v>795.87956110266941</c:v>
                </c:pt>
                <c:pt idx="5">
                  <c:v>994.17951908784721</c:v>
                </c:pt>
              </c:numCache>
            </c:numRef>
          </c:xVal>
          <c:yVal>
            <c:numRef>
              <c:f>Sheet1!$I$50:$I$55</c:f>
              <c:numCache>
                <c:formatCode>0.00E+00</c:formatCode>
                <c:ptCount val="6"/>
                <c:pt idx="0">
                  <c:v>3779.0369584256391</c:v>
                </c:pt>
                <c:pt idx="1">
                  <c:v>3255.5047151187787</c:v>
                </c:pt>
                <c:pt idx="2">
                  <c:v>2884.6130750901484</c:v>
                </c:pt>
                <c:pt idx="3">
                  <c:v>2669.3199550009676</c:v>
                </c:pt>
                <c:pt idx="4">
                  <c:v>2606.6674381900211</c:v>
                </c:pt>
                <c:pt idx="5">
                  <c:v>2697.0774271274145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CD9-4014-BEE8-53F359177C51}"/>
            </c:ext>
          </c:extLst>
        </c:ser>
        <c:ser>
          <c:idx val="8"/>
          <c:order val="8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Sheet1!$F$56:$F$61</c:f>
              <c:numCache>
                <c:formatCode>0.00E+00</c:formatCode>
                <c:ptCount val="6"/>
                <c:pt idx="0">
                  <c:v>0</c:v>
                </c:pt>
                <c:pt idx="1">
                  <c:v>194.62866603671526</c:v>
                </c:pt>
                <c:pt idx="2">
                  <c:v>389.25733207343245</c:v>
                </c:pt>
                <c:pt idx="3">
                  <c:v>583.88599811014865</c:v>
                </c:pt>
                <c:pt idx="4">
                  <c:v>778.51466414686388</c:v>
                </c:pt>
                <c:pt idx="5">
                  <c:v>973.14333018358002</c:v>
                </c:pt>
              </c:numCache>
            </c:numRef>
          </c:xVal>
          <c:yVal>
            <c:numRef>
              <c:f>Sheet1!$I$56:$I$61</c:f>
              <c:numCache>
                <c:formatCode>0.00E+00</c:formatCode>
                <c:ptCount val="6"/>
                <c:pt idx="0">
                  <c:v>3187.9211474163872</c:v>
                </c:pt>
                <c:pt idx="1">
                  <c:v>2754.5326604791389</c:v>
                </c:pt>
                <c:pt idx="2">
                  <c:v>2445.1470251282244</c:v>
                </c:pt>
                <c:pt idx="3">
                  <c:v>2259.764241363649</c:v>
                </c:pt>
                <c:pt idx="4">
                  <c:v>2198.3843091854096</c:v>
                </c:pt>
                <c:pt idx="5">
                  <c:v>2261.007228593508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CD9-4014-BEE8-53F359177C51}"/>
            </c:ext>
          </c:extLst>
        </c:ser>
        <c:ser>
          <c:idx val="9"/>
          <c:order val="9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Sheet1!$F$62:$F$67</c:f>
              <c:numCache>
                <c:formatCode>0.00E+00</c:formatCode>
                <c:ptCount val="6"/>
                <c:pt idx="0">
                  <c:v>0</c:v>
                </c:pt>
                <c:pt idx="1">
                  <c:v>193.61512961391784</c:v>
                </c:pt>
                <c:pt idx="2">
                  <c:v>387.23025922783762</c:v>
                </c:pt>
                <c:pt idx="3">
                  <c:v>580.19348604844322</c:v>
                </c:pt>
                <c:pt idx="4">
                  <c:v>774.46051845567422</c:v>
                </c:pt>
                <c:pt idx="5">
                  <c:v>968.07564806959294</c:v>
                </c:pt>
              </c:numCache>
            </c:numRef>
          </c:xVal>
          <c:yVal>
            <c:numRef>
              <c:f>Sheet1!$I$62:$I$67</c:f>
              <c:numCache>
                <c:formatCode>0.00E+00</c:formatCode>
                <c:ptCount val="6"/>
                <c:pt idx="0">
                  <c:v>2591.3192251795517</c:v>
                </c:pt>
                <c:pt idx="1">
                  <c:v>2240.6104512925108</c:v>
                </c:pt>
                <c:pt idx="2">
                  <c:v>1989.651007850706</c:v>
                </c:pt>
                <c:pt idx="3">
                  <c:v>1838.782657062693</c:v>
                </c:pt>
                <c:pt idx="4">
                  <c:v>1786.9801123028162</c:v>
                </c:pt>
                <c:pt idx="5">
                  <c:v>1835.2686601967296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CD9-4014-BEE8-53F359177C51}"/>
            </c:ext>
          </c:extLst>
        </c:ser>
        <c:ser>
          <c:idx val="10"/>
          <c:order val="1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Sheet1!$F$68:$F$73</c:f>
              <c:numCache>
                <c:formatCode>0.00E+00</c:formatCode>
                <c:ptCount val="6"/>
                <c:pt idx="0">
                  <c:v>0</c:v>
                </c:pt>
                <c:pt idx="1">
                  <c:v>193.61512961391784</c:v>
                </c:pt>
                <c:pt idx="2">
                  <c:v>387.23025922783762</c:v>
                </c:pt>
                <c:pt idx="3">
                  <c:v>580.8453888417564</c:v>
                </c:pt>
                <c:pt idx="4">
                  <c:v>774.46051845567422</c:v>
                </c:pt>
                <c:pt idx="5">
                  <c:v>968.07564806959294</c:v>
                </c:pt>
              </c:numCache>
            </c:numRef>
          </c:xVal>
          <c:yVal>
            <c:numRef>
              <c:f>Sheet1!$I$68:$I$73</c:f>
              <c:numCache>
                <c:formatCode>0.00E+00</c:formatCode>
                <c:ptCount val="6"/>
                <c:pt idx="0">
                  <c:v>2086.2095809985367</c:v>
                </c:pt>
                <c:pt idx="1">
                  <c:v>1803.8622742236648</c:v>
                </c:pt>
                <c:pt idx="2">
                  <c:v>1601.8207849841149</c:v>
                </c:pt>
                <c:pt idx="3">
                  <c:v>1480.0851132798903</c:v>
                </c:pt>
                <c:pt idx="4">
                  <c:v>1438.6552591109894</c:v>
                </c:pt>
                <c:pt idx="5">
                  <c:v>1477.5312224774127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CD9-4014-BEE8-53F359177C51}"/>
            </c:ext>
          </c:extLst>
        </c:ser>
        <c:ser>
          <c:idx val="11"/>
          <c:order val="1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Sheet1!$F$74:$F$79</c:f>
              <c:numCache>
                <c:formatCode>0.00E+00</c:formatCode>
                <c:ptCount val="6"/>
                <c:pt idx="0">
                  <c:v>0</c:v>
                </c:pt>
                <c:pt idx="1">
                  <c:v>193.61512961391784</c:v>
                </c:pt>
                <c:pt idx="2">
                  <c:v>387.23025922783762</c:v>
                </c:pt>
                <c:pt idx="3">
                  <c:v>580.8453888417564</c:v>
                </c:pt>
                <c:pt idx="4">
                  <c:v>774.46051845567422</c:v>
                </c:pt>
                <c:pt idx="5">
                  <c:v>968.07564806959294</c:v>
                </c:pt>
              </c:numCache>
            </c:numRef>
          </c:xVal>
          <c:yVal>
            <c:numRef>
              <c:f>Sheet1!$I$74:$I$79</c:f>
              <c:numCache>
                <c:formatCode>0.00E+00</c:formatCode>
                <c:ptCount val="6"/>
                <c:pt idx="0">
                  <c:v>1679.7320011842544</c:v>
                </c:pt>
                <c:pt idx="1">
                  <c:v>1452.3973120151356</c:v>
                </c:pt>
                <c:pt idx="2">
                  <c:v>1289.7216354514421</c:v>
                </c:pt>
                <c:pt idx="3">
                  <c:v>1191.704971493177</c:v>
                </c:pt>
                <c:pt idx="4">
                  <c:v>1158.347320140339</c:v>
                </c:pt>
                <c:pt idx="5">
                  <c:v>1189.6486813929282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CD9-4014-BEE8-53F35917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51648"/>
        <c:axId val="126452608"/>
      </c:scatterChart>
      <c:valAx>
        <c:axId val="1264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2608"/>
        <c:crosses val="autoZero"/>
        <c:crossBetween val="midCat"/>
      </c:valAx>
      <c:valAx>
        <c:axId val="126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[lbf]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23811</xdr:rowOff>
    </xdr:from>
    <xdr:to>
      <xdr:col>21</xdr:col>
      <xdr:colOff>400051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47BFC-54F3-3AF8-F24A-229AE117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6052-6557-458E-B74F-03932EFC5B95}">
  <dimension ref="B2:J79"/>
  <sheetViews>
    <sheetView tabSelected="1" workbookViewId="0">
      <selection activeCell="W14" sqref="W14"/>
    </sheetView>
  </sheetViews>
  <sheetFormatPr defaultRowHeight="15" x14ac:dyDescent="0.25"/>
  <cols>
    <col min="2" max="2" width="16.7109375" bestFit="1" customWidth="1"/>
    <col min="3" max="3" width="21.42578125" bestFit="1" customWidth="1"/>
    <col min="4" max="4" width="22.7109375" bestFit="1" customWidth="1"/>
    <col min="5" max="5" width="15.42578125" bestFit="1" customWidth="1"/>
    <col min="6" max="6" width="14.85546875" bestFit="1" customWidth="1"/>
    <col min="7" max="7" width="8" customWidth="1"/>
    <col min="8" max="8" width="12.28515625" bestFit="1" customWidth="1"/>
    <col min="9" max="9" width="19.28515625" bestFit="1" customWidth="1"/>
    <col min="10" max="10" width="9" bestFit="1" customWidth="1"/>
  </cols>
  <sheetData>
    <row r="2" spans="2:10" ht="15.75" thickBot="1" x14ac:dyDescent="0.3"/>
    <row r="3" spans="2:10" x14ac:dyDescent="0.25">
      <c r="B3" s="5" t="s">
        <v>6</v>
      </c>
      <c r="C3" s="6">
        <v>9195</v>
      </c>
      <c r="E3" s="11" t="s">
        <v>17</v>
      </c>
      <c r="F3" s="12"/>
      <c r="G3" s="12"/>
      <c r="H3" s="12"/>
      <c r="I3" s="13"/>
    </row>
    <row r="4" spans="2:10" x14ac:dyDescent="0.25">
      <c r="B4" s="5" t="s">
        <v>8</v>
      </c>
      <c r="C4" s="7">
        <v>-7.3414951457255633</v>
      </c>
      <c r="E4" s="14"/>
      <c r="F4" s="15"/>
      <c r="G4" s="15"/>
      <c r="H4" s="15"/>
      <c r="I4" s="16"/>
    </row>
    <row r="5" spans="2:10" x14ac:dyDescent="0.25">
      <c r="B5" s="5" t="s">
        <v>9</v>
      </c>
      <c r="C5" s="7">
        <v>4.720980727522848E-3</v>
      </c>
      <c r="E5" s="14"/>
      <c r="F5" s="15"/>
      <c r="G5" s="15"/>
      <c r="H5" s="15"/>
      <c r="I5" s="16"/>
    </row>
    <row r="6" spans="2:10" ht="15.75" thickBot="1" x14ac:dyDescent="0.3">
      <c r="B6" s="5" t="s">
        <v>10</v>
      </c>
      <c r="C6" s="8">
        <v>0.90589728170943784</v>
      </c>
      <c r="E6" s="14"/>
      <c r="F6" s="15"/>
      <c r="G6" s="15"/>
      <c r="H6" s="15"/>
      <c r="I6" s="16"/>
    </row>
    <row r="7" spans="2:10" ht="15.75" thickBot="1" x14ac:dyDescent="0.3">
      <c r="B7" s="9" t="s">
        <v>13</v>
      </c>
      <c r="C7" s="10">
        <f>SQRT(AVERAGE(J14:J79))</f>
        <v>179.43488823488124</v>
      </c>
      <c r="E7" s="17"/>
      <c r="F7" s="18"/>
      <c r="G7" s="18"/>
      <c r="H7" s="18"/>
      <c r="I7" s="19"/>
    </row>
    <row r="8" spans="2:10" ht="15.75" thickTop="1" x14ac:dyDescent="0.25"/>
    <row r="9" spans="2:10" x14ac:dyDescent="0.25">
      <c r="E9" s="20" t="s">
        <v>14</v>
      </c>
      <c r="F9" s="20"/>
      <c r="G9" s="20"/>
      <c r="H9" s="20"/>
      <c r="I9" s="20"/>
    </row>
    <row r="10" spans="2:10" ht="35.25" customHeight="1" x14ac:dyDescent="0.25">
      <c r="E10" s="21" t="s">
        <v>15</v>
      </c>
      <c r="F10" s="21"/>
      <c r="G10" s="21"/>
      <c r="H10" s="21"/>
      <c r="I10" s="21"/>
    </row>
    <row r="11" spans="2:10" ht="33.75" customHeight="1" x14ac:dyDescent="0.25">
      <c r="E11" s="21" t="s">
        <v>16</v>
      </c>
      <c r="F11" s="21"/>
      <c r="G11" s="21"/>
      <c r="H11" s="21"/>
      <c r="I11" s="21"/>
    </row>
    <row r="13" spans="2:10" ht="18" thickBot="1" x14ac:dyDescent="0.35">
      <c r="B13" s="4" t="s">
        <v>2</v>
      </c>
      <c r="C13" s="4" t="s">
        <v>3</v>
      </c>
      <c r="D13" s="4" t="s">
        <v>4</v>
      </c>
      <c r="E13" s="4" t="s">
        <v>0</v>
      </c>
      <c r="F13" s="4" t="s">
        <v>5</v>
      </c>
      <c r="G13" s="4" t="s">
        <v>1</v>
      </c>
      <c r="H13" s="4" t="s">
        <v>7</v>
      </c>
      <c r="I13" s="4" t="s">
        <v>11</v>
      </c>
      <c r="J13" s="4" t="s">
        <v>12</v>
      </c>
    </row>
    <row r="14" spans="2:10" ht="15.75" thickTop="1" x14ac:dyDescent="0.25">
      <c r="B14">
        <v>0</v>
      </c>
      <c r="C14" s="1">
        <v>2.37689218390703E-3</v>
      </c>
      <c r="D14">
        <v>1116.4499558217201</v>
      </c>
      <c r="E14" s="3">
        <v>0</v>
      </c>
      <c r="F14" s="1">
        <f>E14*D14</f>
        <v>0</v>
      </c>
      <c r="G14" s="2">
        <v>1</v>
      </c>
      <c r="H14" s="1">
        <f>G14*$C$3</f>
        <v>9195</v>
      </c>
      <c r="I14" s="1">
        <f>($C$3+$C$4*F14+$C$5*F14^2)*(C14/$C$14)^$C$6</f>
        <v>9195</v>
      </c>
      <c r="J14" s="1">
        <f>(H14-I14)^2</f>
        <v>0</v>
      </c>
    </row>
    <row r="15" spans="2:10" x14ac:dyDescent="0.25">
      <c r="B15">
        <v>0</v>
      </c>
      <c r="C15" s="1">
        <v>2.37689218390703E-3</v>
      </c>
      <c r="D15">
        <v>1116.4499558217201</v>
      </c>
      <c r="E15" s="3">
        <v>0.2</v>
      </c>
      <c r="F15" s="1">
        <f t="shared" ref="F15:F78" si="0">E15*D15</f>
        <v>223.28999116434403</v>
      </c>
      <c r="G15" s="2">
        <v>0.83634881825590901</v>
      </c>
      <c r="H15" s="1">
        <f t="shared" ref="H15:H78" si="1">G15*$C$3</f>
        <v>7690.2273838630836</v>
      </c>
      <c r="I15" s="1">
        <f t="shared" ref="I15:I78" si="2">($C$3+$C$4*F15+$C$5*F15^2)*(C15/$C$14)^$C$6</f>
        <v>7791.0982544304507</v>
      </c>
      <c r="J15" s="1">
        <f t="shared" ref="J15:J78" si="3">(H15-I15)^2</f>
        <v>10174.932529018524</v>
      </c>
    </row>
    <row r="16" spans="2:10" x14ac:dyDescent="0.25">
      <c r="B16">
        <v>0</v>
      </c>
      <c r="C16" s="1">
        <v>2.37689218390703E-3</v>
      </c>
      <c r="D16">
        <v>1116.4499558217201</v>
      </c>
      <c r="E16" s="3">
        <v>0.39999999999999902</v>
      </c>
      <c r="F16" s="1">
        <f t="shared" si="0"/>
        <v>446.57998232868692</v>
      </c>
      <c r="G16" s="2">
        <v>0.72746536267318695</v>
      </c>
      <c r="H16" s="1">
        <f t="shared" si="1"/>
        <v>6689.0440097799537</v>
      </c>
      <c r="I16" s="1">
        <f t="shared" si="2"/>
        <v>6857.9577901660796</v>
      </c>
      <c r="J16" s="1">
        <f t="shared" si="3"/>
        <v>28531.865204332349</v>
      </c>
    </row>
    <row r="17" spans="2:10" x14ac:dyDescent="0.25">
      <c r="B17">
        <v>0</v>
      </c>
      <c r="C17" s="1">
        <v>2.37689218390703E-3</v>
      </c>
      <c r="D17">
        <v>1116.4499558217201</v>
      </c>
      <c r="E17" s="3">
        <v>0.6</v>
      </c>
      <c r="F17" s="1">
        <f t="shared" si="0"/>
        <v>669.86997349303203</v>
      </c>
      <c r="G17" s="2">
        <v>0.67530562347188305</v>
      </c>
      <c r="H17" s="1">
        <f t="shared" si="1"/>
        <v>6209.4352078239644</v>
      </c>
      <c r="I17" s="1">
        <f t="shared" si="2"/>
        <v>6395.5786072068731</v>
      </c>
      <c r="J17" s="1">
        <f t="shared" si="3"/>
        <v>34649.365133825049</v>
      </c>
    </row>
    <row r="18" spans="2:10" x14ac:dyDescent="0.25">
      <c r="B18">
        <v>0</v>
      </c>
      <c r="C18" s="1">
        <v>2.37689218390703E-3</v>
      </c>
      <c r="D18">
        <v>1116.4499558217201</v>
      </c>
      <c r="E18" s="3">
        <v>0.79999999999999905</v>
      </c>
      <c r="F18" s="1">
        <f t="shared" si="0"/>
        <v>893.15996465737499</v>
      </c>
      <c r="G18" s="2">
        <v>0.67660961695191502</v>
      </c>
      <c r="H18" s="1">
        <f t="shared" si="1"/>
        <v>6221.4254278728586</v>
      </c>
      <c r="I18" s="1">
        <f t="shared" si="2"/>
        <v>6403.9607055528431</v>
      </c>
      <c r="J18" s="1">
        <f t="shared" si="3"/>
        <v>33319.127597709077</v>
      </c>
    </row>
    <row r="19" spans="2:10" x14ac:dyDescent="0.25">
      <c r="B19">
        <v>0</v>
      </c>
      <c r="C19" s="1">
        <v>2.37689218390703E-3</v>
      </c>
      <c r="D19">
        <v>1116.4499558217201</v>
      </c>
      <c r="E19" s="3">
        <v>0.999999999999999</v>
      </c>
      <c r="F19" s="1">
        <f t="shared" si="0"/>
        <v>1116.449955821719</v>
      </c>
      <c r="G19" s="2">
        <v>0.73268133659331702</v>
      </c>
      <c r="H19" s="1">
        <f t="shared" si="1"/>
        <v>6737.0048899755502</v>
      </c>
      <c r="I19" s="1">
        <f t="shared" si="2"/>
        <v>6883.104085203986</v>
      </c>
      <c r="J19" s="1">
        <f t="shared" si="3"/>
        <v>21344.974846396581</v>
      </c>
    </row>
    <row r="20" spans="2:10" x14ac:dyDescent="0.25">
      <c r="B20">
        <v>5000</v>
      </c>
      <c r="C20" s="1">
        <v>2.0481720572281801E-3</v>
      </c>
      <c r="D20">
        <v>1097.0961876526801</v>
      </c>
      <c r="E20" s="3">
        <v>0</v>
      </c>
      <c r="F20" s="1">
        <f t="shared" si="0"/>
        <v>0</v>
      </c>
      <c r="G20" s="2">
        <v>0.90024449877750601</v>
      </c>
      <c r="H20" s="1">
        <f t="shared" si="1"/>
        <v>8277.7481662591672</v>
      </c>
      <c r="I20" s="1">
        <f t="shared" si="2"/>
        <v>8035.1090309410292</v>
      </c>
      <c r="J20" s="1">
        <f t="shared" si="3"/>
        <v>58873.749987933661</v>
      </c>
    </row>
    <row r="21" spans="2:10" x14ac:dyDescent="0.25">
      <c r="B21">
        <v>5000</v>
      </c>
      <c r="C21" s="1">
        <v>2.0481720572281801E-3</v>
      </c>
      <c r="D21">
        <v>1097.0961876526801</v>
      </c>
      <c r="E21" s="3">
        <v>0.19999999999999901</v>
      </c>
      <c r="F21" s="1">
        <f t="shared" si="0"/>
        <v>219.41923753053493</v>
      </c>
      <c r="G21" s="2">
        <v>0.76332518337408295</v>
      </c>
      <c r="H21" s="1">
        <f t="shared" si="1"/>
        <v>7018.7750611246929</v>
      </c>
      <c r="I21" s="1">
        <f t="shared" si="2"/>
        <v>6826.0636095982154</v>
      </c>
      <c r="J21" s="1">
        <f t="shared" si="3"/>
        <v>37137.703549441889</v>
      </c>
    </row>
    <row r="22" spans="2:10" x14ac:dyDescent="0.25">
      <c r="B22">
        <v>5000</v>
      </c>
      <c r="C22" s="1">
        <v>2.0481720572281801E-3</v>
      </c>
      <c r="D22">
        <v>1097.0961876526801</v>
      </c>
      <c r="E22" s="3">
        <v>0.39999999999999902</v>
      </c>
      <c r="F22" s="1">
        <f t="shared" si="0"/>
        <v>438.83847506107099</v>
      </c>
      <c r="G22" s="2">
        <v>0.67204563977180098</v>
      </c>
      <c r="H22" s="1">
        <f t="shared" si="1"/>
        <v>6179.4596577017101</v>
      </c>
      <c r="I22" s="1">
        <f t="shared" si="2"/>
        <v>6014.2569934614712</v>
      </c>
      <c r="J22" s="1">
        <f t="shared" si="3"/>
        <v>27291.92027207309</v>
      </c>
    </row>
    <row r="23" spans="2:10" x14ac:dyDescent="0.25">
      <c r="B23">
        <v>5000</v>
      </c>
      <c r="C23" s="1">
        <v>2.0481720572281801E-3</v>
      </c>
      <c r="D23">
        <v>1097.0961876526801</v>
      </c>
      <c r="E23" s="3">
        <v>0.59999999999999898</v>
      </c>
      <c r="F23" s="1">
        <f t="shared" si="0"/>
        <v>658.25771259160695</v>
      </c>
      <c r="G23" s="2">
        <v>0.628361858190709</v>
      </c>
      <c r="H23" s="1">
        <f t="shared" si="1"/>
        <v>5777.7872860635689</v>
      </c>
      <c r="I23" s="1">
        <f t="shared" si="2"/>
        <v>5599.6891825308048</v>
      </c>
      <c r="J23" s="1">
        <f t="shared" si="3"/>
        <v>31718.93448196715</v>
      </c>
    </row>
    <row r="24" spans="2:10" x14ac:dyDescent="0.25">
      <c r="B24">
        <v>5000</v>
      </c>
      <c r="C24" s="1">
        <v>2.0481720572281801E-3</v>
      </c>
      <c r="D24">
        <v>1097.0961876526801</v>
      </c>
      <c r="E24" s="3">
        <v>0.79999999999999905</v>
      </c>
      <c r="F24" s="1">
        <f t="shared" si="0"/>
        <v>877.67695012214301</v>
      </c>
      <c r="G24" s="2">
        <v>0.63096984515077403</v>
      </c>
      <c r="H24" s="1">
        <f t="shared" si="1"/>
        <v>5801.7677261613671</v>
      </c>
      <c r="I24" s="1">
        <f t="shared" si="2"/>
        <v>5582.3601768062144</v>
      </c>
      <c r="J24" s="1">
        <f t="shared" si="3"/>
        <v>48139.672714033768</v>
      </c>
    </row>
    <row r="25" spans="2:10" x14ac:dyDescent="0.25">
      <c r="B25">
        <v>5000</v>
      </c>
      <c r="C25" s="1">
        <v>2.0481720572281801E-3</v>
      </c>
      <c r="D25">
        <v>1097.0961876526801</v>
      </c>
      <c r="E25" s="3">
        <v>0.999999999999999</v>
      </c>
      <c r="F25" s="1">
        <f t="shared" si="0"/>
        <v>1097.096187652679</v>
      </c>
      <c r="G25" s="2">
        <v>0.68182559087204497</v>
      </c>
      <c r="H25" s="1">
        <f t="shared" si="1"/>
        <v>6269.3863080684532</v>
      </c>
      <c r="I25" s="1">
        <f t="shared" si="2"/>
        <v>5962.269976287701</v>
      </c>
      <c r="J25" s="1">
        <f t="shared" si="3"/>
        <v>94320.441246465096</v>
      </c>
    </row>
    <row r="26" spans="2:10" x14ac:dyDescent="0.25">
      <c r="B26">
        <v>10000</v>
      </c>
      <c r="C26" s="1">
        <v>1.7555493818305801E-3</v>
      </c>
      <c r="D26">
        <v>1077.4043427414199</v>
      </c>
      <c r="E26" s="3">
        <v>0</v>
      </c>
      <c r="F26" s="1">
        <f t="shared" si="0"/>
        <v>0</v>
      </c>
      <c r="G26" s="2">
        <v>0.79527302363488095</v>
      </c>
      <c r="H26" s="1">
        <f t="shared" si="1"/>
        <v>7312.5354523227306</v>
      </c>
      <c r="I26" s="1">
        <f t="shared" si="2"/>
        <v>6987.774527445501</v>
      </c>
      <c r="J26" s="1">
        <f t="shared" si="3"/>
        <v>105469.65832711359</v>
      </c>
    </row>
    <row r="27" spans="2:10" x14ac:dyDescent="0.25">
      <c r="B27">
        <v>10000</v>
      </c>
      <c r="C27" s="1">
        <v>1.7555493818305801E-3</v>
      </c>
      <c r="D27">
        <v>1077.4043427414199</v>
      </c>
      <c r="E27" s="3">
        <v>0.19999999999999901</v>
      </c>
      <c r="F27" s="1">
        <f t="shared" si="0"/>
        <v>215.48086854828293</v>
      </c>
      <c r="G27" s="2">
        <v>0.67530562347188205</v>
      </c>
      <c r="H27" s="1">
        <f t="shared" si="1"/>
        <v>6209.4352078239554</v>
      </c>
      <c r="I27" s="1">
        <f t="shared" si="2"/>
        <v>5952.1497498957706</v>
      </c>
      <c r="J27" s="1">
        <f t="shared" si="3"/>
        <v>66195.806861315737</v>
      </c>
    </row>
    <row r="28" spans="2:10" x14ac:dyDescent="0.25">
      <c r="B28">
        <v>10000</v>
      </c>
      <c r="C28" s="1">
        <v>1.7555493818305801E-3</v>
      </c>
      <c r="D28">
        <v>1077.4043427414199</v>
      </c>
      <c r="E28" s="3">
        <v>0.39999999999999902</v>
      </c>
      <c r="F28" s="1">
        <f t="shared" si="0"/>
        <v>430.96173709656688</v>
      </c>
      <c r="G28" s="2">
        <v>0.594458027709861</v>
      </c>
      <c r="H28" s="1">
        <f t="shared" si="1"/>
        <v>5466.0415647921718</v>
      </c>
      <c r="I28" s="1">
        <f t="shared" si="2"/>
        <v>5249.6956772574586</v>
      </c>
      <c r="J28" s="1">
        <f t="shared" si="3"/>
        <v>46805.543053182795</v>
      </c>
    </row>
    <row r="29" spans="2:10" x14ac:dyDescent="0.25">
      <c r="B29">
        <v>10000</v>
      </c>
      <c r="C29" s="1">
        <v>1.7555493818305801E-3</v>
      </c>
      <c r="D29">
        <v>1077.4043427414199</v>
      </c>
      <c r="E29" s="3">
        <v>0.6</v>
      </c>
      <c r="F29" s="1">
        <f t="shared" si="0"/>
        <v>646.44260564485194</v>
      </c>
      <c r="G29" s="2">
        <v>0.55403422982885098</v>
      </c>
      <c r="H29" s="1">
        <f t="shared" si="1"/>
        <v>5094.344743276285</v>
      </c>
      <c r="I29" s="1">
        <f t="shared" si="2"/>
        <v>4880.4123095305713</v>
      </c>
      <c r="J29" s="1">
        <f t="shared" si="3"/>
        <v>45767.086208364206</v>
      </c>
    </row>
    <row r="30" spans="2:10" x14ac:dyDescent="0.25">
      <c r="B30">
        <v>10000</v>
      </c>
      <c r="C30" s="1">
        <v>1.7555493818305801E-3</v>
      </c>
      <c r="D30">
        <v>1077.4043427414199</v>
      </c>
      <c r="E30" s="3">
        <v>0.79999999999999905</v>
      </c>
      <c r="F30" s="1">
        <f t="shared" si="0"/>
        <v>861.92347419313489</v>
      </c>
      <c r="G30" s="2">
        <v>0.55403422982885098</v>
      </c>
      <c r="H30" s="1">
        <f t="shared" si="1"/>
        <v>5094.344743276285</v>
      </c>
      <c r="I30" s="1">
        <f t="shared" si="2"/>
        <v>4844.2996467151115</v>
      </c>
      <c r="J30" s="1">
        <f t="shared" si="3"/>
        <v>62522.550314286593</v>
      </c>
    </row>
    <row r="31" spans="2:10" x14ac:dyDescent="0.25">
      <c r="B31">
        <v>10000</v>
      </c>
      <c r="C31" s="1">
        <v>1.7555493818305801E-3</v>
      </c>
      <c r="D31">
        <v>1077.4043427414199</v>
      </c>
      <c r="E31" s="3">
        <v>0.999999999999999</v>
      </c>
      <c r="F31" s="1">
        <f t="shared" si="0"/>
        <v>1077.4043427414188</v>
      </c>
      <c r="G31" s="2">
        <v>0.59315403422982904</v>
      </c>
      <c r="H31" s="1">
        <f t="shared" si="1"/>
        <v>5454.0513447432777</v>
      </c>
      <c r="I31" s="1">
        <f t="shared" si="2"/>
        <v>5141.3576888110765</v>
      </c>
      <c r="J31" s="1">
        <f t="shared" si="3"/>
        <v>97777.322460245821</v>
      </c>
    </row>
    <row r="32" spans="2:10" x14ac:dyDescent="0.25">
      <c r="B32">
        <v>15000</v>
      </c>
      <c r="C32" s="1">
        <v>1.4961557166895401E-3</v>
      </c>
      <c r="D32">
        <v>1057.3555255853701</v>
      </c>
      <c r="E32" s="3">
        <v>0</v>
      </c>
      <c r="F32" s="1">
        <f t="shared" si="0"/>
        <v>0</v>
      </c>
      <c r="G32" s="2">
        <v>0.690301548492257</v>
      </c>
      <c r="H32" s="1">
        <f t="shared" si="1"/>
        <v>6347.3227383863032</v>
      </c>
      <c r="I32" s="1">
        <f t="shared" si="2"/>
        <v>6045.5632554667072</v>
      </c>
      <c r="J32" s="1">
        <f t="shared" si="3"/>
        <v>91058.785531901915</v>
      </c>
    </row>
    <row r="33" spans="2:10" x14ac:dyDescent="0.25">
      <c r="B33">
        <v>15000</v>
      </c>
      <c r="C33" s="1">
        <v>1.4961557166895401E-3</v>
      </c>
      <c r="D33">
        <v>1057.3555255853701</v>
      </c>
      <c r="E33" s="3">
        <v>0.19999999999999901</v>
      </c>
      <c r="F33" s="1">
        <f t="shared" si="0"/>
        <v>211.47110511707297</v>
      </c>
      <c r="G33" s="2">
        <v>0.58467807660961701</v>
      </c>
      <c r="H33" s="1">
        <f t="shared" si="1"/>
        <v>5376.1149144254287</v>
      </c>
      <c r="I33" s="1">
        <f t="shared" si="2"/>
        <v>5163.6199849545619</v>
      </c>
      <c r="J33" s="1">
        <f t="shared" si="3"/>
        <v>45154.095050828626</v>
      </c>
    </row>
    <row r="34" spans="2:10" x14ac:dyDescent="0.25">
      <c r="B34">
        <v>15000</v>
      </c>
      <c r="C34" s="1">
        <v>1.4961557166895401E-3</v>
      </c>
      <c r="D34">
        <v>1057.3555255853701</v>
      </c>
      <c r="E34" s="3">
        <v>0.39999999999999902</v>
      </c>
      <c r="F34" s="1">
        <f t="shared" si="0"/>
        <v>422.94221023414701</v>
      </c>
      <c r="G34" s="2">
        <v>0.51230643846780699</v>
      </c>
      <c r="H34" s="1">
        <f t="shared" si="1"/>
        <v>4710.6577017114851</v>
      </c>
      <c r="I34" s="1">
        <f t="shared" si="2"/>
        <v>4559.2958060976389</v>
      </c>
      <c r="J34" s="1">
        <f t="shared" si="3"/>
        <v>22910.423443816864</v>
      </c>
    </row>
    <row r="35" spans="2:10" x14ac:dyDescent="0.25">
      <c r="B35">
        <v>15000</v>
      </c>
      <c r="C35" s="1">
        <v>1.4961557166895401E-3</v>
      </c>
      <c r="D35">
        <v>1057.3555255853701</v>
      </c>
      <c r="E35" s="3">
        <v>0.59932659932659904</v>
      </c>
      <c r="F35" s="1">
        <f t="shared" si="0"/>
        <v>633.70129142826863</v>
      </c>
      <c r="G35" s="2">
        <v>0.47318663406682898</v>
      </c>
      <c r="H35" s="1">
        <f t="shared" si="1"/>
        <v>4350.9511002444924</v>
      </c>
      <c r="I35" s="1">
        <f t="shared" si="2"/>
        <v>4233.2249374601915</v>
      </c>
      <c r="J35" s="1">
        <f t="shared" si="3"/>
        <v>13859.449403915707</v>
      </c>
    </row>
    <row r="36" spans="2:10" x14ac:dyDescent="0.25">
      <c r="B36">
        <v>15000</v>
      </c>
      <c r="C36" s="1">
        <v>1.4961557166895401E-3</v>
      </c>
      <c r="D36">
        <v>1057.3555255853701</v>
      </c>
      <c r="E36" s="3">
        <v>0.79999999999999905</v>
      </c>
      <c r="F36" s="1">
        <f t="shared" si="0"/>
        <v>845.88442046829505</v>
      </c>
      <c r="G36" s="2">
        <v>0.46797066014669902</v>
      </c>
      <c r="H36" s="1">
        <f t="shared" si="1"/>
        <v>4302.9902200488978</v>
      </c>
      <c r="I36" s="1">
        <f t="shared" si="2"/>
        <v>4183.5047233494706</v>
      </c>
      <c r="J36" s="1">
        <f t="shared" si="3"/>
        <v>14276.783921508812</v>
      </c>
    </row>
    <row r="37" spans="2:10" x14ac:dyDescent="0.25">
      <c r="B37">
        <v>15000</v>
      </c>
      <c r="C37" s="1">
        <v>1.4961557166895401E-3</v>
      </c>
      <c r="D37">
        <v>1057.3555255853701</v>
      </c>
      <c r="E37" s="3">
        <v>0.999999999999999</v>
      </c>
      <c r="F37" s="1">
        <f t="shared" si="0"/>
        <v>1057.3555255853689</v>
      </c>
      <c r="G37" s="2">
        <v>0.49665851670741601</v>
      </c>
      <c r="H37" s="1">
        <f t="shared" si="1"/>
        <v>4566.7750611246902</v>
      </c>
      <c r="I37" s="1">
        <f t="shared" si="2"/>
        <v>4412.0378194582263</v>
      </c>
      <c r="J37" s="1">
        <f t="shared" si="3"/>
        <v>23943.613958545648</v>
      </c>
    </row>
    <row r="38" spans="2:10" x14ac:dyDescent="0.25">
      <c r="B38">
        <v>20000</v>
      </c>
      <c r="C38" s="1">
        <v>1.26725808998286E-3</v>
      </c>
      <c r="D38">
        <v>1036.9290233199599</v>
      </c>
      <c r="E38" s="3">
        <v>0</v>
      </c>
      <c r="F38" s="1">
        <f t="shared" si="0"/>
        <v>0</v>
      </c>
      <c r="G38" s="2">
        <v>0.594458027709861</v>
      </c>
      <c r="H38" s="1">
        <f t="shared" si="1"/>
        <v>5466.0415647921718</v>
      </c>
      <c r="I38" s="1">
        <f t="shared" si="2"/>
        <v>5201.2886369472772</v>
      </c>
      <c r="J38" s="1">
        <f t="shared" si="3"/>
        <v>70094.112802443997</v>
      </c>
    </row>
    <row r="39" spans="2:10" x14ac:dyDescent="0.25">
      <c r="B39">
        <v>20000</v>
      </c>
      <c r="C39" s="1">
        <v>1.26725808998286E-3</v>
      </c>
      <c r="D39">
        <v>1036.9290233199599</v>
      </c>
      <c r="E39" s="3">
        <v>0.2</v>
      </c>
      <c r="F39" s="1">
        <f t="shared" si="0"/>
        <v>207.38580466399199</v>
      </c>
      <c r="G39" s="2">
        <v>0.49861450692746501</v>
      </c>
      <c r="H39" s="1">
        <f t="shared" si="1"/>
        <v>4584.7603911980405</v>
      </c>
      <c r="I39" s="1">
        <f t="shared" si="2"/>
        <v>4454.9063634308195</v>
      </c>
      <c r="J39" s="1">
        <f t="shared" si="3"/>
        <v>16862.068527370186</v>
      </c>
    </row>
    <row r="40" spans="2:10" x14ac:dyDescent="0.25">
      <c r="B40">
        <v>20000</v>
      </c>
      <c r="C40" s="1">
        <v>1.26725808998286E-3</v>
      </c>
      <c r="D40">
        <v>1036.9290233199599</v>
      </c>
      <c r="E40" s="3">
        <v>0.39999999999999902</v>
      </c>
      <c r="F40" s="1">
        <f t="shared" si="0"/>
        <v>414.77160932798296</v>
      </c>
      <c r="G40" s="2">
        <v>0.43276283618581901</v>
      </c>
      <c r="H40" s="1">
        <f t="shared" si="1"/>
        <v>3979.2542787286056</v>
      </c>
      <c r="I40" s="1">
        <f t="shared" si="2"/>
        <v>3938.2338756182344</v>
      </c>
      <c r="J40" s="1">
        <f t="shared" si="3"/>
        <v>1682.6734713373564</v>
      </c>
    </row>
    <row r="41" spans="2:10" x14ac:dyDescent="0.25">
      <c r="B41">
        <v>20000</v>
      </c>
      <c r="C41" s="1">
        <v>1.26725808998286E-3</v>
      </c>
      <c r="D41">
        <v>1036.9290233199599</v>
      </c>
      <c r="E41" s="3">
        <v>0.6</v>
      </c>
      <c r="F41" s="1">
        <f t="shared" si="0"/>
        <v>622.15741399197589</v>
      </c>
      <c r="G41" s="2">
        <v>0.39494702526487402</v>
      </c>
      <c r="H41" s="1">
        <f t="shared" si="1"/>
        <v>3631.5378973105167</v>
      </c>
      <c r="I41" s="1">
        <f t="shared" si="2"/>
        <v>3651.2711735095158</v>
      </c>
      <c r="J41" s="1">
        <f t="shared" si="3"/>
        <v>389.40218954598799</v>
      </c>
    </row>
    <row r="42" spans="2:10" x14ac:dyDescent="0.25">
      <c r="B42">
        <v>20000</v>
      </c>
      <c r="C42" s="1">
        <v>1.26725808998286E-3</v>
      </c>
      <c r="D42">
        <v>1036.9290233199599</v>
      </c>
      <c r="E42" s="3">
        <v>0.79999999999999905</v>
      </c>
      <c r="F42" s="1">
        <f t="shared" si="0"/>
        <v>829.54321865596694</v>
      </c>
      <c r="G42" s="2">
        <v>0.38647106764466199</v>
      </c>
      <c r="H42" s="1">
        <f t="shared" si="1"/>
        <v>3553.6014669926672</v>
      </c>
      <c r="I42" s="1">
        <f t="shared" si="2"/>
        <v>3594.0182571046716</v>
      </c>
      <c r="J42" s="1">
        <f t="shared" si="3"/>
        <v>1633.5169229578241</v>
      </c>
    </row>
    <row r="43" spans="2:10" x14ac:dyDescent="0.25">
      <c r="B43">
        <v>20000</v>
      </c>
      <c r="C43" s="1">
        <v>1.26725808998286E-3</v>
      </c>
      <c r="D43">
        <v>1036.9290233199599</v>
      </c>
      <c r="E43" s="3">
        <v>0.999999999999999</v>
      </c>
      <c r="F43" s="1">
        <f t="shared" si="0"/>
        <v>1036.9290233199588</v>
      </c>
      <c r="G43" s="2">
        <v>0.40668296658516701</v>
      </c>
      <c r="H43" s="1">
        <f t="shared" si="1"/>
        <v>3739.4498777506105</v>
      </c>
      <c r="I43" s="1">
        <f t="shared" si="2"/>
        <v>3766.4751264036972</v>
      </c>
      <c r="J43" s="1">
        <f t="shared" si="3"/>
        <v>730.36406476116406</v>
      </c>
    </row>
    <row r="44" spans="2:10" x14ac:dyDescent="0.25">
      <c r="B44">
        <v>25000</v>
      </c>
      <c r="C44" s="1">
        <v>1.0662571542247E-3</v>
      </c>
      <c r="D44">
        <v>1016.10205136193</v>
      </c>
      <c r="E44" s="3">
        <v>0</v>
      </c>
      <c r="F44" s="1">
        <f t="shared" si="0"/>
        <v>0</v>
      </c>
      <c r="G44" s="2">
        <v>0.502526487367563</v>
      </c>
      <c r="H44" s="1">
        <f t="shared" si="1"/>
        <v>4620.7310513447419</v>
      </c>
      <c r="I44" s="1">
        <f t="shared" si="2"/>
        <v>4448.0108465437179</v>
      </c>
      <c r="J44" s="1">
        <f t="shared" si="3"/>
        <v>29832.269146507679</v>
      </c>
    </row>
    <row r="45" spans="2:10" x14ac:dyDescent="0.25">
      <c r="B45">
        <v>25000</v>
      </c>
      <c r="C45" s="1">
        <v>1.0662571542247E-3</v>
      </c>
      <c r="D45">
        <v>1016.10205136193</v>
      </c>
      <c r="E45" s="3">
        <v>0.2</v>
      </c>
      <c r="F45" s="1">
        <f t="shared" si="0"/>
        <v>203.220410272386</v>
      </c>
      <c r="G45" s="2">
        <v>0.42102689486552503</v>
      </c>
      <c r="H45" s="1">
        <f t="shared" si="1"/>
        <v>3871.3422982885027</v>
      </c>
      <c r="I45" s="1">
        <f t="shared" si="2"/>
        <v>3820.6105396711278</v>
      </c>
      <c r="J45" s="1">
        <f t="shared" si="3"/>
        <v>2573.711332411593</v>
      </c>
    </row>
    <row r="46" spans="2:10" x14ac:dyDescent="0.25">
      <c r="B46">
        <v>25000</v>
      </c>
      <c r="C46" s="1">
        <v>1.0662571542247E-3</v>
      </c>
      <c r="D46">
        <v>1016.10205136193</v>
      </c>
      <c r="E46" s="3">
        <v>0.4</v>
      </c>
      <c r="F46" s="1">
        <f t="shared" si="0"/>
        <v>406.44082054477201</v>
      </c>
      <c r="G46" s="2">
        <v>0.36234718826405898</v>
      </c>
      <c r="H46" s="1">
        <f t="shared" si="1"/>
        <v>3331.7823960880223</v>
      </c>
      <c r="I46" s="1">
        <f t="shared" si="2"/>
        <v>3381.8403240440798</v>
      </c>
      <c r="J46" s="1">
        <f t="shared" si="3"/>
        <v>2505.7961512538413</v>
      </c>
    </row>
    <row r="47" spans="2:10" x14ac:dyDescent="0.25">
      <c r="B47">
        <v>25000</v>
      </c>
      <c r="C47" s="1">
        <v>1.0662571542247E-3</v>
      </c>
      <c r="D47">
        <v>1016.10205136193</v>
      </c>
      <c r="E47" s="3">
        <v>0.6</v>
      </c>
      <c r="F47" s="1">
        <f t="shared" si="0"/>
        <v>609.66123081715796</v>
      </c>
      <c r="G47" s="2">
        <v>0.32583537082314601</v>
      </c>
      <c r="H47" s="1">
        <f t="shared" si="1"/>
        <v>2996.0562347188275</v>
      </c>
      <c r="I47" s="1">
        <f t="shared" si="2"/>
        <v>3131.7001996625722</v>
      </c>
      <c r="J47" s="1">
        <f t="shared" si="3"/>
        <v>18399.285225659863</v>
      </c>
    </row>
    <row r="48" spans="2:10" x14ac:dyDescent="0.25">
      <c r="B48">
        <v>25000</v>
      </c>
      <c r="C48" s="1">
        <v>1.0662571542247E-3</v>
      </c>
      <c r="D48">
        <v>1016.10205136193</v>
      </c>
      <c r="E48" s="3">
        <v>0.79999999999999905</v>
      </c>
      <c r="F48" s="1">
        <f t="shared" si="0"/>
        <v>812.881641089543</v>
      </c>
      <c r="G48" s="2">
        <v>0.31540342298288498</v>
      </c>
      <c r="H48" s="1">
        <f t="shared" si="1"/>
        <v>2900.1344743276272</v>
      </c>
      <c r="I48" s="1">
        <f t="shared" si="2"/>
        <v>3070.1901665266064</v>
      </c>
      <c r="J48" s="1">
        <f t="shared" si="3"/>
        <v>28918.938449273941</v>
      </c>
    </row>
    <row r="49" spans="2:10" x14ac:dyDescent="0.25">
      <c r="B49">
        <v>25000</v>
      </c>
      <c r="C49" s="1">
        <v>1.0662571542247E-3</v>
      </c>
      <c r="D49">
        <v>1016.10205136193</v>
      </c>
      <c r="E49" s="3">
        <v>0.999999999999999</v>
      </c>
      <c r="F49" s="1">
        <f t="shared" si="0"/>
        <v>1016.1020513619289</v>
      </c>
      <c r="G49" s="2">
        <v>0.32713936430317803</v>
      </c>
      <c r="H49" s="1">
        <f t="shared" si="1"/>
        <v>3008.046454767722</v>
      </c>
      <c r="I49" s="1">
        <f t="shared" si="2"/>
        <v>3197.3102246361805</v>
      </c>
      <c r="J49" s="1">
        <f t="shared" si="3"/>
        <v>35820.7745848208</v>
      </c>
    </row>
    <row r="50" spans="2:10" x14ac:dyDescent="0.25">
      <c r="B50">
        <v>30000</v>
      </c>
      <c r="C50" s="1">
        <v>8.9068531727874896E-4</v>
      </c>
      <c r="D50">
        <v>994.84945137833802</v>
      </c>
      <c r="E50" s="3">
        <v>0</v>
      </c>
      <c r="F50" s="1">
        <f t="shared" si="0"/>
        <v>0</v>
      </c>
      <c r="G50" s="2">
        <v>0.42233088834555799</v>
      </c>
      <c r="H50" s="1">
        <f t="shared" si="1"/>
        <v>3883.3325183374059</v>
      </c>
      <c r="I50" s="1">
        <f t="shared" si="2"/>
        <v>3779.0369584256391</v>
      </c>
      <c r="J50" s="1">
        <f t="shared" si="3"/>
        <v>10877.56381730893</v>
      </c>
    </row>
    <row r="51" spans="2:10" x14ac:dyDescent="0.25">
      <c r="B51">
        <v>30000</v>
      </c>
      <c r="C51" s="1">
        <v>8.9068531727874896E-4</v>
      </c>
      <c r="D51">
        <v>994.84945137833802</v>
      </c>
      <c r="E51" s="3">
        <v>0.19999999999999901</v>
      </c>
      <c r="F51" s="1">
        <f t="shared" si="0"/>
        <v>198.96989027566661</v>
      </c>
      <c r="G51" s="2">
        <v>0.35191524042379702</v>
      </c>
      <c r="H51" s="1">
        <f t="shared" si="1"/>
        <v>3235.8606356968135</v>
      </c>
      <c r="I51" s="1">
        <f t="shared" si="2"/>
        <v>3255.5047151187787</v>
      </c>
      <c r="J51" s="1">
        <f t="shared" si="3"/>
        <v>385.88985633647724</v>
      </c>
    </row>
    <row r="52" spans="2:10" x14ac:dyDescent="0.25">
      <c r="B52">
        <v>30000</v>
      </c>
      <c r="C52" s="1">
        <v>8.9068531727874896E-4</v>
      </c>
      <c r="D52">
        <v>994.84945137833802</v>
      </c>
      <c r="E52" s="3">
        <v>0.40067340067340002</v>
      </c>
      <c r="F52" s="1">
        <f t="shared" si="0"/>
        <v>398.609712841825</v>
      </c>
      <c r="G52" s="2">
        <v>0.299755501222494</v>
      </c>
      <c r="H52" s="1">
        <f t="shared" si="1"/>
        <v>2756.2518337408324</v>
      </c>
      <c r="I52" s="1">
        <f t="shared" si="2"/>
        <v>2884.6130750901484</v>
      </c>
      <c r="J52" s="1">
        <f t="shared" si="3"/>
        <v>16476.608280737368</v>
      </c>
    </row>
    <row r="53" spans="2:10" x14ac:dyDescent="0.25">
      <c r="B53">
        <v>30000</v>
      </c>
      <c r="C53" s="1">
        <v>8.9068531727874896E-4</v>
      </c>
      <c r="D53">
        <v>994.84945137833802</v>
      </c>
      <c r="E53" s="3">
        <v>0.6</v>
      </c>
      <c r="F53" s="1">
        <f t="shared" si="0"/>
        <v>596.90967082700274</v>
      </c>
      <c r="G53" s="2">
        <v>0.26715566422167902</v>
      </c>
      <c r="H53" s="1">
        <f t="shared" si="1"/>
        <v>2456.4963325183385</v>
      </c>
      <c r="I53" s="1">
        <f t="shared" si="2"/>
        <v>2669.3199550009676</v>
      </c>
      <c r="J53" s="1">
        <f t="shared" si="3"/>
        <v>45293.89428662866</v>
      </c>
    </row>
    <row r="54" spans="2:10" x14ac:dyDescent="0.25">
      <c r="B54">
        <v>30000</v>
      </c>
      <c r="C54" s="1">
        <v>8.9068531727874896E-4</v>
      </c>
      <c r="D54">
        <v>994.84945137833802</v>
      </c>
      <c r="E54" s="3">
        <v>0.79999999999999905</v>
      </c>
      <c r="F54" s="1">
        <f t="shared" si="0"/>
        <v>795.87956110266941</v>
      </c>
      <c r="G54" s="2">
        <v>0.254767726161369</v>
      </c>
      <c r="H54" s="1">
        <f t="shared" si="1"/>
        <v>2342.589242053788</v>
      </c>
      <c r="I54" s="1">
        <f t="shared" si="2"/>
        <v>2606.6674381900211</v>
      </c>
      <c r="J54" s="1">
        <f t="shared" si="3"/>
        <v>69737.293674566827</v>
      </c>
    </row>
    <row r="55" spans="2:10" x14ac:dyDescent="0.25">
      <c r="B55">
        <v>30000</v>
      </c>
      <c r="C55" s="1">
        <v>8.9068531727874896E-4</v>
      </c>
      <c r="D55">
        <v>994.84945137833802</v>
      </c>
      <c r="E55" s="3">
        <v>0.99932659932659895</v>
      </c>
      <c r="F55" s="1">
        <f t="shared" si="0"/>
        <v>994.17951908784721</v>
      </c>
      <c r="G55" s="2">
        <v>0.26063569682151599</v>
      </c>
      <c r="H55" s="1">
        <f t="shared" si="1"/>
        <v>2396.5452322738397</v>
      </c>
      <c r="I55" s="1">
        <f t="shared" si="2"/>
        <v>2697.0774271274145</v>
      </c>
      <c r="J55" s="1">
        <f t="shared" si="3"/>
        <v>90319.600143507036</v>
      </c>
    </row>
    <row r="56" spans="2:10" x14ac:dyDescent="0.25">
      <c r="B56">
        <v>35000</v>
      </c>
      <c r="C56" s="1">
        <v>7.3820484708315601E-4</v>
      </c>
      <c r="D56">
        <v>973.14333018358104</v>
      </c>
      <c r="E56" s="3">
        <v>0</v>
      </c>
      <c r="F56" s="1">
        <f t="shared" si="0"/>
        <v>0</v>
      </c>
      <c r="G56" s="2">
        <v>0.34995925020374802</v>
      </c>
      <c r="H56" s="1">
        <f t="shared" si="1"/>
        <v>3217.8753056234632</v>
      </c>
      <c r="I56" s="1">
        <f t="shared" si="2"/>
        <v>3187.9211474163872</v>
      </c>
      <c r="J56" s="1">
        <f t="shared" si="3"/>
        <v>897.25159389454052</v>
      </c>
    </row>
    <row r="57" spans="2:10" x14ac:dyDescent="0.25">
      <c r="B57">
        <v>35000</v>
      </c>
      <c r="C57" s="1">
        <v>7.3820484708315601E-4</v>
      </c>
      <c r="D57">
        <v>973.14333018358104</v>
      </c>
      <c r="E57" s="3">
        <v>0.19999999999999901</v>
      </c>
      <c r="F57" s="1">
        <f t="shared" si="0"/>
        <v>194.62866603671526</v>
      </c>
      <c r="G57" s="2">
        <v>0.29127954360228198</v>
      </c>
      <c r="H57" s="1">
        <f t="shared" si="1"/>
        <v>2678.3154034229829</v>
      </c>
      <c r="I57" s="1">
        <f t="shared" si="2"/>
        <v>2754.5326604791389</v>
      </c>
      <c r="J57" s="1">
        <f t="shared" si="3"/>
        <v>5809.070273164175</v>
      </c>
    </row>
    <row r="58" spans="2:10" x14ac:dyDescent="0.25">
      <c r="B58">
        <v>35000</v>
      </c>
      <c r="C58" s="1">
        <v>7.3820484708315601E-4</v>
      </c>
      <c r="D58">
        <v>973.14333018358104</v>
      </c>
      <c r="E58" s="3">
        <v>0.4</v>
      </c>
      <c r="F58" s="1">
        <f t="shared" si="0"/>
        <v>389.25733207343245</v>
      </c>
      <c r="G58" s="2">
        <v>0.24694376528117401</v>
      </c>
      <c r="H58" s="1">
        <f t="shared" si="1"/>
        <v>2270.6479217603951</v>
      </c>
      <c r="I58" s="1">
        <f t="shared" si="2"/>
        <v>2445.1470251282244</v>
      </c>
      <c r="J58" s="1">
        <f t="shared" si="3"/>
        <v>30449.937076176382</v>
      </c>
    </row>
    <row r="59" spans="2:10" x14ac:dyDescent="0.25">
      <c r="B59">
        <v>35000</v>
      </c>
      <c r="C59" s="1">
        <v>7.3820484708315601E-4</v>
      </c>
      <c r="D59">
        <v>973.14333018358104</v>
      </c>
      <c r="E59" s="3">
        <v>0.6</v>
      </c>
      <c r="F59" s="1">
        <f t="shared" si="0"/>
        <v>583.88599811014865</v>
      </c>
      <c r="G59" s="2">
        <v>0.21890790546047301</v>
      </c>
      <c r="H59" s="1">
        <f t="shared" si="1"/>
        <v>2012.8581907090493</v>
      </c>
      <c r="I59" s="1">
        <f t="shared" si="2"/>
        <v>2259.764241363649</v>
      </c>
      <c r="J59" s="1">
        <f t="shared" si="3"/>
        <v>60962.597849851787</v>
      </c>
    </row>
    <row r="60" spans="2:10" x14ac:dyDescent="0.25">
      <c r="B60">
        <v>35000</v>
      </c>
      <c r="C60" s="1">
        <v>7.3820484708315601E-4</v>
      </c>
      <c r="D60">
        <v>973.14333018358104</v>
      </c>
      <c r="E60" s="3">
        <v>0.79999999999999905</v>
      </c>
      <c r="F60" s="1">
        <f t="shared" si="0"/>
        <v>778.51466414686388</v>
      </c>
      <c r="G60" s="2">
        <v>0.20717196414017899</v>
      </c>
      <c r="H60" s="1">
        <f t="shared" si="1"/>
        <v>1904.9462102689458</v>
      </c>
      <c r="I60" s="1">
        <f t="shared" si="2"/>
        <v>2198.3843091854096</v>
      </c>
      <c r="J60" s="1">
        <f t="shared" si="3"/>
        <v>86105.917895708379</v>
      </c>
    </row>
    <row r="61" spans="2:10" x14ac:dyDescent="0.25">
      <c r="B61">
        <v>35000</v>
      </c>
      <c r="C61" s="1">
        <v>7.3820484708315601E-4</v>
      </c>
      <c r="D61">
        <v>973.14333018358104</v>
      </c>
      <c r="E61" s="3">
        <v>0.999999999999999</v>
      </c>
      <c r="F61" s="1">
        <f t="shared" si="0"/>
        <v>973.14333018358002</v>
      </c>
      <c r="G61" s="2">
        <v>0.209779951100244</v>
      </c>
      <c r="H61" s="1">
        <f t="shared" si="1"/>
        <v>1928.9266503667436</v>
      </c>
      <c r="I61" s="1">
        <f t="shared" si="2"/>
        <v>2261.007228593508</v>
      </c>
      <c r="J61" s="1">
        <f t="shared" si="3"/>
        <v>110277.51043542217</v>
      </c>
    </row>
    <row r="62" spans="2:10" x14ac:dyDescent="0.25">
      <c r="B62">
        <v>40000</v>
      </c>
      <c r="C62" s="1">
        <v>5.8727648703070805E-4</v>
      </c>
      <c r="D62">
        <v>968.07564806959397</v>
      </c>
      <c r="E62" s="3">
        <v>0</v>
      </c>
      <c r="F62" s="1">
        <f t="shared" si="0"/>
        <v>0</v>
      </c>
      <c r="G62" s="2">
        <v>0.28997555012224902</v>
      </c>
      <c r="H62" s="1">
        <f t="shared" si="1"/>
        <v>2666.3251833740796</v>
      </c>
      <c r="I62" s="1">
        <f t="shared" si="2"/>
        <v>2591.3192251795517</v>
      </c>
      <c r="J62" s="1">
        <f t="shared" si="3"/>
        <v>5625.8937646792701</v>
      </c>
    </row>
    <row r="63" spans="2:10" x14ac:dyDescent="0.25">
      <c r="B63">
        <v>40000</v>
      </c>
      <c r="C63" s="1">
        <v>5.8727648703070805E-4</v>
      </c>
      <c r="D63">
        <v>968.07564806959397</v>
      </c>
      <c r="E63" s="3">
        <v>0.19999999999999901</v>
      </c>
      <c r="F63" s="1">
        <f t="shared" si="0"/>
        <v>193.61512961391784</v>
      </c>
      <c r="G63" s="2">
        <v>0.241727791361043</v>
      </c>
      <c r="H63" s="1">
        <f t="shared" si="1"/>
        <v>2222.6870415647904</v>
      </c>
      <c r="I63" s="1">
        <f t="shared" si="2"/>
        <v>2240.6104512925108</v>
      </c>
      <c r="J63" s="1">
        <f t="shared" si="3"/>
        <v>321.24861626774066</v>
      </c>
    </row>
    <row r="64" spans="2:10" x14ac:dyDescent="0.25">
      <c r="B64">
        <v>40000</v>
      </c>
      <c r="C64" s="1">
        <v>5.8727648703070805E-4</v>
      </c>
      <c r="D64">
        <v>968.07564806959397</v>
      </c>
      <c r="E64" s="3">
        <v>0.4</v>
      </c>
      <c r="F64" s="1">
        <f t="shared" si="0"/>
        <v>387.23025922783762</v>
      </c>
      <c r="G64" s="2">
        <v>0.20456397718011399</v>
      </c>
      <c r="H64" s="1">
        <f t="shared" si="1"/>
        <v>1880.9657701711481</v>
      </c>
      <c r="I64" s="1">
        <f t="shared" si="2"/>
        <v>1989.651007850706</v>
      </c>
      <c r="J64" s="1">
        <f t="shared" si="3"/>
        <v>11812.480889462011</v>
      </c>
    </row>
    <row r="65" spans="2:10" x14ac:dyDescent="0.25">
      <c r="B65">
        <v>40000</v>
      </c>
      <c r="C65" s="1">
        <v>5.8727648703070805E-4</v>
      </c>
      <c r="D65">
        <v>968.07564806959397</v>
      </c>
      <c r="E65" s="3">
        <v>0.59932659932659904</v>
      </c>
      <c r="F65" s="1">
        <f t="shared" si="0"/>
        <v>580.19348604844322</v>
      </c>
      <c r="G65" s="2">
        <v>0.18044009779951101</v>
      </c>
      <c r="H65" s="1">
        <f t="shared" si="1"/>
        <v>1659.1466992665037</v>
      </c>
      <c r="I65" s="1">
        <f t="shared" si="2"/>
        <v>1838.782657062693</v>
      </c>
      <c r="J65" s="1">
        <f t="shared" si="3"/>
        <v>32269.077333354326</v>
      </c>
    </row>
    <row r="66" spans="2:10" x14ac:dyDescent="0.25">
      <c r="B66">
        <v>40000</v>
      </c>
      <c r="C66" s="1">
        <v>5.8727648703070805E-4</v>
      </c>
      <c r="D66">
        <v>968.07564806959397</v>
      </c>
      <c r="E66" s="3">
        <v>0.79999999999999905</v>
      </c>
      <c r="F66" s="1">
        <f t="shared" si="0"/>
        <v>774.46051845567422</v>
      </c>
      <c r="G66" s="2">
        <v>0.16805215973920101</v>
      </c>
      <c r="H66" s="1">
        <f t="shared" si="1"/>
        <v>1545.2396088019534</v>
      </c>
      <c r="I66" s="1">
        <f t="shared" si="2"/>
        <v>1786.9801123028162</v>
      </c>
      <c r="J66" s="1">
        <f t="shared" si="3"/>
        <v>58438.47103285067</v>
      </c>
    </row>
    <row r="67" spans="2:10" x14ac:dyDescent="0.25">
      <c r="B67">
        <v>40000</v>
      </c>
      <c r="C67" s="1">
        <v>5.8727648703070805E-4</v>
      </c>
      <c r="D67">
        <v>968.07564806959397</v>
      </c>
      <c r="E67" s="3">
        <v>0.999999999999999</v>
      </c>
      <c r="F67" s="1">
        <f t="shared" si="0"/>
        <v>968.07564806959294</v>
      </c>
      <c r="G67" s="2">
        <v>0.17000814995925001</v>
      </c>
      <c r="H67" s="1">
        <f t="shared" si="1"/>
        <v>1563.2249388753039</v>
      </c>
      <c r="I67" s="1">
        <f t="shared" si="2"/>
        <v>1835.2686601967296</v>
      </c>
      <c r="J67" s="1">
        <f t="shared" si="3"/>
        <v>74007.786310409516</v>
      </c>
    </row>
    <row r="68" spans="2:10" x14ac:dyDescent="0.25">
      <c r="B68">
        <v>45000</v>
      </c>
      <c r="C68" s="1">
        <v>4.62272626848517E-4</v>
      </c>
      <c r="D68">
        <v>968.07564806959397</v>
      </c>
      <c r="E68" s="3">
        <v>0</v>
      </c>
      <c r="F68" s="1">
        <f t="shared" si="0"/>
        <v>0</v>
      </c>
      <c r="G68" s="2">
        <v>0.241727791361043</v>
      </c>
      <c r="H68" s="1">
        <f t="shared" si="1"/>
        <v>2222.6870415647904</v>
      </c>
      <c r="I68" s="1">
        <f t="shared" si="2"/>
        <v>2086.2095809985367</v>
      </c>
      <c r="J68" s="1">
        <f t="shared" si="3"/>
        <v>18626.097242613345</v>
      </c>
    </row>
    <row r="69" spans="2:10" x14ac:dyDescent="0.25">
      <c r="B69">
        <v>45000</v>
      </c>
      <c r="C69" s="1">
        <v>4.62272626848517E-4</v>
      </c>
      <c r="D69">
        <v>968.07564806959397</v>
      </c>
      <c r="E69" s="3">
        <v>0.19999999999999901</v>
      </c>
      <c r="F69" s="1">
        <f t="shared" si="0"/>
        <v>193.61512961391784</v>
      </c>
      <c r="G69" s="2">
        <v>0.20065199674001599</v>
      </c>
      <c r="H69" s="1">
        <f t="shared" si="1"/>
        <v>1844.9951100244471</v>
      </c>
      <c r="I69" s="1">
        <f t="shared" si="2"/>
        <v>1803.8622742236648</v>
      </c>
      <c r="J69" s="1">
        <f t="shared" si="3"/>
        <v>1691.9101810141124</v>
      </c>
    </row>
    <row r="70" spans="2:10" x14ac:dyDescent="0.25">
      <c r="B70">
        <v>45000</v>
      </c>
      <c r="C70" s="1">
        <v>4.62272626848517E-4</v>
      </c>
      <c r="D70">
        <v>968.07564806959397</v>
      </c>
      <c r="E70" s="3">
        <v>0.4</v>
      </c>
      <c r="F70" s="1">
        <f t="shared" si="0"/>
        <v>387.23025922783762</v>
      </c>
      <c r="G70" s="2">
        <v>0.171312143439283</v>
      </c>
      <c r="H70" s="1">
        <f t="shared" si="1"/>
        <v>1575.2151589242071</v>
      </c>
      <c r="I70" s="1">
        <f t="shared" si="2"/>
        <v>1601.8207849841149</v>
      </c>
      <c r="J70" s="1">
        <f t="shared" si="3"/>
        <v>707.85933803964303</v>
      </c>
    </row>
    <row r="71" spans="2:10" x14ac:dyDescent="0.25">
      <c r="B71">
        <v>45000</v>
      </c>
      <c r="C71" s="1">
        <v>4.62272626848517E-4</v>
      </c>
      <c r="D71">
        <v>968.07564806959397</v>
      </c>
      <c r="E71" s="3">
        <v>0.6</v>
      </c>
      <c r="F71" s="1">
        <f t="shared" si="0"/>
        <v>580.8453888417564</v>
      </c>
      <c r="G71" s="2">
        <v>0.15110024449877699</v>
      </c>
      <c r="H71" s="1">
        <f t="shared" si="1"/>
        <v>1389.3667481662544</v>
      </c>
      <c r="I71" s="1">
        <f t="shared" si="2"/>
        <v>1480.0851132798903</v>
      </c>
      <c r="J71" s="1">
        <f t="shared" si="3"/>
        <v>8229.8217688909426</v>
      </c>
    </row>
    <row r="72" spans="2:10" x14ac:dyDescent="0.25">
      <c r="B72">
        <v>45000</v>
      </c>
      <c r="C72" s="1">
        <v>4.62272626848517E-4</v>
      </c>
      <c r="D72">
        <v>968.07564806959397</v>
      </c>
      <c r="E72" s="3">
        <v>0.79999999999999905</v>
      </c>
      <c r="F72" s="1">
        <f t="shared" si="0"/>
        <v>774.46051845567422</v>
      </c>
      <c r="G72" s="2">
        <v>0.14001629991850001</v>
      </c>
      <c r="H72" s="1">
        <f t="shared" si="1"/>
        <v>1287.4498777506076</v>
      </c>
      <c r="I72" s="1">
        <f t="shared" si="2"/>
        <v>1438.6552591109894</v>
      </c>
      <c r="J72" s="1">
        <f t="shared" si="3"/>
        <v>22863.067352338498</v>
      </c>
    </row>
    <row r="73" spans="2:10" x14ac:dyDescent="0.25">
      <c r="B73">
        <v>45000</v>
      </c>
      <c r="C73" s="1">
        <v>4.62272626848517E-4</v>
      </c>
      <c r="D73">
        <v>968.07564806959397</v>
      </c>
      <c r="E73" s="3">
        <v>0.999999999999999</v>
      </c>
      <c r="F73" s="1">
        <f t="shared" si="0"/>
        <v>968.07564806959294</v>
      </c>
      <c r="G73" s="2">
        <v>0.14001629991850001</v>
      </c>
      <c r="H73" s="1">
        <f t="shared" si="1"/>
        <v>1287.4498777506076</v>
      </c>
      <c r="I73" s="1">
        <f t="shared" si="2"/>
        <v>1477.5312224774127</v>
      </c>
      <c r="J73" s="1">
        <f t="shared" si="3"/>
        <v>36130.91761315053</v>
      </c>
    </row>
    <row r="74" spans="2:10" x14ac:dyDescent="0.25">
      <c r="B74">
        <v>50000</v>
      </c>
      <c r="C74" s="1">
        <v>3.6391793821124698E-4</v>
      </c>
      <c r="D74">
        <v>968.07564806959397</v>
      </c>
      <c r="E74" s="3">
        <v>0</v>
      </c>
      <c r="F74" s="1">
        <f t="shared" si="0"/>
        <v>0</v>
      </c>
      <c r="G74" s="2">
        <v>0.201303993480032</v>
      </c>
      <c r="H74" s="1">
        <f t="shared" si="1"/>
        <v>1850.9902200488943</v>
      </c>
      <c r="I74" s="1">
        <f t="shared" si="2"/>
        <v>1679.7320011842544</v>
      </c>
      <c r="J74" s="1">
        <f t="shared" si="3"/>
        <v>29329.377528688921</v>
      </c>
    </row>
    <row r="75" spans="2:10" x14ac:dyDescent="0.25">
      <c r="B75">
        <v>50000</v>
      </c>
      <c r="C75" s="1">
        <v>3.6391793821124698E-4</v>
      </c>
      <c r="D75">
        <v>968.07564806959397</v>
      </c>
      <c r="E75" s="3">
        <v>0.19999999999999901</v>
      </c>
      <c r="F75" s="1">
        <f t="shared" si="0"/>
        <v>193.61512961391784</v>
      </c>
      <c r="G75" s="2">
        <v>0.16870415647921699</v>
      </c>
      <c r="H75" s="1">
        <f t="shared" si="1"/>
        <v>1551.2347188264002</v>
      </c>
      <c r="I75" s="1">
        <f t="shared" si="2"/>
        <v>1452.3973120151356</v>
      </c>
      <c r="J75" s="1">
        <f t="shared" si="3"/>
        <v>9768.8329851754133</v>
      </c>
    </row>
    <row r="76" spans="2:10" x14ac:dyDescent="0.25">
      <c r="B76">
        <v>50000</v>
      </c>
      <c r="C76" s="1">
        <v>3.6391793821124698E-4</v>
      </c>
      <c r="D76">
        <v>968.07564806959397</v>
      </c>
      <c r="E76" s="3">
        <v>0.4</v>
      </c>
      <c r="F76" s="1">
        <f t="shared" si="0"/>
        <v>387.23025922783762</v>
      </c>
      <c r="G76" s="2">
        <v>0.14458027709861401</v>
      </c>
      <c r="H76" s="1">
        <f t="shared" si="1"/>
        <v>1329.4156479217559</v>
      </c>
      <c r="I76" s="1">
        <f t="shared" si="2"/>
        <v>1289.7216354514421</v>
      </c>
      <c r="J76" s="1">
        <f t="shared" si="3"/>
        <v>1575.6146259934226</v>
      </c>
    </row>
    <row r="77" spans="2:10" x14ac:dyDescent="0.25">
      <c r="B77">
        <v>50000</v>
      </c>
      <c r="C77" s="1">
        <v>3.6391793821124698E-4</v>
      </c>
      <c r="D77">
        <v>968.07564806959397</v>
      </c>
      <c r="E77" s="3">
        <v>0.6</v>
      </c>
      <c r="F77" s="1">
        <f t="shared" si="0"/>
        <v>580.8453888417564</v>
      </c>
      <c r="G77" s="2">
        <v>0.12697636511817401</v>
      </c>
      <c r="H77" s="1">
        <f t="shared" si="1"/>
        <v>1167.54767726161</v>
      </c>
      <c r="I77" s="1">
        <f t="shared" si="2"/>
        <v>1191.704971493177</v>
      </c>
      <c r="J77" s="1">
        <f t="shared" si="3"/>
        <v>583.57486459049994</v>
      </c>
    </row>
    <row r="78" spans="2:10" x14ac:dyDescent="0.25">
      <c r="B78">
        <v>50000</v>
      </c>
      <c r="C78" s="1">
        <v>3.6391793821124698E-4</v>
      </c>
      <c r="D78">
        <v>968.07564806959397</v>
      </c>
      <c r="E78" s="3">
        <v>0.79999999999999905</v>
      </c>
      <c r="F78" s="1">
        <f t="shared" si="0"/>
        <v>774.46051845567422</v>
      </c>
      <c r="G78" s="2">
        <v>0.11850040749796199</v>
      </c>
      <c r="H78" s="1">
        <f t="shared" si="1"/>
        <v>1089.6112469437605</v>
      </c>
      <c r="I78" s="1">
        <f t="shared" si="2"/>
        <v>1158.347320140339</v>
      </c>
      <c r="J78" s="1">
        <f t="shared" si="3"/>
        <v>4724.6477584853901</v>
      </c>
    </row>
    <row r="79" spans="2:10" x14ac:dyDescent="0.25">
      <c r="B79">
        <v>50000</v>
      </c>
      <c r="C79" s="1">
        <v>3.6391793821124698E-4</v>
      </c>
      <c r="D79">
        <v>968.07564806959397</v>
      </c>
      <c r="E79" s="3">
        <v>0.999999999999999</v>
      </c>
      <c r="F79" s="1">
        <f t="shared" ref="F79" si="4">E79*D79</f>
        <v>968.07564806959294</v>
      </c>
      <c r="G79" s="2">
        <v>0.11850040749796199</v>
      </c>
      <c r="H79" s="1">
        <f t="shared" ref="H79" si="5">G79*$C$3</f>
        <v>1089.6112469437605</v>
      </c>
      <c r="I79" s="1">
        <f t="shared" ref="I79" si="6">($C$3+$C$4*F79+$C$5*F79^2)*(C79/$C$14)^$C$6</f>
        <v>1189.6486813929282</v>
      </c>
      <c r="J79" s="1">
        <f t="shared" ref="J79" si="7">(H79-I79)^2</f>
        <v>10007.488291171519</v>
      </c>
    </row>
  </sheetData>
  <mergeCells count="4">
    <mergeCell ref="E3:I7"/>
    <mergeCell ref="E10:I10"/>
    <mergeCell ref="E11:I11"/>
    <mergeCell ref="E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2025-10-01T19:57:48Z</dcterms:created>
  <dcterms:modified xsi:type="dcterms:W3CDTF">2025-10-02T15:29:18Z</dcterms:modified>
</cp:coreProperties>
</file>