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490A93DC-7D35-A042-B0F9-AB24DA67257B}" xr6:coauthVersionLast="47" xr6:coauthVersionMax="47" xr10:uidLastSave="{00000000-0000-0000-0000-000000000000}"/>
  <bookViews>
    <workbookView xWindow="-31320" yWindow="3720" windowWidth="23040" windowHeight="13900" firstSheet="4" activeTab="5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5" i="8" l="1"/>
  <c r="H3" i="7"/>
  <c r="H2" i="10" l="1"/>
  <c r="H3" i="10"/>
  <c r="H4" i="10"/>
  <c r="H5" i="10"/>
  <c r="H6" i="10"/>
  <c r="H7" i="10"/>
  <c r="H8" i="10"/>
  <c r="H9" i="10"/>
  <c r="H10" i="10"/>
  <c r="H2" i="11"/>
  <c r="H3" i="11"/>
  <c r="H4" i="11"/>
  <c r="H5" i="11"/>
  <c r="H6" i="11"/>
  <c r="H2" i="8"/>
  <c r="H3" i="8"/>
  <c r="H4" i="8"/>
  <c r="H8" i="8"/>
  <c r="H9" i="8"/>
  <c r="H10" i="8"/>
  <c r="H11" i="8"/>
  <c r="H12" i="8"/>
  <c r="H13" i="8"/>
  <c r="H14" i="8"/>
  <c r="H15" i="8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<sst xmlns="http://schemas.openxmlformats.org/spreadsheetml/2006/main" count="1617" uniqueCount="603">
  <si>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</si>
  <si>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</si>
  <si>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</si>
  <si>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</si>
  <si>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</si>
  <si>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</si>
  <si>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</si>
  <si>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</si>
  <si>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</si>
  <si>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</si>
  <si>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</si>
  <si>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</si>
  <si>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</si>
  <si>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</si>
  <si>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</si>
  <si>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</si>
  <si>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</si>
  <si>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</si>
  <si>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</si>
  <si>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</si>
  <si>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</si>
  <si>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</si>
  <si>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</si>
  <si>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</si>
  <si>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</si>
  <si>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</si>
  <si>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</si>
  <si>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</si>
  <si>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</si>
  <si>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</si>
  <si>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</si>
  <si>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</si>
  <si>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</si>
  <si>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</si>
  <si>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</si>
  <si>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</si>
  <si>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</si>
  <si>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</si>
  <si>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</si>
  <si>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</si>
  <si>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</si>
  <si>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</si>
  <si>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</si>
  <si>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</si>
  <si>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</si>
  <si>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</si>
  <si>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</si>
  <si>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</si>
  <si>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</si>
  <si>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</si>
  <si>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</si>
  <si>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</si>
  <si>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</si>
  <si>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</si>
  <si>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</si>
  <si>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</si>
  <si>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</si>
  <si>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</si>
  <si>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</si>
  <si>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</si>
  <si>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</si>
  <si>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</si>
  <si>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</si>
  <si>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</si>
  <si>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</si>
  <si>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</si>
  <si>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</si>
  <si>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</si>
  <si>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</si>
  <si>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</si>
  <si>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</si>
  <si>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</si>
  <si>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</si>
  <si>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</si>
  <si>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</si>
  <si>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</si>
  <si>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</si>
  <si>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</si>
  <si>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</si>
  <si>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</si>
  <si>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</si>
  <si>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</si>
  <si>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</si>
  <si>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</si>
  <si>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</si>
  <si>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</si>
  <si>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</si>
  <si>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</si>
  <si>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</si>
  <si>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</si>
  <si>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</si>
  <si>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</si>
  <si>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</si>
  <si>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</si>
  <si>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</si>
  <si>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</si>
  <si>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</si>
  <si>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</si>
  <si>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</si>
  <si>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</si>
  <si>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</si>
  <si>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</si>
  <si>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</si>
  <si>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</si>
  <si>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</si>
  <si>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</si>
  <si>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</si>
  <si>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</si>
  <si>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</si>
  <si>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</si>
  <si>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</si>
  <si>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</si>
  <si>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</si>
  <si>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</si>
  <si>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</si>
  <si>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</si>
  <si>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</si>
  <si>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</si>
  <si>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</si>
  <si>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</si>
  <si>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</si>
  <si>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</si>
  <si>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</si>
  <si>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</si>
  <si>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</si>
  <si>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</si>
  <si>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</si>
  <si>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</si>
  <si>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</si>
  <si>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</si>
  <si>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</si>
  <si>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</si>
  <si>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</si>
  <si>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</si>
  <si>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</si>
  <si>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</si>
  <si>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</si>
  <si>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</si>
  <si>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</si>
  <si>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</si>
  <si>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</si>
  <si>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</si>
  <si>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</si>
  <si>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</si>
  <si>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</si>
  <si>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</si>
  <si>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</si>
  <si>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</si>
  <si>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</si>
  <si>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</si>
  <si>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</si>
  <si>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</si>
  <si>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</si>
  <si>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</si>
  <si>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</si>
  <si>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</si>
  <si>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</si>
  <si>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</si>
  <si>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</si>
  <si>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</si>
  <si>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</si>
  <si>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</si>
  <si>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</si>
  <si>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</si>
  <si>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</si>
  <si>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</si>
  <si>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</si>
  <si>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</si>
  <si>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</si>
  <si>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</si>
  <si>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</si>
  <si>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</si>
  <si>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</si>
  <si>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</si>
  <si>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</si>
  <si>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</si>
  <si>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</si>
  <si>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</si>
  <si>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</si>
  <si>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</si>
  <si>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</si>
  <si>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</si>
  <si>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</si>
  <si>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</si>
  <si>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</si>
  <si>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</si>
  <si>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</si>
  <si>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</si>
  <si>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</si>
  <si>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</si>
  <si>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</si>
  <si>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</si>
  <si>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</si>
  <si>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</si>
  <si>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</si>
  <si>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</si>
  <si>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</si>
  <si>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</si>
  <si>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</si>
  <si>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</si>
  <si>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</si>
  <si>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</si>
  <si>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</si>
  <si>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</si>
  <si>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</si>
  <si>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</si>
  <si>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</si>
  <si>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</si>
  <si>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</si>
  <si>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</si>
  <si>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</si>
  <si>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</si>
  <si>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</si>
  <si>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</si>
  <si>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</si>
  <si>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</si>
  <si>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</si>
  <si>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</si>
  <si>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</si>
  <si>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</si>
  <si>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</si>
  <si>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</si>
  <si>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</si>
  <si>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</si>
  <si>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</si>
  <si>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</si>
  <si>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</si>
  <si>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</si>
  <si>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</si>
  <si>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</si>
  <si>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</si>
  <si>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</si>
  <si>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</si>
  <si>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</si>
  <si>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</si>
  <si>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</si>
  <si>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</si>
  <si>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</si>
  <si>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</si>
  <si>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</si>
  <si>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</si>
  <si>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</si>
  <si>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</si>
  <si>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</si>
  <si>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</si>
  <si>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</si>
  <si>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</si>
  <si>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</si>
  <si>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</si>
  <si>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</si>
  <si>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</si>
  <si>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</si>
  <si>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</si>
  <si>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</si>
  <si>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</si>
  <si>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</si>
  <si>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</si>
  <si>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</si>
  <si>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</si>
  <si>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</si>
  <si>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</si>
  <si>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</si>
  <si>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</si>
  <si>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</si>
  <si>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</si>
  <si>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</si>
  <si>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</si>
  <si>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</si>
  <si>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</si>
  <si>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</si>
  <si>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</si>
  <si>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</si>
  <si>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</si>
  <si>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</si>
  <si>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</si>
  <si>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</si>
  <si>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</si>
  <si>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</si>
  <si>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</si>
  <si>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</si>
  <si>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</si>
  <si>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</si>
  <si>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</si>
  <si>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</si>
  <si>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</si>
  <si>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</si>
  <si>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</si>
  <si>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</si>
  <si>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</si>
  <si>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</si>
  <si>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</si>
  <si>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</si>
  <si>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</si>
  <si>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</si>
  <si>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</si>
  <si>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</si>
  <si>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</si>
  <si>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</si>
  <si>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</si>
  <si>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</si>
  <si>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</si>
  <si>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</si>
  <si>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</si>
  <si>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</si>
  <si>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</si>
  <si>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</si>
  <si>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</si>
  <si>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</si>
  <si>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</si>
  <si>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</si>
  <si>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</si>
  <si>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</si>
  <si>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</si>
  <si>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</si>
  <si>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</si>
  <si>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</si>
  <si>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</si>
  <si>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</si>
  <si>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</si>
  <si>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</si>
  <si>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</si>
  <si>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</si>
  <si>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</si>
  <si>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</si>
  <si>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</si>
  <si>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</si>
  <si>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</si>
  <si>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</si>
  <si>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</si>
  <si>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</si>
  <si>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</si>
  <si>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</si>
  <si>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</si>
  <si>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</si>
  <si>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</si>
  <si>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</si>
  <si>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</si>
  <si>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</si>
  <si>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</si>
  <si>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</si>
  <si>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</si>
  <si>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</si>
  <si>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</si>
  <si>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</si>
  <si>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</si>
  <si>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</si>
  <si>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</si>
  <si>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</si>
  <si>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</si>
  <si>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</si>
  <si>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</si>
  <si>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</si>
  <si>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</si>
  <si>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</si>
  <si>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</si>
  <si>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</si>
  <si>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</si>
  <si>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</si>
  <si>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</si>
  <si>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</si>
  <si>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</si>
  <si>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</si>
  <si>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</si>
  <si>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</si>
  <si>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</si>
  <si>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</si>
  <si>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</si>
  <si>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</si>
  <si>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</si>
  <si>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</si>
  <si>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</si>
  <si>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</si>
  <si>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</si>
  <si>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</si>
  <si>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</si>
  <si>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</si>
  <si>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</si>
  <si>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</si>
  <si>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</si>
  <si>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</si>
  <si>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</si>
  <si>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</si>
  <si>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</si>
  <si>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</si>
  <si>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</si>
  <si>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</si>
  <si>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</si>
  <si>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</si>
  <si>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</si>
  <si>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</si>
  <si>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</si>
  <si>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</si>
  <si>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</si>
  <si>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</si>
  <si>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</si>
  <si>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</si>
  <si>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</si>
  <si>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</si>
  <si>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</si>
  <si>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</si>
  <si>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</si>
  <si>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</si>
  <si>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</si>
  <si>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</si>
  <si>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</si>
  <si>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</si>
  <si>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</si>
  <si>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</si>
  <si>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</si>
  <si>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</si>
  <si>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</si>
  <si>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</si>
  <si>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</si>
  <si>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</si>
  <si>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</si>
  <si>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</si>
  <si>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</si>
  <si>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</si>
  <si>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</si>
  <si>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</si>
  <si>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</si>
  <si>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</si>
  <si>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</si>
  <si>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</si>
  <si>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</si>
  <si>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</si>
  <si>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</si>
  <si>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</si>
  <si>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</si>
  <si>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</si>
  <si>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</si>
  <si>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</si>
  <si>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</si>
  <si>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</si>
  <si>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</si>
  <si>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</si>
  <si>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</si>
  <si>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</si>
  <si>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</si>
  <si>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</si>
  <si>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</si>
  <si>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</si>
  <si>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</si>
  <si>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</si>
  <si>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</si>
  <si>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</si>
  <si>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</si>
  <si>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</si>
  <si>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</si>
  <si>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</si>
  <si>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</si>
  <si>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</si>
  <si>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</si>
  <si>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</si>
  <si>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</si>
  <si>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</si>
  <si>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</si>
  <si>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</si>
  <si>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</si>
  <si>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</si>
  <si>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</si>
  <si>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</si>
  <si>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</si>
  <si>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</si>
  <si>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</si>
  <si>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</si>
  <si>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</si>
  <si>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</si>
  <si>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</si>
  <si>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</si>
  <si>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</si>
  <si>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</si>
  <si>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</si>
  <si>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</si>
  <si>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</si>
  <si>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</si>
  <si>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</si>
  <si>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</si>
  <si>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</si>
  <si>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</si>
  <si>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</si>
  <si>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</si>
  <si>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</si>
  <si>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</si>
  <si>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</si>
  <si>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</si>
  <si>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</si>
  <si>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</si>
  <si>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</si>
  <si>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</si>
  <si>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</si>
  <si>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</si>
  <si>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</si>
  <si>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</si>
  <si>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</si>
  <si>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</si>
  <si>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</si>
  <si>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</si>
  <si>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</si>
  <si>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</si>
  <si>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</si>
  <si>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</si>
  <si>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</si>
  <si>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</si>
  <si>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</si>
  <si>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</si>
  <si>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</si>
  <si>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</si>
  <si>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</si>
  <si>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</si>
  <si>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</si>
  <si>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</si>
  <si>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</si>
  <si>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</si>
  <si>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</si>
  <si>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</si>
  <si>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</si>
  <si>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</si>
  <si>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</si>
  <si>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</si>
  <si>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</si>
  <si>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</si>
  <si>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</si>
  <si>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</si>
  <si>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</si>
  <si>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</si>
  <si>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</si>
  <si>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</si>
  <si>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</si>
  <si>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</si>
  <si>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</si>
  <si>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</si>
  <si>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</si>
  <si>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</si>
  <si>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</si>
  <si>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</si>
  <si>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</si>
  <si>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</si>
  <si>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</si>
  <si>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</si>
  <si>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</si>
  <si>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</si>
  <si>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</si>
  <si>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</si>
  <si>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</si>
  <si>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</si>
  <si>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</si>
  <si>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</si>
  <si>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</si>
  <si>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</si>
  <si>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</si>
  <si>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</si>
  <si>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</si>
  <si>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</si>
  <si>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</si>
  <si>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</si>
  <si>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</si>
  <si>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</si>
  <si>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</si>
  <si>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</si>
  <si>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</si>
  <si>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</si>
  <si>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</si>
  <si>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</si>
  <si>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</si>
  <si>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</si>
  <si>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</si>
  <si>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</si>
  <si>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</si>
  <si>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</si>
  <si>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</si>
  <si>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</si>
  <si>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</si>
  <si>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</si>
  <si>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</si>
  <si>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</si>
  <si>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</si>
  <si>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</si>
  <si>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</si>
  <si>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</si>
  <si>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</si>
  <si>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</si>
  <si>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</si>
  <si>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</si>
  <si>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</si>
  <si>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</si>
  <si>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</si>
  <si>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</si>
  <si>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</si>
  <si>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</si>
  <si>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</si>
  <si>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</si>
  <si>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</si>
  <si>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</si>
  <si>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</si>
  <si>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</si>
  <si>
    <t>uri_page_examples_id</t>
  </si>
  <si>
    <t>coin_axis</t>
  </si>
  <si>
    <t>coin_diameter</t>
  </si>
  <si>
    <t>coin_weight</t>
  </si>
  <si>
    <t>coin_name</t>
  </si>
  <si>
    <t>has_fields_section</t>
  </si>
  <si>
    <t>has_links_section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</si>
</sst>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H10" totalsRowShown="0">
  <autoFilter ref="A1:H10" xr:uid="{A383A2EC-64EB-314E-A4B5-652AA0105B14}"/>
  <tableColumns count="8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6" xr3:uid="{BCB552EE-EEAD-1649-8763-5305E442772E}" name="is_null"/>
    <tableColumn id="7" xr3:uid="{13B45FA7-B2BD-6744-81EC-7C7DA0F79F53}" name="default"/>
    <tableColumn id="4" xr3:uid="{A6FF6C8C-94E8-D24D-B06A-BDF4CB4A8D7B}" name="primary_key"/>
    <tableColumn id="5" xr3:uid="{B747C877-A78C-B146-BB89-189A5186D2A2}" name="source"/>
    <tableColumn id="8" xr3:uid="{1958E9D1-3F5A-144C-BFD4-44A03427DEFD}" name="sql_code" dataDxfId="8">
      <calculatedColumnFormula>_xlfn.CONCAT(Table9[[#This Row],[field_name]], " ", Table9[[#This Row],[data_type]], " ", Table9[[#This Row],[is_null]], IF(LEN(Table9[[#This Row],[default]])=0,""," DEFAULT "&amp;Table9[[#This Row],[default]]), ",")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6">
  <autoFilter ref="A1:I124" xr:uid="{90515A87-CE83-5343-ADCB-FFD7A2FC5A42}"/>
  <tableColumns count="9">
    <tableColumn id="1" xr3:uid="{E2A2C69C-F4CD-FA43-A6B3-9DAA3AA1D9DA}" name="field_name" dataDxfId="25"/>
    <tableColumn id="8" xr3:uid="{F89AE2AE-3995-C44F-A7AD-0F78964959F5}" name="general_field_name" dataDxfId="24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23">
      <calculatedColumnFormula>COUNTIF(Table5[general_field_name], "="&amp;Table5[[#This Row],[general_field_name]])</calculatedColumnFormula>
    </tableColumn>
    <tableColumn id="10" xr3:uid="{173FD3D7-1FE1-BF4E-B7A7-C30A1C5E3D06}" name="transformation" dataDxfId="22"/>
    <tableColumn id="11" xr3:uid="{584F8E33-BCEF-EA4C-A64B-34767D4E4824}" name="target_field_name" dataDxfId="21"/>
    <tableColumn id="12" xr3:uid="{FBA044CD-3E8A-4043-AFA4-B674DE31001D}" name="target_field_type" dataDxfId="20"/>
    <tableColumn id="2" xr3:uid="{5F109D57-9F02-8045-99AD-1CE38D2A051F}" name="coin_id_example" dataDxfId="19"/>
    <tableColumn id="3" xr3:uid="{B27689A2-559D-CA4F-BD31-5526793FB68E}" name="example_value" dataDxfId="18"/>
    <tableColumn id="4" xr3:uid="{6A804817-99E9-7744-ACA4-8F20BD7ABBE2}" name="example_uri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6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5">
  <autoFilter ref="A1:J66" xr:uid="{D4CAB645-43A3-F94D-A136-B4FC47F37204}">
    <filterColumn colId="1">
      <filters>
        <filter val="TRUE"/>
      </filters>
    </filterColumn>
  </autoFilter>
  <tableColumns count="10">
    <tableColumn id="1" xr3:uid="{19263661-A7BA-A745-8CCD-3503DF7E2A7F}" name="collection_name" totalsRowLabel="Total" totalsRowDxfId="7"/>
    <tableColumn id="2" xr3:uid="{1AF04E96-5527-3942-BCD9-80CA0B112B98}" name="uses_iiif" totalsRowDxfId="6"/>
    <tableColumn id="3" xr3:uid="{C8B5C049-69A4-5E4A-8E00-A84CEB5929C7}" name="num_links" totalsRowDxfId="5"/>
    <tableColumn id="6" xr3:uid="{EF50508F-F805-0A4E-9E02-FF082912F63D}" name="collection_count" dataDxfId="14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13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8" totalsRowShown="0">
  <autoFilter ref="A1:H38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12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H15" totalsRowShown="0">
  <autoFilter ref="A1:H15" xr:uid="{A83EC273-4D5F-5144-969C-1A5DD79AC914}"/>
  <tableColumns count="8">
    <tableColumn id="1" xr3:uid="{F7340B1E-35F9-5648-82E2-8460E781DD0B}" name="table_name"/>
    <tableColumn id="2" xr3:uid="{46C5BF6A-FB8B-E44E-B393-884C14343218}" name="field_name" dataDxfId="11"/>
    <tableColumn id="3" xr3:uid="{4CC7DC79-F70D-2A4E-B93F-ACBBB84B801F}" name="data_type"/>
    <tableColumn id="6" xr3:uid="{CCD0FDAB-579C-0A4E-B073-6A0596D1E8DB}" name="is_null"/>
    <tableColumn id="7" xr3:uid="{F98C71D5-533C-044D-ACD4-9BAAB7DC5757}" name="default"/>
    <tableColumn id="4" xr3:uid="{5A32623C-0F48-3340-8BF2-A80B158C7972}" name="primary_key"/>
    <tableColumn id="5" xr3:uid="{E793E59B-2D60-3046-937B-B6880B0896B6}" name="source"/>
    <tableColumn id="8" xr3:uid="{7FEFCCE3-E09F-0B43-B86F-E86D6C5BC6BD}" name="sql_code" dataDxfId="10">
      <calculatedColumnFormula>_xlfn.CONCAT(Table8[[#This Row],[field_name]], " ", Table8[[#This Row],[data_type]], " ", Table8[[#This Row],[is_null]], IF(LEN(Table8[[#This Row],[default]])=0,""," DEFAULT "&amp;Table8[[#This Row],[default]]), ",")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H6" totalsRowShown="0">
  <autoFilter ref="A1:H6" xr:uid="{6C7B0E7D-BAF9-2F40-B1EF-C01F7EF13DD4}"/>
  <tableColumns count="8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6" xr3:uid="{ECA370F4-87A2-9447-B408-063DCBF950CD}" name="is_null"/>
    <tableColumn id="7" xr3:uid="{C3D521DA-8B4C-DE40-B393-07D69A13443B}" name="default"/>
    <tableColumn id="4" xr3:uid="{E38B7632-4CC6-6D40-B3B4-59FD1D96C855}" name="primary_key"/>
    <tableColumn id="5" xr3:uid="{7399CB2D-1A2A-C749-8E13-4EC162C3677F}" name="source"/>
    <tableColumn id="8" xr3:uid="{2C65647B-F349-D441-9A57-04E6CF10B256}" name="sql_code" dataDxfId="9">
      <calculatedColumnFormula>_xlfn.CONCAT(Table10[[#This Row],[field_name]], " ", Table10[[#This Row],[data_type]], " ", Table10[[#This Row],[is_null]], IF(LEN(Table10[[#This Row],[default]])=0,""," DEFAULT "&amp;Table10[[#This Row],[default]]),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23" Type="http://schemas.openxmlformats.org/officeDocument/2006/relationships/table" Target="../tables/table6.xm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hyperlink" Target="https://numismatics.org/ocre/id/ric.1(2).aug.1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H6"/>
  <sheetViews>
    <sheetView zoomScale="130" zoomScaleNormal="130" workbookViewId="0">
      <selection activeCell="G4" sqref="G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569</v>
      </c>
      <c r="B2" s="13" t="s">
        <v>570</v>
      </c>
      <c r="C2" t="s">
        <v>567</v>
      </c>
      <c r="D2" t="s">
        <v>591</v>
      </c>
      <c r="F2" t="b">
        <v>1</v>
      </c>
      <c r="G2" t="s">
        <v>564</v>
      </c>
      <c r="H2" t="str">
        <f>_xlfn.CONCAT(Table10[[#This Row],[field_name]], " ", Table10[[#This Row],[data_type]], " ", Table10[[#This Row],[is_null]], IF(LEN(Table10[[#This Row],[default]])=0,""," DEFAULT "&amp;Table10[[#This Row],[default]]), ",")</f>
        <v>examples_images_id SERIAL NOT NULL,</v>
      </c>
    </row>
    <row r="3" spans="1:8" x14ac:dyDescent="0.2">
      <c r="A3" t="s">
        <v>569</v>
      </c>
      <c r="B3" s="13" t="s">
        <v>571</v>
      </c>
      <c r="C3" t="s">
        <v>556</v>
      </c>
      <c r="D3" t="s">
        <v>591</v>
      </c>
      <c r="F3" t="b">
        <v>0</v>
      </c>
      <c r="G3" t="s">
        <v>575</v>
      </c>
      <c r="H3" t="str">
        <f>_xlfn.CONCAT(Table10[[#This Row],[field_name]], " ", Table10[[#This Row],[data_type]], " ", Table10[[#This Row],[is_null]], IF(LEN(Table10[[#This Row],[default]])=0,""," DEFAULT "&amp;Table10[[#This Row],[default]]), ",")</f>
        <v>stg_examples_id INTEGER NOT NULL,</v>
      </c>
    </row>
    <row r="4" spans="1:8" x14ac:dyDescent="0.2">
      <c r="A4" t="s">
        <v>569</v>
      </c>
      <c r="B4" t="s">
        <v>572</v>
      </c>
      <c r="C4" t="s">
        <v>188</v>
      </c>
      <c r="D4" t="s">
        <v>591</v>
      </c>
      <c r="F4" t="b">
        <v>0</v>
      </c>
      <c r="G4" t="s">
        <v>576</v>
      </c>
      <c r="H4" t="str">
        <f>_xlfn.CONCAT(Table10[[#This Row],[field_name]], " ", Table10[[#This Row],[data_type]], " ", Table10[[#This Row],[is_null]], IF(LEN(Table10[[#This Row],[default]])=0,""," DEFAULT "&amp;Table10[[#This Row],[default]]), ",")</f>
        <v>image_type VARCHAR NOT NULL,</v>
      </c>
    </row>
    <row r="5" spans="1:8" x14ac:dyDescent="0.2">
      <c r="A5" t="s">
        <v>569</v>
      </c>
      <c r="B5" t="s">
        <v>573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_xlfn.CONCAT(Table10[[#This Row],[field_name]], " ", Table10[[#This Row],[data_type]], " ", Table10[[#This Row],[is_null]], IF(LEN(Table10[[#This Row],[default]])=0,""," DEFAULT "&amp;Table10[[#This Row],[default]]), ",")</f>
        <v>link VARCHAR NOT NULL,</v>
      </c>
    </row>
    <row r="6" spans="1:8" x14ac:dyDescent="0.2">
      <c r="A6" t="s">
        <v>569</v>
      </c>
      <c r="B6" s="13" t="s">
        <v>562</v>
      </c>
      <c r="C6" t="s">
        <v>563</v>
      </c>
      <c r="D6" t="s">
        <v>591</v>
      </c>
      <c r="E6" t="s">
        <v>594</v>
      </c>
      <c r="F6" t="b">
        <v>0</v>
      </c>
      <c r="G6" t="s">
        <v>564</v>
      </c>
      <c r="H6" t="str">
        <f>_xlfn.CONCAT(Table10[[#This Row],[field_name]], " ", Table10[[#This Row],[data_type]], " ", Table10[[#This Row],[is_null]], IF(LEN(Table10[[#This Row],[default]])=0,""," DEFAULT "&amp;Table10[[#This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H10"/>
  <sheetViews>
    <sheetView zoomScale="130" zoomScaleNormal="130" workbookViewId="0">
      <selection activeCell="G13" sqref="G1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577</v>
      </c>
      <c r="B2" t="s">
        <v>578</v>
      </c>
      <c r="C2" t="s">
        <v>556</v>
      </c>
      <c r="D2" t="s">
        <v>591</v>
      </c>
      <c r="F2" t="b">
        <v>1</v>
      </c>
      <c r="G2" t="s">
        <v>579</v>
      </c>
      <c r="H2" t="str">
        <f>_xlfn.CONCAT(Table9[[#This Row],[field_name]], " ", Table9[[#This Row],[data_type]], " ", Table9[[#This Row],[is_null]], IF(LEN(Table9[[#This Row],[default]])=0,""," DEFAULT "&amp;Table9[[#This Row],[default]]), ",")</f>
        <v>uri_page_id INTEGER NOT NULL,</v>
      </c>
    </row>
    <row r="3" spans="1:8" x14ac:dyDescent="0.2">
      <c r="A3" t="s">
        <v>577</v>
      </c>
      <c r="B3" t="s">
        <v>554</v>
      </c>
      <c r="C3" t="s">
        <v>556</v>
      </c>
      <c r="D3" t="s">
        <v>591</v>
      </c>
      <c r="F3" t="b">
        <v>0</v>
      </c>
      <c r="G3" t="s">
        <v>586</v>
      </c>
      <c r="H3" t="str">
        <f>_xlfn.CONCAT(Table9[[#This Row],[field_name]], " ", Table9[[#This Row],[data_type]], " ", Table9[[#This Row],[is_null]], IF(LEN(Table9[[#This Row],[default]])=0,""," DEFAULT "&amp;Table9[[#This Row],[default]]), ",")</f>
        <v>coin_id INTEGER NOT NULL,</v>
      </c>
    </row>
    <row r="4" spans="1:8" x14ac:dyDescent="0.2">
      <c r="A4" t="s">
        <v>577</v>
      </c>
      <c r="B4" t="s">
        <v>580</v>
      </c>
      <c r="C4" t="s">
        <v>556</v>
      </c>
      <c r="D4" t="s">
        <v>592</v>
      </c>
      <c r="F4" t="b">
        <v>0</v>
      </c>
      <c r="G4" t="s">
        <v>586</v>
      </c>
      <c r="H4" t="str">
        <f>_xlfn.CONCAT(Table9[[#This Row],[field_name]], " ", Table9[[#This Row],[data_type]], " ", Table9[[#This Row],[is_null]], IF(LEN(Table9[[#This Row],[default]])=0,""," DEFAULT "&amp;Table9[[#This Row],[default]]), ",")</f>
        <v>examples_pagination_id INTEGER NULL,</v>
      </c>
    </row>
    <row r="5" spans="1:8" x14ac:dyDescent="0.2">
      <c r="A5" t="s">
        <v>577</v>
      </c>
      <c r="B5" t="s">
        <v>581</v>
      </c>
      <c r="C5" t="s">
        <v>556</v>
      </c>
      <c r="D5" t="s">
        <v>592</v>
      </c>
      <c r="F5" t="b">
        <v>0</v>
      </c>
      <c r="G5" t="s">
        <v>586</v>
      </c>
      <c r="H5" t="str">
        <f>_xlfn.CONCAT(Table9[[#This Row],[field_name]], " ", Table9[[#This Row],[data_type]], " ", Table9[[#This Row],[is_null]], IF(LEN(Table9[[#This Row],[default]])=0,""," DEFAULT "&amp;Table9[[#This Row],[default]]), ",")</f>
        <v>examples_total_pagination INTEGER NULL,</v>
      </c>
    </row>
    <row r="6" spans="1:8" x14ac:dyDescent="0.2">
      <c r="A6" t="s">
        <v>577</v>
      </c>
      <c r="B6" t="s">
        <v>582</v>
      </c>
      <c r="C6" t="s">
        <v>556</v>
      </c>
      <c r="D6" t="s">
        <v>592</v>
      </c>
      <c r="F6" t="b">
        <v>0</v>
      </c>
      <c r="G6" t="s">
        <v>586</v>
      </c>
      <c r="H6" t="str">
        <f>_xlfn.CONCAT(Table9[[#This Row],[field_name]], " ", Table9[[#This Row],[data_type]], " ", Table9[[#This Row],[is_null]], IF(LEN(Table9[[#This Row],[default]])=0,""," DEFAULT "&amp;Table9[[#This Row],[default]]), ",")</f>
        <v>examples_start_id INTEGER NULL,</v>
      </c>
    </row>
    <row r="7" spans="1:8" x14ac:dyDescent="0.2">
      <c r="A7" t="s">
        <v>577</v>
      </c>
      <c r="B7" t="s">
        <v>583</v>
      </c>
      <c r="C7" t="s">
        <v>556</v>
      </c>
      <c r="D7" t="s">
        <v>592</v>
      </c>
      <c r="F7" t="b">
        <v>0</v>
      </c>
      <c r="G7" t="s">
        <v>586</v>
      </c>
      <c r="H7" t="str">
        <f>_xlfn.CONCAT(Table9[[#This Row],[field_name]], " ", Table9[[#This Row],[data_type]], " ", Table9[[#This Row],[is_null]], IF(LEN(Table9[[#This Row],[default]])=0,""," DEFAULT "&amp;Table9[[#This Row],[default]]), ",")</f>
        <v>examples_end_id INTEGER NULL,</v>
      </c>
    </row>
    <row r="8" spans="1:8" x14ac:dyDescent="0.2">
      <c r="A8" t="s">
        <v>577</v>
      </c>
      <c r="B8" t="s">
        <v>584</v>
      </c>
      <c r="C8" t="s">
        <v>556</v>
      </c>
      <c r="D8" t="s">
        <v>592</v>
      </c>
      <c r="F8" t="b">
        <v>0</v>
      </c>
      <c r="G8" t="s">
        <v>586</v>
      </c>
      <c r="H8" t="str">
        <f>_xlfn.CONCAT(Table9[[#This Row],[field_name]], " ", Table9[[#This Row],[data_type]], " ", Table9[[#This Row],[is_null]], IF(LEN(Table9[[#This Row],[default]])=0,""," DEFAULT "&amp;Table9[[#This Row],[default]]), ",")</f>
        <v>examples_max_id INTEGER NULL,</v>
      </c>
    </row>
    <row r="9" spans="1:8" x14ac:dyDescent="0.2">
      <c r="A9" t="s">
        <v>577</v>
      </c>
      <c r="B9" t="s">
        <v>585</v>
      </c>
      <c r="C9" t="s">
        <v>188</v>
      </c>
      <c r="D9" t="s">
        <v>591</v>
      </c>
      <c r="F9" t="b">
        <v>0</v>
      </c>
      <c r="G9" t="s">
        <v>586</v>
      </c>
      <c r="H9" t="str">
        <f>_xlfn.CONCAT(Table9[[#This Row],[field_name]], " ", Table9[[#This Row],[data_type]], " ", Table9[[#This Row],[is_null]], IF(LEN(Table9[[#This Row],[default]])=0,""," DEFAULT "&amp;Table9[[#This Row],[default]]), ",")</f>
        <v>uri_link VARCHAR NOT NULL,</v>
      </c>
    </row>
    <row r="10" spans="1:8" x14ac:dyDescent="0.2">
      <c r="A10" t="s">
        <v>577</v>
      </c>
      <c r="B10" t="s">
        <v>562</v>
      </c>
      <c r="C10" t="s">
        <v>563</v>
      </c>
      <c r="D10" t="s">
        <v>591</v>
      </c>
      <c r="E10" t="s">
        <v>594</v>
      </c>
      <c r="F10" t="b">
        <v>0</v>
      </c>
      <c r="G10" t="s">
        <v>564</v>
      </c>
      <c r="H10" t="str">
        <f>_xlfn.CONCAT(Table9[[#This Row],[field_name]], " ", Table9[[#This Row],[data_type]], " ", Table9[[#This Row],[is_null]], IF(LEN(Table9[[#This Row],[default]])=0,""," DEFAULT "&amp;Table9[[#This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09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4" sqref="A4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2" sqref="A2:A8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tabSelected="1" zoomScale="130" zoomScaleNormal="130" workbookViewId="0">
      <pane xSplit="1" ySplit="3" topLeftCell="H5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baseColWidth="10" defaultRowHeight="16" x14ac:dyDescent="0.2"/>
  <cols>
    <col min="1" max="1" width="40" style="4" customWidth="1"/>
    <col min="2" max="2" width="10.5" style="4" bestFit="1" customWidth="1"/>
    <col min="3" max="3" width="12.1640625" style="4" bestFit="1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hidden="1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hidden="1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14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14" t="s">
        <v>206</v>
      </c>
    </row>
    <row r="6" spans="1:10" ht="17" hidden="1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14" t="s">
        <v>210</v>
      </c>
    </row>
    <row r="8" spans="1:10" hidden="1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hidden="1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14" t="s">
        <v>213</v>
      </c>
    </row>
    <row r="11" spans="1:10" ht="17" hidden="1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14" t="s">
        <v>216</v>
      </c>
    </row>
    <row r="13" spans="1:10" ht="17" hidden="1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hidden="1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hidden="1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hidden="1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hidden="1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hidden="1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hidden="1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hidden="1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hidden="1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hidden="1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hidden="1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hidden="1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hidden="1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hidden="1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hidden="1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hidden="1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hidden="1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14" t="s">
        <v>222</v>
      </c>
    </row>
    <row r="32" spans="1:10" ht="17" hidden="1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hidden="1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hidden="1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hidden="1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hidden="1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hidden="1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hidden="1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hidden="1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hidden="1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14" t="s">
        <v>225</v>
      </c>
      <c r="P41" s="10"/>
    </row>
    <row r="42" spans="1:16" ht="17" hidden="1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hidden="1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hidden="1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hidden="1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hidden="1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hidden="1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14" t="s">
        <v>225</v>
      </c>
    </row>
    <row r="49" spans="1:14" hidden="1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hidden="1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hidden="1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14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14" t="s">
        <v>225</v>
      </c>
      <c r="N53" s="1"/>
    </row>
    <row r="54" spans="1:14" ht="17" hidden="1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hidden="1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hidden="1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hidden="1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hidden="1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hidden="1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hidden="1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hidden="1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14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14" t="s">
        <v>225</v>
      </c>
    </row>
    <row r="64" spans="1:14" hidden="1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14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6" t="s">
        <v>107</v>
      </c>
      <c r="H66" s="6" t="s">
        <v>239</v>
      </c>
      <c r="I66" s="6" t="s">
        <v>240</v>
      </c>
      <c r="J66" s="14" t="s">
        <v>241</v>
      </c>
    </row>
    <row r="67" spans="1:10" x14ac:dyDescent="0.2">
      <c r="A67" s="4" t="s">
        <v>190</v>
      </c>
      <c r="G67" s="4">
        <f>SUBTOTAL(103,CollectionsAndIIIFTable[example_page_link])</f>
        <v>15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  <hyperlink ref="G66" r:id="rId22" xr:uid="{5AB5594A-C178-7942-B236-68BD665DF023}"/>
  </hyperlinks>
  <pageMargins left="0.7" right="0.7" top="0.75" bottom="0.75" header="0.3" footer="0.3"/>
  <pageSetup orientation="portrait" horizontalDpi="0" verticalDpi="0"/>
  <tableParts count="1">
    <tablePart r:id="rId2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E2" sqref="E2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8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553</v>
      </c>
      <c r="B2" t="s">
        <v>554</v>
      </c>
      <c r="C2" t="s">
        <v>556</v>
      </c>
      <c r="D2" t="s">
        <v>591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600</v>
      </c>
      <c r="C3" t="s">
        <v>188</v>
      </c>
      <c r="D3" t="s">
        <v>591</v>
      </c>
      <c r="F3" t="b">
        <v>0</v>
      </c>
      <c r="G3" t="s">
        <v>561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coin_name VARCHAR NOT NULL,</v>
      </c>
    </row>
    <row r="4" spans="1:8" x14ac:dyDescent="0.2">
      <c r="A4" t="s">
        <v>553</v>
      </c>
      <c r="B4" t="s">
        <v>587</v>
      </c>
      <c r="C4" t="s">
        <v>560</v>
      </c>
      <c r="D4" t="s">
        <v>591</v>
      </c>
      <c r="F4" t="b">
        <v>0</v>
      </c>
      <c r="G4" t="s">
        <v>588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5" spans="1:8" x14ac:dyDescent="0.2">
      <c r="A5" t="s">
        <v>553</v>
      </c>
      <c r="B5" t="s">
        <v>558</v>
      </c>
      <c r="C5" t="s">
        <v>560</v>
      </c>
      <c r="D5" t="s">
        <v>591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6" spans="1:8" x14ac:dyDescent="0.2">
      <c r="A6" t="s">
        <v>553</v>
      </c>
      <c r="B6" t="s">
        <v>559</v>
      </c>
      <c r="C6" t="s">
        <v>560</v>
      </c>
      <c r="D6" t="s">
        <v>591</v>
      </c>
      <c r="F6" t="b">
        <v>0</v>
      </c>
      <c r="G6" t="s">
        <v>557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7" spans="1:8" x14ac:dyDescent="0.2">
      <c r="A7" t="s">
        <v>553</v>
      </c>
      <c r="B7" t="s">
        <v>589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8" spans="1:8" x14ac:dyDescent="0.2">
      <c r="A8" t="s">
        <v>553</v>
      </c>
      <c r="B8" t="s">
        <v>537</v>
      </c>
      <c r="C8" t="s">
        <v>188</v>
      </c>
      <c r="D8" t="s">
        <v>592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9" spans="1:8" x14ac:dyDescent="0.2">
      <c r="A9" t="s">
        <v>553</v>
      </c>
      <c r="B9" t="s">
        <v>538</v>
      </c>
      <c r="C9" t="s">
        <v>539</v>
      </c>
      <c r="D9" t="s">
        <v>592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10" spans="1:8" x14ac:dyDescent="0.2">
      <c r="A10" t="s">
        <v>553</v>
      </c>
      <c r="B10" t="s">
        <v>540</v>
      </c>
      <c r="C10" t="s">
        <v>188</v>
      </c>
      <c r="D10" t="s">
        <v>592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1" spans="1:8" x14ac:dyDescent="0.2">
      <c r="A11" t="s">
        <v>553</v>
      </c>
      <c r="B11" t="s">
        <v>541</v>
      </c>
      <c r="C11" t="s">
        <v>539</v>
      </c>
      <c r="D11" t="s">
        <v>592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2" spans="1:8" x14ac:dyDescent="0.2">
      <c r="A12" t="s">
        <v>553</v>
      </c>
      <c r="B12" t="s">
        <v>542</v>
      </c>
      <c r="C12" t="s">
        <v>539</v>
      </c>
      <c r="D12" t="s">
        <v>592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3" spans="1:8" x14ac:dyDescent="0.2">
      <c r="A13" t="s">
        <v>553</v>
      </c>
      <c r="B13" t="s">
        <v>545</v>
      </c>
      <c r="C13" t="s">
        <v>539</v>
      </c>
      <c r="D13" t="s">
        <v>592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4" spans="1:8" x14ac:dyDescent="0.2">
      <c r="A14" t="s">
        <v>553</v>
      </c>
      <c r="B14" t="s">
        <v>546</v>
      </c>
      <c r="C14" t="s">
        <v>539</v>
      </c>
      <c r="D14" t="s">
        <v>592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5" spans="1:8" x14ac:dyDescent="0.2">
      <c r="A15" t="s">
        <v>553</v>
      </c>
      <c r="B15" t="s">
        <v>547</v>
      </c>
      <c r="C15" t="s">
        <v>188</v>
      </c>
      <c r="D15" t="s">
        <v>592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6" spans="1:8" x14ac:dyDescent="0.2">
      <c r="A16" t="s">
        <v>553</v>
      </c>
      <c r="B16" t="s">
        <v>548</v>
      </c>
      <c r="C16" t="s">
        <v>539</v>
      </c>
      <c r="D16" t="s">
        <v>592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7" spans="1:8" x14ac:dyDescent="0.2">
      <c r="A17" t="s">
        <v>553</v>
      </c>
      <c r="B17" t="s">
        <v>549</v>
      </c>
      <c r="C17" t="s">
        <v>539</v>
      </c>
      <c r="D17" t="s">
        <v>592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8" spans="1:8" x14ac:dyDescent="0.2">
      <c r="A18" t="s">
        <v>553</v>
      </c>
      <c r="B18" t="s">
        <v>297</v>
      </c>
      <c r="C18" t="s">
        <v>188</v>
      </c>
      <c r="D18" t="s">
        <v>592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9" spans="1:8" x14ac:dyDescent="0.2">
      <c r="A19" t="s">
        <v>553</v>
      </c>
      <c r="B19" t="s">
        <v>299</v>
      </c>
      <c r="C19" t="s">
        <v>539</v>
      </c>
      <c r="D19" t="s">
        <v>592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20" spans="1:8" x14ac:dyDescent="0.2">
      <c r="A20" t="s">
        <v>553</v>
      </c>
      <c r="B20" t="s">
        <v>311</v>
      </c>
      <c r="C20" t="s">
        <v>550</v>
      </c>
      <c r="D20" t="s">
        <v>592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1" spans="1:8" x14ac:dyDescent="0.2">
      <c r="A21" t="s">
        <v>553</v>
      </c>
      <c r="B21" t="s">
        <v>313</v>
      </c>
      <c r="C21" t="s">
        <v>539</v>
      </c>
      <c r="D21" t="s">
        <v>592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2" spans="1:8" x14ac:dyDescent="0.2">
      <c r="A22" t="s">
        <v>553</v>
      </c>
      <c r="B22" t="s">
        <v>315</v>
      </c>
      <c r="C22" t="s">
        <v>539</v>
      </c>
      <c r="D22" t="s">
        <v>592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3" spans="1:8" x14ac:dyDescent="0.2">
      <c r="A23" t="s">
        <v>553</v>
      </c>
      <c r="B23" t="s">
        <v>318</v>
      </c>
      <c r="C23" t="s">
        <v>550</v>
      </c>
      <c r="D23" t="s">
        <v>592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4" spans="1:8" x14ac:dyDescent="0.2">
      <c r="A24" t="s">
        <v>553</v>
      </c>
      <c r="B24" t="s">
        <v>320</v>
      </c>
      <c r="C24" t="s">
        <v>188</v>
      </c>
      <c r="D24" t="s">
        <v>592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5" spans="1:8" x14ac:dyDescent="0.2">
      <c r="A25" t="s">
        <v>553</v>
      </c>
      <c r="B25" t="s">
        <v>322</v>
      </c>
      <c r="C25" t="s">
        <v>539</v>
      </c>
      <c r="D25" t="s">
        <v>592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6" spans="1:8" x14ac:dyDescent="0.2">
      <c r="A26" t="s">
        <v>553</v>
      </c>
      <c r="B26" t="s">
        <v>332</v>
      </c>
      <c r="C26" t="s">
        <v>188</v>
      </c>
      <c r="D26" t="s">
        <v>592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7" spans="1:8" x14ac:dyDescent="0.2">
      <c r="A27" t="s">
        <v>553</v>
      </c>
      <c r="B27" t="s">
        <v>334</v>
      </c>
      <c r="C27" t="s">
        <v>550</v>
      </c>
      <c r="D27" t="s">
        <v>592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8" spans="1:8" x14ac:dyDescent="0.2">
      <c r="A28" t="s">
        <v>553</v>
      </c>
      <c r="B28" t="s">
        <v>336</v>
      </c>
      <c r="C28" t="s">
        <v>188</v>
      </c>
      <c r="D28" t="s">
        <v>592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9" spans="1:8" x14ac:dyDescent="0.2">
      <c r="A29" t="s">
        <v>553</v>
      </c>
      <c r="B29" t="s">
        <v>434</v>
      </c>
      <c r="C29" t="s">
        <v>188</v>
      </c>
      <c r="D29" t="s">
        <v>592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30" spans="1:8" x14ac:dyDescent="0.2">
      <c r="A30" t="s">
        <v>553</v>
      </c>
      <c r="B30" t="s">
        <v>436</v>
      </c>
      <c r="C30" t="s">
        <v>539</v>
      </c>
      <c r="D30" t="s">
        <v>592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1" spans="1:8" x14ac:dyDescent="0.2">
      <c r="A31" t="s">
        <v>553</v>
      </c>
      <c r="B31" t="s">
        <v>463</v>
      </c>
      <c r="C31" t="s">
        <v>539</v>
      </c>
      <c r="D31" t="s">
        <v>592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2" spans="1:8" x14ac:dyDescent="0.2">
      <c r="A32" t="s">
        <v>553</v>
      </c>
      <c r="B32" t="s">
        <v>472</v>
      </c>
      <c r="C32" t="s">
        <v>539</v>
      </c>
      <c r="D32" t="s">
        <v>592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3" spans="1:8" x14ac:dyDescent="0.2">
      <c r="A33" t="s">
        <v>553</v>
      </c>
      <c r="B33" t="s">
        <v>474</v>
      </c>
      <c r="C33" t="s">
        <v>539</v>
      </c>
      <c r="D33" t="s">
        <v>592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4" spans="1:8" x14ac:dyDescent="0.2">
      <c r="A34" t="s">
        <v>553</v>
      </c>
      <c r="B34" t="s">
        <v>478</v>
      </c>
      <c r="C34" t="s">
        <v>550</v>
      </c>
      <c r="D34" t="s">
        <v>592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5" spans="1:8" x14ac:dyDescent="0.2">
      <c r="A35" t="s">
        <v>553</v>
      </c>
      <c r="B35" t="s">
        <v>191</v>
      </c>
      <c r="C35" t="s">
        <v>187</v>
      </c>
      <c r="D35" t="s">
        <v>592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6" spans="1:8" x14ac:dyDescent="0.2">
      <c r="A36" t="s">
        <v>553</v>
      </c>
      <c r="B36" t="s">
        <v>193</v>
      </c>
      <c r="C36" t="s">
        <v>187</v>
      </c>
      <c r="D36" t="s">
        <v>592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7" spans="1:8" x14ac:dyDescent="0.2">
      <c r="A37" t="s">
        <v>553</v>
      </c>
      <c r="B37" t="s">
        <v>194</v>
      </c>
      <c r="C37" t="s">
        <v>187</v>
      </c>
      <c r="D37" t="s">
        <v>592</v>
      </c>
      <c r="F37" t="b">
        <v>0</v>
      </c>
      <c r="G37" t="s">
        <v>561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8" spans="1:8" x14ac:dyDescent="0.2">
      <c r="A38" t="s">
        <v>553</v>
      </c>
      <c r="B38" t="s">
        <v>562</v>
      </c>
      <c r="C38" t="s">
        <v>563</v>
      </c>
      <c r="D38" t="s">
        <v>591</v>
      </c>
      <c r="E38" t="s">
        <v>594</v>
      </c>
      <c r="F38" t="b">
        <v>0</v>
      </c>
      <c r="G38" t="s">
        <v>564</v>
      </c>
      <c r="H38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H15"/>
  <sheetViews>
    <sheetView zoomScale="130" zoomScaleNormal="130" workbookViewId="0">
      <selection activeCell="D7" sqref="D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565</v>
      </c>
      <c r="B2" t="s">
        <v>566</v>
      </c>
      <c r="C2" t="s">
        <v>567</v>
      </c>
      <c r="D2" t="s">
        <v>591</v>
      </c>
      <c r="F2" t="b">
        <v>1</v>
      </c>
      <c r="G2" t="s">
        <v>568</v>
      </c>
      <c r="H2" t="str">
        <f>_xlfn.CONCAT(Table8[[#This Row],[field_name]], " ", Table8[[#This Row],[data_type]], " ", Table8[[#This Row],[is_null]], IF(LEN(Table8[[#This Row],[default]])=0,""," DEFAULT "&amp;Table8[[#This Row],[default]]), ",")</f>
        <v>examples_id SERIAL NOT NULL,</v>
      </c>
    </row>
    <row r="3" spans="1:8" x14ac:dyDescent="0.2">
      <c r="A3" t="s">
        <v>565</v>
      </c>
      <c r="B3" t="s">
        <v>554</v>
      </c>
      <c r="C3" t="s">
        <v>556</v>
      </c>
      <c r="D3" t="s">
        <v>591</v>
      </c>
      <c r="F3" t="b">
        <v>0</v>
      </c>
      <c r="G3" t="s">
        <v>557</v>
      </c>
      <c r="H3" t="str">
        <f>_xlfn.CONCAT(Table8[[#This Row],[field_name]], " ", Table8[[#This Row],[data_type]], " ", Table8[[#This Row],[is_null]], IF(LEN(Table8[[#This Row],[default]])=0,""," DEFAULT "&amp;Table8[[#This Row],[default]]), ",")</f>
        <v>coin_id INTEGER NOT NULL,</v>
      </c>
    </row>
    <row r="4" spans="1:8" x14ac:dyDescent="0.2">
      <c r="A4" t="s">
        <v>565</v>
      </c>
      <c r="B4" t="s">
        <v>596</v>
      </c>
      <c r="C4" t="s">
        <v>556</v>
      </c>
      <c r="D4" t="s">
        <v>591</v>
      </c>
      <c r="F4" t="b">
        <v>0</v>
      </c>
      <c r="G4" t="s">
        <v>574</v>
      </c>
      <c r="H4" t="str">
        <f>_xlfn.CONCAT(Table8[[#This Row],[field_name]], " ", Table8[[#This Row],[data_type]], " ", Table8[[#This Row],[is_null]], IF(LEN(Table8[[#This Row],[default]])=0,""," DEFAULT "&amp;Table8[[#This Row],[default]]), ",")</f>
        <v>uri_page_examples_id INTEGER NOT NULL,</v>
      </c>
    </row>
    <row r="5" spans="1:8" x14ac:dyDescent="0.2">
      <c r="A5" t="s">
        <v>565</v>
      </c>
      <c r="B5" t="s">
        <v>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_xlfn.CONCAT(Table8[[#This Row],[field_name]], " ", Table8[[#This Row],[data_type]], " ", Table8[[#This Row],[is_null]], IF(LEN(Table8[[#This Row],[default]])=0,""," DEFAULT "&amp;Table8[[#This Row],[default]]), ",")</f>
        <v>example_name VARCHAR NOT NULL,</v>
      </c>
    </row>
    <row r="6" spans="1:8" x14ac:dyDescent="0.2">
      <c r="A6" t="s">
        <v>565</v>
      </c>
      <c r="B6" t="s">
        <v>601</v>
      </c>
      <c r="C6" t="s">
        <v>560</v>
      </c>
      <c r="D6" t="s">
        <v>591</v>
      </c>
      <c r="F6" t="b">
        <v>0</v>
      </c>
      <c r="G6" t="s">
        <v>561</v>
      </c>
      <c r="H6" t="str">
        <f>_xlfn.CONCAT(Table8[[#This Row],[field_name]], " ", Table8[[#This Row],[data_type]], " ", Table8[[#This Row],[is_null]], IF(LEN(Table8[[#This Row],[default]])=0,""," DEFAULT "&amp;Table8[[#This Row],[default]]), ",")</f>
        <v>has_fields_section BOOLEAN NOT NULL,</v>
      </c>
    </row>
    <row r="7" spans="1:8" x14ac:dyDescent="0.2">
      <c r="A7" t="s">
        <v>565</v>
      </c>
      <c r="B7" t="s">
        <v>602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_xlfn.CONCAT(Table8[[#This Row],[field_name]], " ", Table8[[#This Row],[data_type]], " ", Table8[[#This Row],[is_null]], IF(LEN(Table8[[#This Row],[default]])=0,""," DEFAULT "&amp;Table8[[#This Row],[default]]), ",")</f>
        <v>has_links_section BOOLEAN NOT NULL,</v>
      </c>
    </row>
    <row r="8" spans="1:8" x14ac:dyDescent="0.2">
      <c r="A8" t="s">
        <v>565</v>
      </c>
      <c r="B8" t="s">
        <v>597</v>
      </c>
      <c r="C8" t="s">
        <v>187</v>
      </c>
      <c r="D8" t="s">
        <v>592</v>
      </c>
      <c r="F8" t="b">
        <v>0</v>
      </c>
      <c r="G8" t="s">
        <v>561</v>
      </c>
      <c r="H8" t="str">
        <f>_xlfn.CONCAT(Table8[[#This Row],[field_name]], " ", Table8[[#This Row],[data_type]], " ", Table8[[#This Row],[is_null]], IF(LEN(Table8[[#This Row],[default]])=0,""," DEFAULT "&amp;Table8[[#This Row],[default]]), ",")</f>
        <v>coin_axis NUMERIC NULL,</v>
      </c>
    </row>
    <row r="9" spans="1:8" x14ac:dyDescent="0.2">
      <c r="A9" t="s">
        <v>565</v>
      </c>
      <c r="B9" t="s">
        <v>170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_xlfn.CONCAT(Table8[[#This Row],[field_name]], " ", Table8[[#This Row],[data_type]], " ", Table8[[#This Row],[is_null]], IF(LEN(Table8[[#This Row],[default]])=0,""," DEFAULT "&amp;Table8[[#This Row],[default]]), ",")</f>
        <v>collection_name VARCHAR NULL,</v>
      </c>
    </row>
    <row r="10" spans="1:8" x14ac:dyDescent="0.2">
      <c r="A10" t="s">
        <v>565</v>
      </c>
      <c r="B10" t="s">
        <v>598</v>
      </c>
      <c r="C10" t="s">
        <v>187</v>
      </c>
      <c r="D10" t="s">
        <v>592</v>
      </c>
      <c r="F10" t="b">
        <v>0</v>
      </c>
      <c r="G10" t="s">
        <v>561</v>
      </c>
      <c r="H10" t="str">
        <f>_xlfn.CONCAT(Table8[[#This Row],[field_name]], " ", Table8[[#This Row],[data_type]], " ", Table8[[#This Row],[is_null]], IF(LEN(Table8[[#This Row],[default]])=0,""," DEFAULT "&amp;Table8[[#This Row],[default]]), ",")</f>
        <v>coin_diameter NUMERIC NULL,</v>
      </c>
    </row>
    <row r="11" spans="1:8" x14ac:dyDescent="0.2">
      <c r="A11" t="s">
        <v>565</v>
      </c>
      <c r="B11" t="s">
        <v>175</v>
      </c>
      <c r="C11" t="s">
        <v>188</v>
      </c>
      <c r="D11" t="s">
        <v>592</v>
      </c>
      <c r="F11" t="b">
        <v>0</v>
      </c>
      <c r="G11" t="s">
        <v>561</v>
      </c>
      <c r="H11" t="str">
        <f>_xlfn.CONCAT(Table8[[#This Row],[field_name]], " ", Table8[[#This Row],[data_type]], " ", Table8[[#This Row],[is_null]], IF(LEN(Table8[[#This Row],[default]])=0,""," DEFAULT "&amp;Table8[[#This Row],[default]]), ",")</f>
        <v>findspot VARCHAR NULL,</v>
      </c>
    </row>
    <row r="12" spans="1:8" x14ac:dyDescent="0.2">
      <c r="A12" t="s">
        <v>565</v>
      </c>
      <c r="B12" t="s">
        <v>177</v>
      </c>
      <c r="C12" t="s">
        <v>188</v>
      </c>
      <c r="D12" t="s">
        <v>592</v>
      </c>
      <c r="F12" t="b">
        <v>0</v>
      </c>
      <c r="G12" t="s">
        <v>561</v>
      </c>
      <c r="H12" t="str">
        <f>_xlfn.CONCAT(Table8[[#This Row],[field_name]], " ", Table8[[#This Row],[data_type]], " ", Table8[[#This Row],[is_null]], IF(LEN(Table8[[#This Row],[default]])=0,""," DEFAULT "&amp;Table8[[#This Row],[default]]), ",")</f>
        <v>hoard VARCHAR NULL,</v>
      </c>
    </row>
    <row r="13" spans="1:8" x14ac:dyDescent="0.2">
      <c r="A13" t="s">
        <v>565</v>
      </c>
      <c r="B13" t="s">
        <v>179</v>
      </c>
      <c r="C13" t="s">
        <v>188</v>
      </c>
      <c r="D13" t="s">
        <v>592</v>
      </c>
      <c r="F13" t="b">
        <v>0</v>
      </c>
      <c r="G13" t="s">
        <v>561</v>
      </c>
      <c r="H13" t="str">
        <f>_xlfn.CONCAT(Table8[[#This Row],[field_name]], " ", Table8[[#This Row],[data_type]], " ", Table8[[#This Row],[is_null]], IF(LEN(Table8[[#This Row],[default]])=0,""," DEFAULT "&amp;Table8[[#This Row],[default]]), ",")</f>
        <v>identifier VARCHAR NULL,</v>
      </c>
    </row>
    <row r="14" spans="1:8" x14ac:dyDescent="0.2">
      <c r="A14" t="s">
        <v>565</v>
      </c>
      <c r="B14" t="s">
        <v>599</v>
      </c>
      <c r="C14" t="s">
        <v>187</v>
      </c>
      <c r="D14" t="s">
        <v>592</v>
      </c>
      <c r="F14" t="b">
        <v>0</v>
      </c>
      <c r="G14" t="s">
        <v>561</v>
      </c>
      <c r="H14" t="str">
        <f>_xlfn.CONCAT(Table8[[#This Row],[field_name]], " ", Table8[[#This Row],[data_type]], " ", Table8[[#This Row],[is_null]], IF(LEN(Table8[[#This Row],[default]])=0,""," DEFAULT "&amp;Table8[[#This Row],[default]]), ",")</f>
        <v>coin_weight NUMERIC NULL,</v>
      </c>
    </row>
    <row r="15" spans="1:8" x14ac:dyDescent="0.2">
      <c r="A15" t="s">
        <v>565</v>
      </c>
      <c r="B15" t="s">
        <v>562</v>
      </c>
      <c r="C15" t="s">
        <v>563</v>
      </c>
      <c r="D15" t="s">
        <v>591</v>
      </c>
      <c r="E15" t="s">
        <v>594</v>
      </c>
      <c r="F15" t="b">
        <v>0</v>
      </c>
      <c r="G15" t="s">
        <v>564</v>
      </c>
      <c r="H15" t="str">
        <f>_xlfn.CONCAT(Table8[[#This Row],[field_name]], " ", Table8[[#This Row],[data_type]], " ", Table8[[#This Row],[is_null]], IF(LEN(Table8[[#This Row],[default]])=0,""," DEFAULT "&amp;Table8[[#This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2023-08-12T01:42:55Z</dcterms:modified>
</cp:coreProperties>
</file>