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F6BBDC88-ECA4-4548-AE18-17F17AD09E39}" xr6:coauthVersionLast="47" xr6:coauthVersionMax="47" xr10:uidLastSave="{00000000-0000-0000-0000-000000000000}"/>
  <bookViews>
    <workbookView xWindow="-23920" yWindow="920" windowWidth="23040" windowHeight="13900" firstSheet="3" activeTab="9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examples_images" sheetId="11" r:id="rId10"/>
    <sheet name="stg_uri_pag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2" i="8"/>
  <c r="H3" i="8"/>
  <c r="H4" i="8"/>
  <c r="H5" i="8"/>
  <c r="H6" i="8"/>
  <c r="H7" i="8"/>
  <c r="H8" i="8"/>
  <c r="H9" i="8"/>
  <c r="H10" i="8"/>
  <c r="H11" i="8"/>
  <c r="H12" i="8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<sst xmlns="http://schemas.openxmlformats.org/spreadsheetml/2006/main" count="1592" uniqueCount="600">
  <si>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</si>
  <si>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</si>
  <si>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</si>
  <si>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</si>
  <si>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</si>
  <si>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</si>
  <si>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</si>
  <si>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</si>
  <si>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</si>
  <si>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</si>
  <si>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</si>
  <si>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</si>
  <si>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</si>
  <si>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</si>
  <si>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</si>
  <si>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</si>
  <si>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</si>
  <si>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</si>
  <si>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</si>
  <si>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</si>
  <si>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</si>
  <si>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</si>
  <si>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</si>
  <si>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</si>
  <si>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</si>
  <si>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</si>
  <si>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</si>
  <si>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</si>
  <si>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</si>
  <si>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</si>
  <si>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</si>
  <si>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</si>
  <si>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</si>
  <si>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</si>
  <si>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</si>
  <si>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</si>
  <si>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</si>
  <si>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</si>
  <si>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</si>
  <si>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</si>
  <si>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</si>
  <si>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</si>
  <si>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</si>
  <si>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</si>
  <si>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</si>
  <si>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</si>
  <si>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</si>
  <si>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</si>
  <si>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</si>
  <si>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</si>
  <si>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</si>
  <si>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</si>
  <si>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</si>
  <si>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</si>
  <si>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</si>
  <si>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</si>
  <si>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</si>
  <si>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</si>
  <si>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</si>
  <si>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</si>
  <si>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</si>
  <si>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</si>
  <si>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</si>
  <si>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</si>
  <si>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</si>
  <si>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</si>
  <si>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</si>
  <si>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</si>
  <si>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</si>
  <si>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</si>
  <si>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</si>
  <si>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</si>
  <si>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</si>
  <si>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</si>
  <si>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</si>
  <si>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</si>
  <si>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</si>
  <si>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</si>
  <si>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</si>
  <si>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</si>
  <si>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</si>
  <si>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</si>
  <si>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</si>
  <si>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</si>
  <si>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</si>
  <si>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</si>
  <si>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</si>
  <si>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</si>
  <si>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</si>
  <si>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</si>
  <si>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</si>
  <si>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</si>
  <si>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</si>
  <si>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</si>
  <si>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</si>
  <si>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</si>
  <si>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</si>
  <si>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</si>
  <si>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</si>
  <si>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</si>
  <si>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</si>
  <si>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</si>
  <si>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</si>
  <si>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</si>
  <si>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</si>
  <si>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</si>
  <si>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</si>
  <si>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</si>
  <si>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</si>
  <si>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</si>
  <si>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</si>
  <si>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</si>
  <si>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</si>
  <si>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</si>
  <si>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</si>
  <si>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</si>
  <si>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</si>
  <si>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</si>
  <si>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</si>
  <si>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</si>
  <si>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</si>
  <si>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</si>
  <si>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</si>
  <si>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</si>
  <si>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</si>
  <si>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</si>
  <si>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</si>
  <si>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</si>
  <si>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</si>
  <si>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</si>
  <si>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</si>
  <si>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</si>
  <si>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</si>
  <si>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</si>
  <si>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</si>
  <si>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</si>
  <si>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</si>
  <si>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</si>
  <si>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</si>
  <si>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</si>
  <si>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</si>
  <si>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</si>
  <si>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</si>
  <si>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</si>
  <si>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</si>
  <si>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</si>
  <si>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</si>
  <si>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</si>
  <si>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</si>
  <si>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</si>
  <si>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</si>
  <si>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</si>
  <si>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</si>
  <si>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</si>
  <si>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</si>
  <si>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</si>
  <si>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</si>
  <si>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</si>
  <si>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</si>
  <si>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</si>
  <si>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</si>
  <si>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</si>
  <si>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</si>
  <si>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</si>
  <si>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</si>
  <si>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</si>
  <si>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</si>
  <si>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</si>
  <si>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</si>
  <si>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</si>
  <si>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</si>
  <si>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</si>
  <si>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</si>
  <si>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</si>
  <si>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</si>
  <si>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</si>
  <si>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</si>
  <si>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</si>
  <si>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</si>
  <si>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</si>
  <si>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</si>
  <si>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</si>
  <si>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</si>
  <si>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</si>
  <si>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</si>
  <si>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</si>
  <si>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</si>
  <si>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</si>
  <si>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</si>
  <si>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</si>
  <si>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</si>
  <si>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</si>
  <si>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</si>
  <si>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</si>
  <si>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</si>
  <si>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</si>
  <si>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</si>
  <si>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</si>
  <si>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</si>
  <si>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</si>
  <si>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</si>
  <si>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</si>
  <si>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</si>
  <si>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</si>
  <si>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</si>
  <si>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</si>
  <si>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</si>
  <si>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</si>
  <si>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</si>
  <si>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</si>
  <si>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</si>
  <si>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</si>
  <si>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</si>
  <si>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</si>
  <si>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</si>
  <si>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</si>
  <si>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</si>
  <si>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</si>
  <si>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</si>
  <si>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</si>
  <si>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</si>
  <si>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</si>
  <si>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</si>
  <si>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</si>
  <si>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</si>
  <si>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</si>
  <si>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</si>
  <si>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</si>
  <si>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</si>
  <si>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</si>
  <si>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</si>
  <si>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</si>
  <si>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</si>
  <si>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</si>
  <si>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</si>
  <si>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</si>
  <si>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</si>
  <si>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</si>
  <si>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</si>
  <si>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</si>
  <si>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</si>
  <si>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</si>
  <si>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</si>
  <si>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</si>
  <si>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</si>
  <si>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</si>
  <si>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</si>
  <si>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</si>
  <si>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</si>
  <si>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</si>
  <si>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</si>
  <si>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</si>
  <si>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</si>
  <si>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</si>
  <si>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</si>
  <si>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</si>
  <si>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</si>
  <si>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</si>
  <si>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</si>
  <si>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</si>
  <si>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</si>
  <si>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</si>
  <si>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</si>
  <si>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</si>
  <si>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</si>
  <si>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</si>
  <si>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</si>
  <si>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</si>
  <si>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</si>
  <si>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</si>
  <si>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</si>
  <si>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</si>
  <si>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</si>
  <si>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</si>
  <si>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</si>
  <si>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</si>
  <si>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</si>
  <si>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</si>
  <si>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</si>
  <si>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</si>
  <si>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</si>
  <si>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</si>
  <si>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</si>
  <si>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</si>
  <si>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</si>
  <si>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</si>
  <si>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</si>
  <si>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</si>
  <si>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</si>
  <si>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</si>
  <si>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</si>
  <si>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</si>
  <si>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</si>
  <si>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</si>
  <si>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</si>
  <si>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</si>
  <si>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</si>
  <si>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</si>
  <si>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</si>
  <si>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</si>
  <si>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</si>
  <si>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</si>
  <si>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</si>
  <si>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</si>
  <si>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</si>
  <si>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</si>
  <si>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</si>
  <si>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</si>
  <si>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</si>
  <si>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</si>
  <si>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</si>
  <si>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</si>
  <si>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</si>
  <si>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</si>
  <si>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</si>
  <si>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</si>
  <si>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</si>
  <si>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</si>
  <si>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</si>
  <si>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</si>
  <si>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</si>
  <si>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</si>
  <si>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</si>
  <si>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</si>
  <si>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</si>
  <si>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</si>
  <si>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</si>
  <si>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</si>
  <si>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</si>
  <si>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</si>
  <si>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</si>
  <si>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</si>
  <si>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</si>
  <si>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</si>
  <si>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</si>
  <si>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</si>
  <si>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</si>
  <si>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</si>
  <si>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</si>
  <si>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</si>
  <si>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</si>
  <si>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</si>
  <si>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</si>
  <si>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</si>
  <si>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</si>
  <si>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</si>
  <si>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</si>
  <si>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</si>
  <si>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</si>
  <si>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</si>
  <si>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</si>
  <si>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</si>
  <si>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</si>
  <si>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</si>
  <si>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</si>
  <si>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</si>
  <si>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</si>
  <si>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</si>
  <si>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</si>
  <si>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</si>
  <si>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</si>
  <si>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</si>
  <si>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</si>
  <si>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</si>
  <si>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</si>
  <si>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</si>
  <si>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</si>
  <si>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</si>
  <si>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</si>
  <si>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</si>
  <si>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</si>
  <si>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</si>
  <si>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</si>
  <si>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</si>
  <si>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</si>
  <si>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</si>
  <si>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</si>
  <si>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</si>
  <si>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</si>
  <si>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</si>
  <si>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</si>
  <si>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</si>
  <si>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</si>
  <si>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</si>
  <si>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</si>
  <si>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</si>
  <si>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</si>
  <si>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</si>
  <si>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</si>
  <si>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</si>
  <si>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</si>
  <si>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</si>
  <si>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</si>
  <si>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</si>
  <si>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</si>
  <si>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</si>
  <si>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</si>
  <si>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</si>
  <si>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</si>
  <si>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</si>
  <si>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</si>
  <si>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</si>
  <si>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</si>
  <si>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</si>
  <si>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</si>
  <si>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</si>
  <si>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</si>
  <si>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</si>
  <si>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</si>
  <si>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</si>
  <si>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</si>
  <si>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</si>
  <si>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</si>
  <si>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</si>
  <si>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</si>
  <si>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</si>
  <si>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</si>
  <si>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</si>
  <si>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</si>
  <si>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</si>
  <si>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</si>
  <si>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</si>
  <si>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</si>
  <si>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</si>
  <si>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</si>
  <si>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</si>
  <si>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</si>
  <si>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</si>
  <si>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</si>
  <si>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</si>
  <si>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</si>
  <si>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</si>
  <si>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</si>
  <si>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</si>
  <si>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</si>
  <si>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</si>
  <si>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</si>
  <si>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</si>
  <si>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</si>
  <si>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</si>
  <si>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</si>
  <si>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</si>
  <si>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</si>
  <si>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</si>
  <si>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</si>
  <si>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</si>
  <si>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</si>
  <si>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</si>
  <si>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</si>
  <si>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</si>
  <si>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</si>
  <si>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</si>
  <si>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</si>
  <si>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</si>
  <si>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</si>
  <si>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</si>
  <si>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</si>
  <si>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</si>
  <si>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</si>
  <si>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</si>
  <si>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</si>
  <si>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</si>
  <si>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</si>
  <si>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</si>
  <si>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</si>
  <si>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</si>
  <si>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</si>
  <si>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</si>
  <si>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</si>
  <si>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</si>
  <si>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</si>
  <si>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</si>
  <si>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</si>
  <si>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</si>
  <si>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</si>
  <si>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</si>
  <si>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</si>
  <si>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</si>
  <si>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</si>
  <si>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</si>
  <si>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</si>
  <si>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</si>
  <si>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</si>
  <si>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</si>
  <si>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</si>
  <si>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</si>
  <si>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</si>
  <si>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</si>
  <si>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</si>
  <si>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</si>
  <si>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</si>
  <si>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</si>
  <si>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</si>
  <si>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</si>
  <si>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</si>
  <si>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</si>
  <si>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</si>
  <si>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</si>
  <si>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</si>
  <si>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</si>
  <si>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</si>
  <si>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</si>
  <si>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</si>
  <si>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</si>
  <si>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</si>
  <si>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</si>
  <si>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</si>
  <si>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</si>
  <si>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</si>
  <si>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</si>
  <si>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</si>
  <si>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</si>
  <si>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</si>
  <si>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</si>
  <si>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</si>
  <si>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</si>
  <si>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</si>
  <si>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</si>
  <si>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</si>
  <si>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</si>
  <si>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</si>
  <si>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</si>
  <si>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</si>
  <si>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</si>
  <si>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</si>
  <si>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</si>
  <si>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</si>
  <si>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</si>
  <si>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</si>
  <si>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</si>
  <si>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</si>
  <si>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</si>
  <si>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</si>
  <si>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</si>
  <si>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</si>
  <si>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</si>
  <si>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</si>
  <si>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</si>
  <si>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</si>
  <si>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</si>
  <si>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</si>
  <si>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</si>
  <si>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</si>
  <si>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</si>
  <si>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</si>
  <si>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</si>
  <si>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</si>
  <si>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</si>
  <si>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</si>
  <si>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</si>
  <si>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</si>
  <si>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</si>
  <si>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</si>
  <si>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</si>
  <si>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</si>
  <si>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</si>
  <si>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</si>
  <si>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</si>
  <si>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</si>
  <si>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</si>
  <si>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</si>
  <si>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</si>
  <si>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</si>
  <si>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</si>
  <si>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</si>
  <si>
    <t>stg_examples</t>
  </si>
  <si>
    <t>examples_id</t>
  </si>
  <si>
    <t>SERIAL</t>
  </si>
  <si>
    <t>Database generated. (This is the table ID)</t>
  </si>
  <si>
    <t>stg_examples_images</t>
  </si>
  <si>
    <t>examples_images_id</t>
  </si>
  <si>
    <t>stg_examples_id</t>
  </si>
  <si>
    <t>image_type</t>
  </si>
  <si>
    <t>link</t>
  </si>
  <si>
    <t>Scraping URI page. (This is from URI page)</t>
  </si>
  <si>
    <t>table: stg_examples, field: examples_id</t>
  </si>
  <si>
    <t>One of: obverse, reverse, both sides, unknown</t>
  </si>
  <si>
    <t>stg_uri_pages</t>
  </si>
  <si>
    <t>uri_page_id</t>
  </si>
  <si>
    <t>table: raw_uri_pages, field: raw_uri_id</t>
  </si>
  <si>
    <t>examples_pagination_id</t>
  </si>
  <si>
    <t>examples_total_pagination</t>
  </si>
  <si>
    <t>examples_start_id</t>
  </si>
  <si>
    <t>examples_end_id</t>
  </si>
  <si>
    <t>examples_max_id</t>
  </si>
  <si>
    <t>uri_link</t>
  </si>
  <si>
    <t>raw_uri_pages</t>
  </si>
  <si>
    <t>has_typological</t>
  </si>
  <si>
    <t>Always TRUE/scraping</t>
  </si>
  <si>
    <t>has_analysis</t>
  </si>
  <si>
    <t>is_null</t>
  </si>
  <si>
    <t>NOT NULL</t>
  </si>
  <si>
    <t>NULL</t>
  </si>
  <si>
    <t>default</t>
  </si>
  <si>
    <t>CURRENT_TIMESTAMP</t>
  </si>
  <si>
    <t>sql_code</t>
  </si>
  <si>
    <t>uri_page_examples_id</t>
  </si>
  <si>
    <t>coin_axis</t>
  </si>
  <si>
    <t>coin_diameter</t>
  </si>
  <si>
    <t>coin_weight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</si>
</sst>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83A2EC-64EB-314E-A4B5-652AA0105B14}" name="Table9" displayName="Table9" ref="A1:E10" totalsRowShown="0">
  <autoFilter ref="A1:E10" xr:uid="{A383A2EC-64EB-314E-A4B5-652AA0105B14}"/>
  <tableColumns count="5">
    <tableColumn id="1" xr3:uid="{A7ACFD44-D83B-AD40-B1C7-4B033D49056A}" name="table_name"/>
    <tableColumn id="2" xr3:uid="{EED50E56-653F-F44B-A5A2-06A8BAD5110E}" name="field_name"/>
    <tableColumn id="3" xr3:uid="{41814122-2E6B-A940-894C-98B36AE88A63}" name="data_type"/>
    <tableColumn id="4" xr3:uid="{A6FF6C8C-94E8-D24D-B06A-BDF4CB4A8D7B}" name="primary_key"/>
    <tableColumn id="5" xr3:uid="{B747C877-A78C-B146-BB89-189A5186D2A2}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4">
  <autoFilter ref="A1:I124" xr:uid="{90515A87-CE83-5343-ADCB-FFD7A2FC5A42}"/>
  <tableColumns count="9">
    <tableColumn id="1" xr3:uid="{E2A2C69C-F4CD-FA43-A6B3-9DAA3AA1D9DA}" name="field_name" dataDxfId="23"/>
    <tableColumn id="8" xr3:uid="{F89AE2AE-3995-C44F-A7AD-0F78964959F5}" name="general_field_name" dataDxfId="22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21">
      <calculatedColumnFormula>COUNTIF(Table5[general_field_name], "="&amp;Table5[[#This Row],[general_field_name]])</calculatedColumnFormula>
    </tableColumn>
    <tableColumn id="10" xr3:uid="{173FD3D7-1FE1-BF4E-B7A7-C30A1C5E3D06}" name="transformation" dataDxfId="20"/>
    <tableColumn id="11" xr3:uid="{584F8E33-BCEF-EA4C-A64B-34767D4E4824}" name="target_field_name" dataDxfId="19"/>
    <tableColumn id="12" xr3:uid="{FBA044CD-3E8A-4043-AFA4-B674DE31001D}" name="target_field_type" dataDxfId="18"/>
    <tableColumn id="2" xr3:uid="{5F109D57-9F02-8045-99AD-1CE38D2A051F}" name="coin_id_example" dataDxfId="17"/>
    <tableColumn id="3" xr3:uid="{B27689A2-559D-CA4F-BD31-5526793FB68E}" name="example_value" dataDxfId="16"/>
    <tableColumn id="4" xr3:uid="{6A804817-99E9-7744-ACA4-8F20BD7ABBE2}" name="example_uri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4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3">
  <autoFilter ref="A1:J66" xr:uid="{D4CAB645-43A3-F94D-A136-B4FC47F37204}"/>
  <tableColumns count="10">
    <tableColumn id="1" xr3:uid="{19263661-A7BA-A745-8CCD-3503DF7E2A7F}" name="collection_name" totalsRowLabel="Total" totalsRowDxfId="12"/>
    <tableColumn id="2" xr3:uid="{1AF04E96-5527-3942-BCD9-80CA0B112B98}" name="uses_iiif" totalsRowDxfId="11"/>
    <tableColumn id="3" xr3:uid="{C8B5C049-69A4-5E4A-8E00-A84CEB5929C7}" name="num_links" totalsRowDxfId="10"/>
    <tableColumn id="6" xr3:uid="{EF50508F-F805-0A4E-9E02-FF082912F63D}" name="collection_count" dataDxfId="9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8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7"/>
    <tableColumn id="5" xr3:uid="{5CFBDB0A-1F4C-B146-920B-E045FA650F2C}" name="example_page_link" totalsRowFunction="count" totalsRowDxfId="6"/>
    <tableColumn id="8" xr3:uid="{EF6735BE-833E-B248-B9B3-1F0F3A93E74D}" name="link_to_image" totalsRowDxfId="5"/>
    <tableColumn id="9" xr3:uid="{6112D607-B997-6742-B7AD-8C900694CF2E}" name="link_from_scraping" totalsRowDxfId="4"/>
    <tableColumn id="10" xr3:uid="{C00533FC-4213-CA4A-A903-7EC6B6D1937A}" name="Notes" totalsRow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H37" totalsRowShown="0">
  <autoFilter ref="A1:H37" xr:uid="{838C36CA-F85B-1146-AAEF-9D6864969FB4}"/>
  <tableColumns count="8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6" xr3:uid="{A5EC5CEA-3010-7E45-98F0-5956CCC323D8}" name="is_null"/>
    <tableColumn id="7" xr3:uid="{5B71E517-87C5-6845-AF72-8F8EDB6CF2DF}" name="default"/>
    <tableColumn id="5" xr3:uid="{9496267A-32A2-164A-AC1F-2A663EB3D3CA}" name="primary_key"/>
    <tableColumn id="4" xr3:uid="{E3AD2819-1B8A-A846-A599-4171D76077EF}" name="source"/>
    <tableColumn id="8" xr3:uid="{C908F267-5260-8344-9A3B-B8E80D8B8D8C}" name="sql_code" dataDxfId="2">
      <calculatedColumnFormula>_xlfn.CONCAT(Table7[[#This Row],[field_name]], " ", Table7[[#This Row],[data_type]], " ", Table7[[#This Row],[is_null]], IF(LEN(Table7[[#This Row],[default]])=0,""," DEFAULT "&amp;Table7[[#This Row],[default]]), ",")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EC273-4D5F-5144-969C-1A5DD79AC914}" name="Table8" displayName="Table8" ref="A1:H12" totalsRowShown="0">
  <autoFilter ref="A1:H12" xr:uid="{A83EC273-4D5F-5144-969C-1A5DD79AC914}"/>
  <tableColumns count="8">
    <tableColumn id="1" xr3:uid="{F7340B1E-35F9-5648-82E2-8460E781DD0B}" name="table_name"/>
    <tableColumn id="2" xr3:uid="{46C5BF6A-FB8B-E44E-B393-884C14343218}" name="field_name"/>
    <tableColumn id="3" xr3:uid="{4CC7DC79-F70D-2A4E-B93F-ACBBB84B801F}" name="data_type"/>
    <tableColumn id="6" xr3:uid="{CCD0FDAB-579C-0A4E-B073-6A0596D1E8DB}" name="is_null"/>
    <tableColumn id="7" xr3:uid="{F98C71D5-533C-044D-ACD4-9BAAB7DC5757}" name="default"/>
    <tableColumn id="4" xr3:uid="{5A32623C-0F48-3340-8BF2-A80B158C7972}" name="primary_key"/>
    <tableColumn id="5" xr3:uid="{E793E59B-2D60-3046-937B-B6880B0896B6}" name="source"/>
    <tableColumn id="8" xr3:uid="{7FEFCCE3-E09F-0B43-B86F-E86D6C5BC6BD}" name="sql_code" dataDxfId="1">
      <calculatedColumnFormula>_xlfn.CONCAT(Table8[[#This Row],[field_name]], " ", Table8[[#This Row],[data_type]], " ", Table8[[#This Row],[is_null]], IF(LEN(Table8[[#This Row],[default]])=0,""," DEFAULT "&amp;Table8[[#This Row],[default]]), ",")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B0E7D-BAF9-2F40-B1EF-C01F7EF13DD4}" name="Table10" displayName="Table10" ref="A2:H7" totalsRowShown="0">
  <autoFilter ref="A2:H7" xr:uid="{6C7B0E7D-BAF9-2F40-B1EF-C01F7EF13DD4}"/>
  <tableColumns count="8">
    <tableColumn id="1" xr3:uid="{07A88E05-541C-0849-B472-33E52C37EEA1}" name="table_name"/>
    <tableColumn id="2" xr3:uid="{803A1D07-1C0D-F549-BF92-C19C63999FD7}" name="field_name"/>
    <tableColumn id="3" xr3:uid="{5C665CF7-3EEB-5349-960F-B35A05BA2840}" name="data_type"/>
    <tableColumn id="6" xr3:uid="{ECA370F4-87A2-9447-B408-063DCBF950CD}" name="is_null"/>
    <tableColumn id="7" xr3:uid="{C3D521DA-8B4C-DE40-B393-07D69A13443B}" name="default"/>
    <tableColumn id="4" xr3:uid="{E38B7632-4CC6-6D40-B3B4-59FD1D96C855}" name="primary_key"/>
    <tableColumn id="5" xr3:uid="{7399CB2D-1A2A-C749-8E13-4EC162C3677F}" name="source"/>
    <tableColumn id="8" xr3:uid="{2C65647B-F349-D441-9A57-04E6CF10B256}" name="sql_code" dataDxfId="0">
      <calculatedColumnFormula>_xlfn.CONCAT(Table10[[#This Row],[field_name]], " ", Table10[[#This Row],[data_type]], " ", Table10[[#This Row],[is_null]], IF(LEN(Table10[[#This Row],[default]])=0,""," DEFAULT "&amp;Table10[[#This Row],[default]]), ",")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4118-7673-B544-AD54-0753231E47ED}">
  <dimension ref="A1:H7"/>
  <sheetViews>
    <sheetView tabSelected="1" topLeftCell="C1" zoomScale="130" zoomScaleNormal="130" workbookViewId="0">
      <selection activeCell="F8" sqref="F8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551</v>
      </c>
      <c r="B2" t="s">
        <v>182</v>
      </c>
      <c r="C2" t="s">
        <v>186</v>
      </c>
      <c r="D2" t="s">
        <v>590</v>
      </c>
      <c r="E2" t="s">
        <v>593</v>
      </c>
      <c r="F2" t="s">
        <v>555</v>
      </c>
      <c r="G2" t="s">
        <v>552</v>
      </c>
      <c r="H2" t="s">
        <v>595</v>
      </c>
    </row>
    <row r="3" spans="1:8" x14ac:dyDescent="0.2">
      <c r="A3" t="s">
        <v>569</v>
      </c>
      <c r="B3" t="s">
        <v>570</v>
      </c>
      <c r="C3" t="s">
        <v>567</v>
      </c>
      <c r="D3" t="s">
        <v>591</v>
      </c>
      <c r="F3" t="b">
        <v>1</v>
      </c>
      <c r="G3" t="s">
        <v>564</v>
      </c>
      <c r="H3" t="str">
        <f>_xlfn.CONCAT(Table10[[#This Row],[field_name]], " ", Table10[[#This Row],[data_type]], " ", Table10[[#This Row],[is_null]], IF(LEN(Table10[[#This Row],[default]])=0,""," DEFAULT "&amp;Table10[[#This Row],[default]]), ",")</f>
        <v>examples_images_id SERIAL NOT NULL,</v>
      </c>
    </row>
    <row r="4" spans="1:8" x14ac:dyDescent="0.2">
      <c r="A4" t="s">
        <v>569</v>
      </c>
      <c r="B4" t="s">
        <v>571</v>
      </c>
      <c r="C4" t="s">
        <v>556</v>
      </c>
      <c r="D4" t="s">
        <v>591</v>
      </c>
      <c r="F4" t="b">
        <v>0</v>
      </c>
      <c r="G4" t="s">
        <v>575</v>
      </c>
      <c r="H4" t="str">
        <f>_xlfn.CONCAT(Table10[[#This Row],[field_name]], " ", Table10[[#This Row],[data_type]], " ", Table10[[#This Row],[is_null]], IF(LEN(Table10[[#This Row],[default]])=0,""," DEFAULT "&amp;Table10[[#This Row],[default]]), ",")</f>
        <v>stg_examples_id INTEGER NOT NULL,</v>
      </c>
    </row>
    <row r="5" spans="1:8" x14ac:dyDescent="0.2">
      <c r="A5" t="s">
        <v>569</v>
      </c>
      <c r="B5" t="s">
        <v>572</v>
      </c>
      <c r="C5" t="s">
        <v>188</v>
      </c>
      <c r="D5" t="s">
        <v>591</v>
      </c>
      <c r="F5" t="b">
        <v>0</v>
      </c>
      <c r="G5" t="s">
        <v>576</v>
      </c>
      <c r="H5" t="str">
        <f>_xlfn.CONCAT(Table10[[#This Row],[field_name]], " ", Table10[[#This Row],[data_type]], " ", Table10[[#This Row],[is_null]], IF(LEN(Table10[[#This Row],[default]])=0,""," DEFAULT "&amp;Table10[[#This Row],[default]]), ",")</f>
        <v>image_type VARCHAR NOT NULL,</v>
      </c>
    </row>
    <row r="6" spans="1:8" x14ac:dyDescent="0.2">
      <c r="A6" t="s">
        <v>569</v>
      </c>
      <c r="B6" t="s">
        <v>573</v>
      </c>
      <c r="C6" t="s">
        <v>188</v>
      </c>
      <c r="D6" t="s">
        <v>591</v>
      </c>
      <c r="F6" t="b">
        <v>0</v>
      </c>
      <c r="G6" t="s">
        <v>561</v>
      </c>
      <c r="H6" t="str">
        <f>_xlfn.CONCAT(Table10[[#This Row],[field_name]], " ", Table10[[#This Row],[data_type]], " ", Table10[[#This Row],[is_null]], IF(LEN(Table10[[#This Row],[default]])=0,""," DEFAULT "&amp;Table10[[#This Row],[default]]), ",")</f>
        <v>link VARCHAR NOT NULL,</v>
      </c>
    </row>
    <row r="7" spans="1:8" x14ac:dyDescent="0.2">
      <c r="A7" t="s">
        <v>569</v>
      </c>
      <c r="B7" t="s">
        <v>562</v>
      </c>
      <c r="C7" t="s">
        <v>563</v>
      </c>
      <c r="D7" t="s">
        <v>591</v>
      </c>
      <c r="E7" t="s">
        <v>594</v>
      </c>
      <c r="F7" t="b">
        <v>0</v>
      </c>
      <c r="G7" t="s">
        <v>564</v>
      </c>
      <c r="H7" t="str">
        <f>_xlfn.CONCAT(Table10[[#This Row],[field_name]], " ", Table10[[#This Row],[data_type]], " ", Table10[[#This Row],[is_null]], IF(LEN(Table10[[#This Row],[default]])=0,""," DEFAULT "&amp;Table10[[#This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:E10"/>
  <sheetViews>
    <sheetView zoomScale="130" zoomScaleNormal="130" workbookViewId="0">
      <selection activeCell="B7" sqref="B7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577</v>
      </c>
      <c r="B2" t="s">
        <v>578</v>
      </c>
      <c r="C2" t="s">
        <v>556</v>
      </c>
      <c r="D2" t="b">
        <v>1</v>
      </c>
      <c r="E2" t="s">
        <v>579</v>
      </c>
    </row>
    <row r="3" spans="1:5" x14ac:dyDescent="0.2">
      <c r="A3" t="s">
        <v>577</v>
      </c>
      <c r="B3" t="s">
        <v>554</v>
      </c>
      <c r="C3" t="s">
        <v>556</v>
      </c>
      <c r="D3" t="b">
        <v>0</v>
      </c>
      <c r="E3" t="s">
        <v>586</v>
      </c>
    </row>
    <row r="4" spans="1:5" x14ac:dyDescent="0.2">
      <c r="A4" t="s">
        <v>577</v>
      </c>
      <c r="B4" t="s">
        <v>580</v>
      </c>
      <c r="C4" t="s">
        <v>556</v>
      </c>
      <c r="D4" t="b">
        <v>0</v>
      </c>
      <c r="E4" t="s">
        <v>586</v>
      </c>
    </row>
    <row r="5" spans="1:5" x14ac:dyDescent="0.2">
      <c r="A5" t="s">
        <v>577</v>
      </c>
      <c r="B5" t="s">
        <v>581</v>
      </c>
      <c r="C5" t="s">
        <v>556</v>
      </c>
      <c r="D5" t="b">
        <v>0</v>
      </c>
      <c r="E5" t="s">
        <v>586</v>
      </c>
    </row>
    <row r="6" spans="1:5" x14ac:dyDescent="0.2">
      <c r="A6" t="s">
        <v>577</v>
      </c>
      <c r="B6" t="s">
        <v>582</v>
      </c>
      <c r="C6" t="s">
        <v>556</v>
      </c>
      <c r="D6" t="b">
        <v>0</v>
      </c>
      <c r="E6" t="s">
        <v>586</v>
      </c>
    </row>
    <row r="7" spans="1:5" x14ac:dyDescent="0.2">
      <c r="A7" t="s">
        <v>577</v>
      </c>
      <c r="B7" t="s">
        <v>583</v>
      </c>
      <c r="C7" t="s">
        <v>556</v>
      </c>
      <c r="D7" t="b">
        <v>0</v>
      </c>
      <c r="E7" t="s">
        <v>586</v>
      </c>
    </row>
    <row r="8" spans="1:5" x14ac:dyDescent="0.2">
      <c r="A8" t="s">
        <v>577</v>
      </c>
      <c r="B8" t="s">
        <v>584</v>
      </c>
      <c r="C8" t="s">
        <v>556</v>
      </c>
      <c r="D8" t="b">
        <v>0</v>
      </c>
      <c r="E8" t="s">
        <v>586</v>
      </c>
    </row>
    <row r="9" spans="1:5" x14ac:dyDescent="0.2">
      <c r="A9" t="s">
        <v>577</v>
      </c>
      <c r="B9" t="s">
        <v>585</v>
      </c>
      <c r="C9" t="s">
        <v>188</v>
      </c>
      <c r="D9" t="b">
        <v>0</v>
      </c>
      <c r="E9" t="s">
        <v>586</v>
      </c>
    </row>
    <row r="10" spans="1:5" x14ac:dyDescent="0.2">
      <c r="A10" t="s">
        <v>577</v>
      </c>
      <c r="B10" t="s">
        <v>562</v>
      </c>
      <c r="C10" t="s">
        <v>563</v>
      </c>
      <c r="D10" t="b">
        <v>0</v>
      </c>
      <c r="E10" t="s">
        <v>564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18" activePane="bottomRight" state="frozen"/>
      <selection pane="topRight" activeCell="C1" sqref="C1"/>
      <selection pane="bottomLeft" activeCell="A2" sqref="A2"/>
      <selection pane="bottomRight" activeCell="E1" sqref="E1:F124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18" sqref="A18:A28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">
        <v>297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H37"/>
  <sheetViews>
    <sheetView topLeftCell="C1" zoomScale="130" zoomScaleNormal="130" workbookViewId="0">
      <selection activeCell="H2" sqref="H2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0.5" bestFit="1" customWidth="1"/>
    <col min="6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553</v>
      </c>
      <c r="B2" t="s">
        <v>554</v>
      </c>
      <c r="C2" t="s">
        <v>556</v>
      </c>
      <c r="D2" t="s">
        <v>591</v>
      </c>
      <c r="F2" t="b">
        <v>1</v>
      </c>
      <c r="G2" t="s">
        <v>557</v>
      </c>
      <c r="H2" t="str">
        <f>_xlfn.CONCAT(Table7[[#This Row],[field_name]], " ", Table7[[#This Row],[data_type]], " ", Table7[[#This Row],[is_null]], IF(LEN(Table7[[#This Row],[default]])=0,""," DEFAULT "&amp;Table7[[#This Row],[default]]), ",")</f>
        <v>coin_id INTEGER NOT NULL,</v>
      </c>
    </row>
    <row r="3" spans="1:8" x14ac:dyDescent="0.2">
      <c r="A3" t="s">
        <v>553</v>
      </c>
      <c r="B3" t="s">
        <v>587</v>
      </c>
      <c r="C3" t="s">
        <v>560</v>
      </c>
      <c r="D3" t="s">
        <v>591</v>
      </c>
      <c r="F3" t="b">
        <v>0</v>
      </c>
      <c r="G3" t="s">
        <v>588</v>
      </c>
      <c r="H3" t="str">
        <f>_xlfn.CONCAT(Table7[[#This Row],[field_name]], " ", Table7[[#This Row],[data_type]], " ", Table7[[#This Row],[is_null]], IF(LEN(Table7[[#This Row],[default]])=0,""," DEFAULT "&amp;Table7[[#This Row],[default]]), ",")</f>
        <v>has_typological BOOLEAN NOT NULL,</v>
      </c>
    </row>
    <row r="4" spans="1:8" x14ac:dyDescent="0.2">
      <c r="A4" t="s">
        <v>553</v>
      </c>
      <c r="B4" t="s">
        <v>558</v>
      </c>
      <c r="C4" t="s">
        <v>560</v>
      </c>
      <c r="D4" t="s">
        <v>591</v>
      </c>
      <c r="F4" t="b">
        <v>0</v>
      </c>
      <c r="G4" t="s">
        <v>557</v>
      </c>
      <c r="H4" t="str">
        <f>_xlfn.CONCAT(Table7[[#This Row],[field_name]], " ", Table7[[#This Row],[data_type]], " ", Table7[[#This Row],[is_null]], IF(LEN(Table7[[#This Row],[default]])=0,""," DEFAULT "&amp;Table7[[#This Row],[default]]), ",")</f>
        <v>has_examples BOOLEAN NOT NULL,</v>
      </c>
    </row>
    <row r="5" spans="1:8" x14ac:dyDescent="0.2">
      <c r="A5" t="s">
        <v>553</v>
      </c>
      <c r="B5" t="s">
        <v>559</v>
      </c>
      <c r="C5" t="s">
        <v>560</v>
      </c>
      <c r="D5" t="s">
        <v>591</v>
      </c>
      <c r="F5" t="b">
        <v>0</v>
      </c>
      <c r="G5" t="s">
        <v>557</v>
      </c>
      <c r="H5" t="str">
        <f>_xlfn.CONCAT(Table7[[#This Row],[field_name]], " ", Table7[[#This Row],[data_type]], " ", Table7[[#This Row],[is_null]], IF(LEN(Table7[[#This Row],[default]])=0,""," DEFAULT "&amp;Table7[[#This Row],[default]]), ",")</f>
        <v>has_examples_pagination BOOLEAN NOT NULL,</v>
      </c>
    </row>
    <row r="6" spans="1:8" x14ac:dyDescent="0.2">
      <c r="A6" t="s">
        <v>553</v>
      </c>
      <c r="B6" t="s">
        <v>589</v>
      </c>
      <c r="C6" t="s">
        <v>560</v>
      </c>
      <c r="D6" t="s">
        <v>591</v>
      </c>
      <c r="F6" t="b">
        <v>0</v>
      </c>
      <c r="G6" t="s">
        <v>561</v>
      </c>
      <c r="H6" t="str">
        <f>_xlfn.CONCAT(Table7[[#This Row],[field_name]], " ", Table7[[#This Row],[data_type]], " ", Table7[[#This Row],[is_null]], IF(LEN(Table7[[#This Row],[default]])=0,""," DEFAULT "&amp;Table7[[#This Row],[default]]), ",")</f>
        <v>has_analysis BOOLEAN NOT NULL,</v>
      </c>
    </row>
    <row r="7" spans="1:8" x14ac:dyDescent="0.2">
      <c r="A7" t="s">
        <v>553</v>
      </c>
      <c r="B7" t="s">
        <v>537</v>
      </c>
      <c r="C7" t="s">
        <v>188</v>
      </c>
      <c r="D7" t="s">
        <v>592</v>
      </c>
      <c r="F7" t="b">
        <v>0</v>
      </c>
      <c r="G7" t="s">
        <v>561</v>
      </c>
      <c r="H7" t="str">
        <f>_xlfn.CONCAT(Table7[[#This Row],[field_name]], " ", Table7[[#This Row],[data_type]], " ", Table7[[#This Row],[is_null]], IF(LEN(Table7[[#This Row],[default]])=0,""," DEFAULT "&amp;Table7[[#This Row],[default]]), ",")</f>
        <v>coin_date_range VARCHAR NULL,</v>
      </c>
    </row>
    <row r="8" spans="1:8" x14ac:dyDescent="0.2">
      <c r="A8" t="s">
        <v>553</v>
      </c>
      <c r="B8" t="s">
        <v>538</v>
      </c>
      <c r="C8" t="s">
        <v>539</v>
      </c>
      <c r="D8" t="s">
        <v>592</v>
      </c>
      <c r="F8" t="b">
        <v>0</v>
      </c>
      <c r="G8" t="s">
        <v>561</v>
      </c>
      <c r="H8" t="str">
        <f>_xlfn.CONCAT(Table7[[#This Row],[field_name]], " ", Table7[[#This Row],[data_type]], " ", Table7[[#This Row],[is_null]], IF(LEN(Table7[[#This Row],[default]])=0,""," DEFAULT "&amp;Table7[[#This Row],[default]]), ",")</f>
        <v>denomination VARCHAR[] NULL,</v>
      </c>
    </row>
    <row r="9" spans="1:8" x14ac:dyDescent="0.2">
      <c r="A9" t="s">
        <v>553</v>
      </c>
      <c r="B9" t="s">
        <v>540</v>
      </c>
      <c r="C9" t="s">
        <v>188</v>
      </c>
      <c r="D9" t="s">
        <v>592</v>
      </c>
      <c r="F9" t="b">
        <v>0</v>
      </c>
      <c r="G9" t="s">
        <v>561</v>
      </c>
      <c r="H9" t="str">
        <f>_xlfn.CONCAT(Table7[[#This Row],[field_name]], " ", Table7[[#This Row],[data_type]], " ", Table7[[#This Row],[is_null]], IF(LEN(Table7[[#This Row],[default]])=0,""," DEFAULT "&amp;Table7[[#This Row],[default]]), ",")</f>
        <v>manufacture VARCHAR NULL,</v>
      </c>
    </row>
    <row r="10" spans="1:8" x14ac:dyDescent="0.2">
      <c r="A10" t="s">
        <v>553</v>
      </c>
      <c r="B10" t="s">
        <v>541</v>
      </c>
      <c r="C10" t="s">
        <v>539</v>
      </c>
      <c r="D10" t="s">
        <v>592</v>
      </c>
      <c r="F10" t="b">
        <v>0</v>
      </c>
      <c r="G10" t="s">
        <v>561</v>
      </c>
      <c r="H10" t="str">
        <f>_xlfn.CONCAT(Table7[[#This Row],[field_name]], " ", Table7[[#This Row],[data_type]], " ", Table7[[#This Row],[is_null]], IF(LEN(Table7[[#This Row],[default]])=0,""," DEFAULT "&amp;Table7[[#This Row],[default]]), ",")</f>
        <v>material VARCHAR[] NULL,</v>
      </c>
    </row>
    <row r="11" spans="1:8" x14ac:dyDescent="0.2">
      <c r="A11" t="s">
        <v>553</v>
      </c>
      <c r="B11" t="s">
        <v>542</v>
      </c>
      <c r="C11" t="s">
        <v>539</v>
      </c>
      <c r="D11" t="s">
        <v>592</v>
      </c>
      <c r="F11" t="b">
        <v>0</v>
      </c>
      <c r="G11" t="s">
        <v>561</v>
      </c>
      <c r="H11" t="str">
        <f>_xlfn.CONCAT(Table7[[#This Row],[field_name]], " ", Table7[[#This Row],[data_type]], " ", Table7[[#This Row],[is_null]], IF(LEN(Table7[[#This Row],[default]])=0,""," DEFAULT "&amp;Table7[[#This Row],[default]]), ",")</f>
        <v>object_type VARCHAR[] NULL,</v>
      </c>
    </row>
    <row r="12" spans="1:8" x14ac:dyDescent="0.2">
      <c r="A12" t="s">
        <v>553</v>
      </c>
      <c r="B12" t="s">
        <v>545</v>
      </c>
      <c r="C12" t="s">
        <v>539</v>
      </c>
      <c r="D12" t="s">
        <v>592</v>
      </c>
      <c r="F12" t="b">
        <v>0</v>
      </c>
      <c r="G12" t="s">
        <v>561</v>
      </c>
      <c r="H12" t="str">
        <f>_xlfn.CONCAT(Table7[[#This Row],[field_name]], " ", Table7[[#This Row],[data_type]], " ", Table7[[#This Row],[is_null]], IF(LEN(Table7[[#This Row],[default]])=0,""," DEFAULT "&amp;Table7[[#This Row],[default]]), ",")</f>
        <v>authority_name VARCHAR[] NULL,</v>
      </c>
    </row>
    <row r="13" spans="1:8" x14ac:dyDescent="0.2">
      <c r="A13" t="s">
        <v>553</v>
      </c>
      <c r="B13" t="s">
        <v>546</v>
      </c>
      <c r="C13" t="s">
        <v>539</v>
      </c>
      <c r="D13" t="s">
        <v>592</v>
      </c>
      <c r="F13" t="b">
        <v>0</v>
      </c>
      <c r="G13" t="s">
        <v>561</v>
      </c>
      <c r="H13" t="str">
        <f>_xlfn.CONCAT(Table7[[#This Row],[field_name]], " ", Table7[[#This Row],[data_type]], " ", Table7[[#This Row],[is_null]], IF(LEN(Table7[[#This Row],[default]])=0,""," DEFAULT "&amp;Table7[[#This Row],[default]]), ",")</f>
        <v>issuer_name VARCHAR[] NULL,</v>
      </c>
    </row>
    <row r="14" spans="1:8" x14ac:dyDescent="0.2">
      <c r="A14" t="s">
        <v>553</v>
      </c>
      <c r="B14" t="s">
        <v>547</v>
      </c>
      <c r="C14" t="s">
        <v>188</v>
      </c>
      <c r="D14" t="s">
        <v>592</v>
      </c>
      <c r="F14" t="b">
        <v>0</v>
      </c>
      <c r="G14" t="s">
        <v>561</v>
      </c>
      <c r="H14" t="str">
        <f>_xlfn.CONCAT(Table7[[#This Row],[field_name]], " ", Table7[[#This Row],[data_type]], " ", Table7[[#This Row],[is_null]], IF(LEN(Table7[[#This Row],[default]])=0,""," DEFAULT "&amp;Table7[[#This Row],[default]]), ",")</f>
        <v>stated_authority_name VARCHAR NULL,</v>
      </c>
    </row>
    <row r="15" spans="1:8" x14ac:dyDescent="0.2">
      <c r="A15" t="s">
        <v>553</v>
      </c>
      <c r="B15" t="s">
        <v>548</v>
      </c>
      <c r="C15" t="s">
        <v>539</v>
      </c>
      <c r="D15" t="s">
        <v>592</v>
      </c>
      <c r="F15" t="b">
        <v>0</v>
      </c>
      <c r="G15" t="s">
        <v>561</v>
      </c>
      <c r="H15" t="str">
        <f>_xlfn.CONCAT(Table7[[#This Row],[field_name]], " ", Table7[[#This Row],[data_type]], " ", Table7[[#This Row],[is_null]], IF(LEN(Table7[[#This Row],[default]])=0,""," DEFAULT "&amp;Table7[[#This Row],[default]]), ",")</f>
        <v>mint VARCHAR[] NULL,</v>
      </c>
    </row>
    <row r="16" spans="1:8" x14ac:dyDescent="0.2">
      <c r="A16" t="s">
        <v>553</v>
      </c>
      <c r="B16" t="s">
        <v>549</v>
      </c>
      <c r="C16" t="s">
        <v>539</v>
      </c>
      <c r="D16" t="s">
        <v>592</v>
      </c>
      <c r="F16" t="b">
        <v>0</v>
      </c>
      <c r="G16" t="s">
        <v>561</v>
      </c>
      <c r="H16" t="str">
        <f>_xlfn.CONCAT(Table7[[#This Row],[field_name]], " ", Table7[[#This Row],[data_type]], " ", Table7[[#This Row],[is_null]], IF(LEN(Table7[[#This Row],[default]])=0,""," DEFAULT "&amp;Table7[[#This Row],[default]]), ",")</f>
        <v>region VARCHAR[] NULL,</v>
      </c>
    </row>
    <row r="17" spans="1:8" x14ac:dyDescent="0.2">
      <c r="A17" t="s">
        <v>553</v>
      </c>
      <c r="B17" t="s">
        <v>297</v>
      </c>
      <c r="C17" t="s">
        <v>188</v>
      </c>
      <c r="D17" t="s">
        <v>592</v>
      </c>
      <c r="F17" t="b">
        <v>0</v>
      </c>
      <c r="G17" t="s">
        <v>561</v>
      </c>
      <c r="H17" t="str">
        <f>_xlfn.CONCAT(Table7[[#This Row],[field_name]], " ", Table7[[#This Row],[data_type]], " ", Table7[[#This Row],[is_null]], IF(LEN(Table7[[#This Row],[default]])=0,""," DEFAULT "&amp;Table7[[#This Row],[default]]), ",")</f>
        <v>obverse_controlmark VARCHAR NULL,</v>
      </c>
    </row>
    <row r="18" spans="1:8" x14ac:dyDescent="0.2">
      <c r="A18" t="s">
        <v>553</v>
      </c>
      <c r="B18" t="s">
        <v>299</v>
      </c>
      <c r="C18" t="s">
        <v>539</v>
      </c>
      <c r="D18" t="s">
        <v>592</v>
      </c>
      <c r="F18" t="b">
        <v>0</v>
      </c>
      <c r="G18" t="s">
        <v>561</v>
      </c>
      <c r="H18" t="str">
        <f>_xlfn.CONCAT(Table7[[#This Row],[field_name]], " ", Table7[[#This Row],[data_type]], " ", Table7[[#This Row],[is_null]], IF(LEN(Table7[[#This Row],[default]])=0,""," DEFAULT "&amp;Table7[[#This Row],[default]]), ",")</f>
        <v>obverse_deity VARCHAR[] NULL,</v>
      </c>
    </row>
    <row r="19" spans="1:8" x14ac:dyDescent="0.2">
      <c r="A19" t="s">
        <v>553</v>
      </c>
      <c r="B19" t="s">
        <v>311</v>
      </c>
      <c r="C19" t="s">
        <v>550</v>
      </c>
      <c r="D19" t="s">
        <v>592</v>
      </c>
      <c r="F19" t="b">
        <v>0</v>
      </c>
      <c r="G19" t="s">
        <v>561</v>
      </c>
      <c r="H19" t="str">
        <f>_xlfn.CONCAT(Table7[[#This Row],[field_name]], " ", Table7[[#This Row],[data_type]], " ", Table7[[#This Row],[is_null]], IF(LEN(Table7[[#This Row],[default]])=0,""," DEFAULT "&amp;Table7[[#This Row],[default]]), ",")</f>
        <v>obverse_legend TEXT NULL,</v>
      </c>
    </row>
    <row r="20" spans="1:8" x14ac:dyDescent="0.2">
      <c r="A20" t="s">
        <v>553</v>
      </c>
      <c r="B20" t="s">
        <v>313</v>
      </c>
      <c r="C20" t="s">
        <v>539</v>
      </c>
      <c r="D20" t="s">
        <v>592</v>
      </c>
      <c r="F20" t="b">
        <v>0</v>
      </c>
      <c r="G20" t="s">
        <v>561</v>
      </c>
      <c r="H20" t="str">
        <f>_xlfn.CONCAT(Table7[[#This Row],[field_name]], " ", Table7[[#This Row],[data_type]], " ", Table7[[#This Row],[is_null]], IF(LEN(Table7[[#This Row],[default]])=0,""," DEFAULT "&amp;Table7[[#This Row],[default]]), ",")</f>
        <v>obverse_portrait VARCHAR[] NULL,</v>
      </c>
    </row>
    <row r="21" spans="1:8" x14ac:dyDescent="0.2">
      <c r="A21" t="s">
        <v>553</v>
      </c>
      <c r="B21" t="s">
        <v>315</v>
      </c>
      <c r="C21" t="s">
        <v>539</v>
      </c>
      <c r="D21" t="s">
        <v>592</v>
      </c>
      <c r="F21" t="b">
        <v>0</v>
      </c>
      <c r="G21" t="s">
        <v>561</v>
      </c>
      <c r="H21" t="str">
        <f>_xlfn.CONCAT(Table7[[#This Row],[field_name]], " ", Table7[[#This Row],[data_type]], " ", Table7[[#This Row],[is_null]], IF(LEN(Table7[[#This Row],[default]])=0,""," DEFAULT "&amp;Table7[[#This Row],[default]]), ",")</f>
        <v>obverse_state VARCHAR[] NULL,</v>
      </c>
    </row>
    <row r="22" spans="1:8" x14ac:dyDescent="0.2">
      <c r="A22" t="s">
        <v>553</v>
      </c>
      <c r="B22" t="s">
        <v>318</v>
      </c>
      <c r="C22" t="s">
        <v>550</v>
      </c>
      <c r="D22" t="s">
        <v>592</v>
      </c>
      <c r="F22" t="b">
        <v>0</v>
      </c>
      <c r="G22" t="s">
        <v>561</v>
      </c>
      <c r="H22" t="str">
        <f>_xlfn.CONCAT(Table7[[#This Row],[field_name]], " ", Table7[[#This Row],[data_type]], " ", Table7[[#This Row],[is_null]], IF(LEN(Table7[[#This Row],[default]])=0,""," DEFAULT "&amp;Table7[[#This Row],[default]]), ",")</f>
        <v>obverse_type TEXT NULL,</v>
      </c>
    </row>
    <row r="23" spans="1:8" x14ac:dyDescent="0.2">
      <c r="A23" t="s">
        <v>553</v>
      </c>
      <c r="B23" t="s">
        <v>320</v>
      </c>
      <c r="C23" t="s">
        <v>188</v>
      </c>
      <c r="D23" t="s">
        <v>592</v>
      </c>
      <c r="F23" t="b">
        <v>0</v>
      </c>
      <c r="G23" t="s">
        <v>561</v>
      </c>
      <c r="H23" t="str">
        <f>_xlfn.CONCAT(Table7[[#This Row],[field_name]], " ", Table7[[#This Row],[data_type]], " ", Table7[[#This Row],[is_null]], IF(LEN(Table7[[#This Row],[default]])=0,""," DEFAULT "&amp;Table7[[#This Row],[default]]), ",")</f>
        <v>reverse_control_marks VARCHAR NULL,</v>
      </c>
    </row>
    <row r="24" spans="1:8" x14ac:dyDescent="0.2">
      <c r="A24" t="s">
        <v>553</v>
      </c>
      <c r="B24" t="s">
        <v>322</v>
      </c>
      <c r="C24" t="s">
        <v>539</v>
      </c>
      <c r="D24" t="s">
        <v>592</v>
      </c>
      <c r="F24" t="b">
        <v>0</v>
      </c>
      <c r="G24" t="s">
        <v>561</v>
      </c>
      <c r="H24" t="str">
        <f>_xlfn.CONCAT(Table7[[#This Row],[field_name]], " ", Table7[[#This Row],[data_type]], " ", Table7[[#This Row],[is_null]], IF(LEN(Table7[[#This Row],[default]])=0,""," DEFAULT "&amp;Table7[[#This Row],[default]]), ",")</f>
        <v>reverse_deity VARCHAR[] NULL,</v>
      </c>
    </row>
    <row r="25" spans="1:8" x14ac:dyDescent="0.2">
      <c r="A25" t="s">
        <v>553</v>
      </c>
      <c r="B25" t="s">
        <v>332</v>
      </c>
      <c r="C25" t="s">
        <v>188</v>
      </c>
      <c r="D25" t="s">
        <v>592</v>
      </c>
      <c r="F25" t="b">
        <v>0</v>
      </c>
      <c r="G25" t="s">
        <v>561</v>
      </c>
      <c r="H25" t="str">
        <f>_xlfn.CONCAT(Table7[[#This Row],[field_name]], " ", Table7[[#This Row],[data_type]], " ", Table7[[#This Row],[is_null]], IF(LEN(Table7[[#This Row],[default]])=0,""," DEFAULT "&amp;Table7[[#This Row],[default]]), ",")</f>
        <v>reverse_dynasty VARCHAR NULL,</v>
      </c>
    </row>
    <row r="26" spans="1:8" x14ac:dyDescent="0.2">
      <c r="A26" t="s">
        <v>553</v>
      </c>
      <c r="B26" t="s">
        <v>334</v>
      </c>
      <c r="C26" t="s">
        <v>550</v>
      </c>
      <c r="D26" t="s">
        <v>592</v>
      </c>
      <c r="F26" t="b">
        <v>0</v>
      </c>
      <c r="G26" t="s">
        <v>561</v>
      </c>
      <c r="H26" t="str">
        <f>_xlfn.CONCAT(Table7[[#This Row],[field_name]], " ", Table7[[#This Row],[data_type]], " ", Table7[[#This Row],[is_null]], IF(LEN(Table7[[#This Row],[default]])=0,""," DEFAULT "&amp;Table7[[#This Row],[default]]), ",")</f>
        <v>reverse_legend TEXT NULL,</v>
      </c>
    </row>
    <row r="27" spans="1:8" x14ac:dyDescent="0.2">
      <c r="A27" t="s">
        <v>553</v>
      </c>
      <c r="B27" t="s">
        <v>336</v>
      </c>
      <c r="C27" t="s">
        <v>188</v>
      </c>
      <c r="D27" t="s">
        <v>592</v>
      </c>
      <c r="F27" t="b">
        <v>0</v>
      </c>
      <c r="G27" t="s">
        <v>561</v>
      </c>
      <c r="H27" t="str">
        <f>_xlfn.CONCAT(Table7[[#This Row],[field_name]], " ", Table7[[#This Row],[data_type]], " ", Table7[[#This Row],[is_null]], IF(LEN(Table7[[#This Row],[default]])=0,""," DEFAULT "&amp;Table7[[#This Row],[default]]), ",")</f>
        <v>reverse_mintmark VARCHAR NULL,</v>
      </c>
    </row>
    <row r="28" spans="1:8" x14ac:dyDescent="0.2">
      <c r="A28" t="s">
        <v>553</v>
      </c>
      <c r="B28" t="s">
        <v>434</v>
      </c>
      <c r="C28" t="s">
        <v>188</v>
      </c>
      <c r="D28" t="s">
        <v>592</v>
      </c>
      <c r="F28" t="b">
        <v>0</v>
      </c>
      <c r="G28" t="s">
        <v>561</v>
      </c>
      <c r="H28" t="str">
        <f>_xlfn.CONCAT(Table7[[#This Row],[field_name]], " ", Table7[[#This Row],[data_type]], " ", Table7[[#This Row],[is_null]], IF(LEN(Table7[[#This Row],[default]])=0,""," DEFAULT "&amp;Table7[[#This Row],[default]]), ",")</f>
        <v>reverse_monogram VARCHAR NULL,</v>
      </c>
    </row>
    <row r="29" spans="1:8" x14ac:dyDescent="0.2">
      <c r="A29" t="s">
        <v>553</v>
      </c>
      <c r="B29" t="s">
        <v>436</v>
      </c>
      <c r="C29" t="s">
        <v>539</v>
      </c>
      <c r="D29" t="s">
        <v>592</v>
      </c>
      <c r="F29" t="b">
        <v>0</v>
      </c>
      <c r="G29" t="s">
        <v>561</v>
      </c>
      <c r="H29" t="str">
        <f>_xlfn.CONCAT(Table7[[#This Row],[field_name]], " ", Table7[[#This Row],[data_type]], " ", Table7[[#This Row],[is_null]], IF(LEN(Table7[[#This Row],[default]])=0,""," DEFAULT "&amp;Table7[[#This Row],[default]]), ",")</f>
        <v>reverse_officinamark VARCHAR[] NULL,</v>
      </c>
    </row>
    <row r="30" spans="1:8" x14ac:dyDescent="0.2">
      <c r="A30" t="s">
        <v>553</v>
      </c>
      <c r="B30" t="s">
        <v>463</v>
      </c>
      <c r="C30" t="s">
        <v>539</v>
      </c>
      <c r="D30" t="s">
        <v>592</v>
      </c>
      <c r="F30" t="b">
        <v>0</v>
      </c>
      <c r="G30" t="s">
        <v>561</v>
      </c>
      <c r="H30" t="str">
        <f>_xlfn.CONCAT(Table7[[#This Row],[field_name]], " ", Table7[[#This Row],[data_type]], " ", Table7[[#This Row],[is_null]], IF(LEN(Table7[[#This Row],[default]])=0,""," DEFAULT "&amp;Table7[[#This Row],[default]]), ",")</f>
        <v>reverse_portrait VARCHAR[] NULL,</v>
      </c>
    </row>
    <row r="31" spans="1:8" x14ac:dyDescent="0.2">
      <c r="A31" t="s">
        <v>553</v>
      </c>
      <c r="B31" t="s">
        <v>472</v>
      </c>
      <c r="C31" t="s">
        <v>539</v>
      </c>
      <c r="D31" t="s">
        <v>592</v>
      </c>
      <c r="F31" t="b">
        <v>0</v>
      </c>
      <c r="G31" t="s">
        <v>561</v>
      </c>
      <c r="H31" t="str">
        <f>_xlfn.CONCAT(Table7[[#This Row],[field_name]], " ", Table7[[#This Row],[data_type]], " ", Table7[[#This Row],[is_null]], IF(LEN(Table7[[#This Row],[default]])=0,""," DEFAULT "&amp;Table7[[#This Row],[default]]), ",")</f>
        <v>reverse_state VARCHAR[] NULL,</v>
      </c>
    </row>
    <row r="32" spans="1:8" x14ac:dyDescent="0.2">
      <c r="A32" t="s">
        <v>553</v>
      </c>
      <c r="B32" t="s">
        <v>474</v>
      </c>
      <c r="C32" t="s">
        <v>539</v>
      </c>
      <c r="D32" t="s">
        <v>592</v>
      </c>
      <c r="F32" t="b">
        <v>0</v>
      </c>
      <c r="G32" t="s">
        <v>561</v>
      </c>
      <c r="H32" t="str">
        <f>_xlfn.CONCAT(Table7[[#This Row],[field_name]], " ", Table7[[#This Row],[data_type]], " ", Table7[[#This Row],[is_null]], IF(LEN(Table7[[#This Row],[default]])=0,""," DEFAULT "&amp;Table7[[#This Row],[default]]), ",")</f>
        <v>reverse_symbol VARCHAR[] NULL,</v>
      </c>
    </row>
    <row r="33" spans="1:8" x14ac:dyDescent="0.2">
      <c r="A33" t="s">
        <v>553</v>
      </c>
      <c r="B33" t="s">
        <v>478</v>
      </c>
      <c r="C33" t="s">
        <v>550</v>
      </c>
      <c r="D33" t="s">
        <v>592</v>
      </c>
      <c r="F33" t="b">
        <v>0</v>
      </c>
      <c r="G33" t="s">
        <v>561</v>
      </c>
      <c r="H33" t="str">
        <f>_xlfn.CONCAT(Table7[[#This Row],[field_name]], " ", Table7[[#This Row],[data_type]], " ", Table7[[#This Row],[is_null]], IF(LEN(Table7[[#This Row],[default]])=0,""," DEFAULT "&amp;Table7[[#This Row],[default]]), ",")</f>
        <v>reverse_type TEXT NULL,</v>
      </c>
    </row>
    <row r="34" spans="1:8" x14ac:dyDescent="0.2">
      <c r="A34" t="s">
        <v>553</v>
      </c>
      <c r="B34" t="s">
        <v>191</v>
      </c>
      <c r="C34" t="s">
        <v>187</v>
      </c>
      <c r="D34" t="s">
        <v>592</v>
      </c>
      <c r="F34" t="b">
        <v>0</v>
      </c>
      <c r="G34" t="s">
        <v>561</v>
      </c>
      <c r="H34" t="str">
        <f>_xlfn.CONCAT(Table7[[#This Row],[field_name]], " ", Table7[[#This Row],[data_type]], " ", Table7[[#This Row],[is_null]], IF(LEN(Table7[[#This Row],[default]])=0,""," DEFAULT "&amp;Table7[[#This Row],[default]]), ",")</f>
        <v>average_axis NUMERIC NULL,</v>
      </c>
    </row>
    <row r="35" spans="1:8" x14ac:dyDescent="0.2">
      <c r="A35" t="s">
        <v>553</v>
      </c>
      <c r="B35" t="s">
        <v>193</v>
      </c>
      <c r="C35" t="s">
        <v>187</v>
      </c>
      <c r="D35" t="s">
        <v>592</v>
      </c>
      <c r="F35" t="b">
        <v>0</v>
      </c>
      <c r="G35" t="s">
        <v>561</v>
      </c>
      <c r="H35" t="str">
        <f>_xlfn.CONCAT(Table7[[#This Row],[field_name]], " ", Table7[[#This Row],[data_type]], " ", Table7[[#This Row],[is_null]], IF(LEN(Table7[[#This Row],[default]])=0,""," DEFAULT "&amp;Table7[[#This Row],[default]]), ",")</f>
        <v>average_diameter NUMERIC NULL,</v>
      </c>
    </row>
    <row r="36" spans="1:8" x14ac:dyDescent="0.2">
      <c r="A36" t="s">
        <v>553</v>
      </c>
      <c r="B36" t="s">
        <v>194</v>
      </c>
      <c r="C36" t="s">
        <v>187</v>
      </c>
      <c r="D36" t="s">
        <v>592</v>
      </c>
      <c r="F36" t="b">
        <v>0</v>
      </c>
      <c r="G36" t="s">
        <v>561</v>
      </c>
      <c r="H36" t="str">
        <f>_xlfn.CONCAT(Table7[[#This Row],[field_name]], " ", Table7[[#This Row],[data_type]], " ", Table7[[#This Row],[is_null]], IF(LEN(Table7[[#This Row],[default]])=0,""," DEFAULT "&amp;Table7[[#This Row],[default]]), ",")</f>
        <v>average_weight NUMERIC NULL,</v>
      </c>
    </row>
    <row r="37" spans="1:8" x14ac:dyDescent="0.2">
      <c r="A37" t="s">
        <v>553</v>
      </c>
      <c r="B37" t="s">
        <v>562</v>
      </c>
      <c r="C37" t="s">
        <v>563</v>
      </c>
      <c r="D37" t="s">
        <v>591</v>
      </c>
      <c r="E37" t="s">
        <v>594</v>
      </c>
      <c r="F37" t="b">
        <v>0</v>
      </c>
      <c r="G37" t="s">
        <v>564</v>
      </c>
      <c r="H37" t="str">
        <f>_xlfn.CONCAT(Table7[[#This Row],[field_name]], " ", Table7[[#This Row],[data_type]], " ", Table7[[#This Row],[is_null]], IF(LEN(Table7[[#This Row],[default]])=0,""," DEFAULT "&amp;Table7[[#This Row],[default]]), ",")</f>
        <v>ts TIMESTAMP NOT NULL DEFAULT CURRENT_TIMESTAMP,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:H12"/>
  <sheetViews>
    <sheetView topLeftCell="C1" zoomScale="130" zoomScaleNormal="130" workbookViewId="0">
      <selection activeCell="H2" sqref="H2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565</v>
      </c>
      <c r="B2" t="s">
        <v>566</v>
      </c>
      <c r="C2" t="s">
        <v>567</v>
      </c>
      <c r="D2" t="s">
        <v>591</v>
      </c>
      <c r="F2" t="b">
        <v>1</v>
      </c>
      <c r="G2" t="s">
        <v>568</v>
      </c>
      <c r="H2" t="str">
        <f>_xlfn.CONCAT(Table8[[#This Row],[field_name]], " ", Table8[[#This Row],[data_type]], " ", Table8[[#This Row],[is_null]], IF(LEN(Table8[[#This Row],[default]])=0,""," DEFAULT "&amp;Table8[[#This Row],[default]]), ",")</f>
        <v>examples_id SERIAL NOT NULL,</v>
      </c>
    </row>
    <row r="3" spans="1:8" x14ac:dyDescent="0.2">
      <c r="A3" t="s">
        <v>565</v>
      </c>
      <c r="B3" t="s">
        <v>554</v>
      </c>
      <c r="C3" t="s">
        <v>556</v>
      </c>
      <c r="D3" t="s">
        <v>591</v>
      </c>
      <c r="F3" t="b">
        <v>0</v>
      </c>
      <c r="G3" t="s">
        <v>557</v>
      </c>
      <c r="H3" t="str">
        <f>_xlfn.CONCAT(Table8[[#This Row],[field_name]], " ", Table8[[#This Row],[data_type]], " ", Table8[[#This Row],[is_null]], IF(LEN(Table8[[#This Row],[default]])=0,""," DEFAULT "&amp;Table8[[#This Row],[default]]), ",")</f>
        <v>coin_id INTEGER NOT NULL,</v>
      </c>
    </row>
    <row r="4" spans="1:8" x14ac:dyDescent="0.2">
      <c r="A4" t="s">
        <v>565</v>
      </c>
      <c r="B4" t="s">
        <v>596</v>
      </c>
      <c r="C4" t="s">
        <v>556</v>
      </c>
      <c r="D4" t="s">
        <v>591</v>
      </c>
      <c r="F4" t="b">
        <v>0</v>
      </c>
      <c r="G4" t="s">
        <v>574</v>
      </c>
      <c r="H4" t="str">
        <f>_xlfn.CONCAT(Table8[[#This Row],[field_name]], " ", Table8[[#This Row],[data_type]], " ", Table8[[#This Row],[is_null]], IF(LEN(Table8[[#This Row],[default]])=0,""," DEFAULT "&amp;Table8[[#This Row],[default]]), ",")</f>
        <v>uri_page_examples_id INTEGER NOT NULL,</v>
      </c>
    </row>
    <row r="5" spans="1:8" x14ac:dyDescent="0.2">
      <c r="A5" t="s">
        <v>565</v>
      </c>
      <c r="B5" t="s">
        <v>597</v>
      </c>
      <c r="C5" t="s">
        <v>187</v>
      </c>
      <c r="D5" t="s">
        <v>592</v>
      </c>
      <c r="F5" t="b">
        <v>0</v>
      </c>
      <c r="G5" t="s">
        <v>561</v>
      </c>
      <c r="H5" t="str">
        <f>_xlfn.CONCAT(Table8[[#This Row],[field_name]], " ", Table8[[#This Row],[data_type]], " ", Table8[[#This Row],[is_null]], IF(LEN(Table8[[#This Row],[default]])=0,""," DEFAULT "&amp;Table8[[#This Row],[default]]), ",")</f>
        <v>coin_axis NUMERIC NULL,</v>
      </c>
    </row>
    <row r="6" spans="1:8" x14ac:dyDescent="0.2">
      <c r="A6" t="s">
        <v>565</v>
      </c>
      <c r="B6" t="s">
        <v>170</v>
      </c>
      <c r="C6" t="s">
        <v>188</v>
      </c>
      <c r="D6" t="s">
        <v>592</v>
      </c>
      <c r="F6" t="b">
        <v>0</v>
      </c>
      <c r="G6" t="s">
        <v>561</v>
      </c>
      <c r="H6" t="str">
        <f>_xlfn.CONCAT(Table8[[#This Row],[field_name]], " ", Table8[[#This Row],[data_type]], " ", Table8[[#This Row],[is_null]], IF(LEN(Table8[[#This Row],[default]])=0,""," DEFAULT "&amp;Table8[[#This Row],[default]]), ",")</f>
        <v>collection_name VARCHAR NULL,</v>
      </c>
    </row>
    <row r="7" spans="1:8" x14ac:dyDescent="0.2">
      <c r="A7" t="s">
        <v>565</v>
      </c>
      <c r="B7" t="s">
        <v>598</v>
      </c>
      <c r="C7" t="s">
        <v>187</v>
      </c>
      <c r="D7" t="s">
        <v>592</v>
      </c>
      <c r="F7" t="b">
        <v>0</v>
      </c>
      <c r="G7" t="s">
        <v>561</v>
      </c>
      <c r="H7" t="str">
        <f>_xlfn.CONCAT(Table8[[#This Row],[field_name]], " ", Table8[[#This Row],[data_type]], " ", Table8[[#This Row],[is_null]], IF(LEN(Table8[[#This Row],[default]])=0,""," DEFAULT "&amp;Table8[[#This Row],[default]]), ",")</f>
        <v>coin_diameter NUMERIC NULL,</v>
      </c>
    </row>
    <row r="8" spans="1:8" x14ac:dyDescent="0.2">
      <c r="A8" t="s">
        <v>565</v>
      </c>
      <c r="B8" t="s">
        <v>175</v>
      </c>
      <c r="C8" t="s">
        <v>188</v>
      </c>
      <c r="D8" t="s">
        <v>592</v>
      </c>
      <c r="F8" t="b">
        <v>0</v>
      </c>
      <c r="G8" t="s">
        <v>561</v>
      </c>
      <c r="H8" t="str">
        <f>_xlfn.CONCAT(Table8[[#This Row],[field_name]], " ", Table8[[#This Row],[data_type]], " ", Table8[[#This Row],[is_null]], IF(LEN(Table8[[#This Row],[default]])=0,""," DEFAULT "&amp;Table8[[#This Row],[default]]), ",")</f>
        <v>findspot VARCHAR NULL,</v>
      </c>
    </row>
    <row r="9" spans="1:8" x14ac:dyDescent="0.2">
      <c r="A9" t="s">
        <v>565</v>
      </c>
      <c r="B9" t="s">
        <v>177</v>
      </c>
      <c r="C9" t="s">
        <v>188</v>
      </c>
      <c r="D9" t="s">
        <v>592</v>
      </c>
      <c r="F9" t="b">
        <v>0</v>
      </c>
      <c r="G9" t="s">
        <v>561</v>
      </c>
      <c r="H9" t="str">
        <f>_xlfn.CONCAT(Table8[[#This Row],[field_name]], " ", Table8[[#This Row],[data_type]], " ", Table8[[#This Row],[is_null]], IF(LEN(Table8[[#This Row],[default]])=0,""," DEFAULT "&amp;Table8[[#This Row],[default]]), ",")</f>
        <v>hoard VARCHAR NULL,</v>
      </c>
    </row>
    <row r="10" spans="1:8" x14ac:dyDescent="0.2">
      <c r="A10" t="s">
        <v>565</v>
      </c>
      <c r="B10" t="s">
        <v>179</v>
      </c>
      <c r="C10" t="s">
        <v>188</v>
      </c>
      <c r="D10" t="s">
        <v>592</v>
      </c>
      <c r="F10" t="b">
        <v>0</v>
      </c>
      <c r="G10" t="s">
        <v>561</v>
      </c>
      <c r="H10" t="str">
        <f>_xlfn.CONCAT(Table8[[#This Row],[field_name]], " ", Table8[[#This Row],[data_type]], " ", Table8[[#This Row],[is_null]], IF(LEN(Table8[[#This Row],[default]])=0,""," DEFAULT "&amp;Table8[[#This Row],[default]]), ",")</f>
        <v>identifier VARCHAR NULL,</v>
      </c>
    </row>
    <row r="11" spans="1:8" x14ac:dyDescent="0.2">
      <c r="A11" t="s">
        <v>565</v>
      </c>
      <c r="B11" t="s">
        <v>599</v>
      </c>
      <c r="C11" t="s">
        <v>187</v>
      </c>
      <c r="D11" t="s">
        <v>592</v>
      </c>
      <c r="F11" t="b">
        <v>0</v>
      </c>
      <c r="G11" t="s">
        <v>561</v>
      </c>
      <c r="H11" t="str">
        <f>_xlfn.CONCAT(Table8[[#This Row],[field_name]], " ", Table8[[#This Row],[data_type]], " ", Table8[[#This Row],[is_null]], IF(LEN(Table8[[#This Row],[default]])=0,""," DEFAULT "&amp;Table8[[#This Row],[default]]), ",")</f>
        <v>coin_weight NUMERIC NULL,</v>
      </c>
    </row>
    <row r="12" spans="1:8" x14ac:dyDescent="0.2">
      <c r="A12" t="s">
        <v>565</v>
      </c>
      <c r="B12" t="s">
        <v>562</v>
      </c>
      <c r="C12" t="s">
        <v>563</v>
      </c>
      <c r="D12" t="s">
        <v>591</v>
      </c>
      <c r="E12" t="s">
        <v>594</v>
      </c>
      <c r="F12" t="b">
        <v>0</v>
      </c>
      <c r="G12" t="s">
        <v>564</v>
      </c>
      <c r="H12" t="str">
        <f>_xlfn.CONCAT(Table8[[#This Row],[field_name]], " ", Table8[[#This Row],[data_type]], " ", Table8[[#This Row],[is_null]], IF(LEN(Table8[[#This Row],[default]])=0,""," DEFAULT "&amp;Table8[[#This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stg_examples_images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2023-07-24T20:08:34Z</dcterms:modified>
</cp:coreProperties>
</file>