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jkhou\Desktop\Final_Figures\Data\"/>
    </mc:Choice>
  </mc:AlternateContent>
  <xr:revisionPtr revIDLastSave="0" documentId="13_ncr:1_{AA64D5FE-61FD-48FB-945E-4BCE540EBD7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No-PreIncubation-Step" sheetId="2" r:id="rId1"/>
    <sheet name="With-PreIncubation-Step" sheetId="3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" i="2" l="1"/>
  <c r="M25" i="2"/>
  <c r="L25" i="2"/>
  <c r="K25" i="2"/>
  <c r="J25" i="2"/>
  <c r="I25" i="2"/>
  <c r="G25" i="2"/>
  <c r="F25" i="2"/>
  <c r="E25" i="2"/>
  <c r="D25" i="2"/>
  <c r="C25" i="2"/>
  <c r="B25" i="2"/>
  <c r="N24" i="2"/>
  <c r="M24" i="2"/>
  <c r="L24" i="2"/>
  <c r="K24" i="2"/>
  <c r="J24" i="2"/>
  <c r="I24" i="2"/>
  <c r="G24" i="2"/>
  <c r="F24" i="2"/>
  <c r="E24" i="2"/>
  <c r="D24" i="2"/>
  <c r="C24" i="2"/>
  <c r="B24" i="2"/>
  <c r="N23" i="2"/>
  <c r="M23" i="2"/>
  <c r="L23" i="2"/>
  <c r="K23" i="2"/>
  <c r="J23" i="2"/>
  <c r="I23" i="2"/>
  <c r="G23" i="2"/>
  <c r="F23" i="2"/>
  <c r="E23" i="2"/>
  <c r="D23" i="2"/>
  <c r="C23" i="2"/>
  <c r="B23" i="2"/>
  <c r="N22" i="2"/>
  <c r="M22" i="2"/>
  <c r="L22" i="2"/>
  <c r="K22" i="2"/>
  <c r="J22" i="2"/>
  <c r="I22" i="2"/>
  <c r="G22" i="2"/>
  <c r="F22" i="2"/>
  <c r="E22" i="2"/>
  <c r="D22" i="2"/>
  <c r="C22" i="2"/>
  <c r="B22" i="2"/>
  <c r="N21" i="2"/>
  <c r="M21" i="2"/>
  <c r="L21" i="2"/>
  <c r="K21" i="2"/>
  <c r="J21" i="2"/>
  <c r="I21" i="2"/>
  <c r="G21" i="2"/>
  <c r="F21" i="2"/>
  <c r="E21" i="2"/>
  <c r="D21" i="2"/>
  <c r="C21" i="2"/>
  <c r="B21" i="2"/>
  <c r="N20" i="2"/>
  <c r="M20" i="2"/>
  <c r="L20" i="2"/>
  <c r="K20" i="2"/>
  <c r="J20" i="2"/>
  <c r="I20" i="2"/>
  <c r="G20" i="2"/>
  <c r="F20" i="2"/>
  <c r="E20" i="2"/>
  <c r="D20" i="2"/>
  <c r="C20" i="2"/>
  <c r="B20" i="2"/>
  <c r="N19" i="2"/>
  <c r="M19" i="2"/>
  <c r="L19" i="2"/>
  <c r="K19" i="2"/>
  <c r="J19" i="2"/>
  <c r="I19" i="2"/>
  <c r="G19" i="2"/>
  <c r="F19" i="2"/>
  <c r="E19" i="2"/>
  <c r="D19" i="2"/>
  <c r="C19" i="2"/>
  <c r="B19" i="2"/>
  <c r="C17" i="3"/>
  <c r="D17" i="3"/>
  <c r="E17" i="3"/>
  <c r="F17" i="3"/>
  <c r="H17" i="3"/>
  <c r="I17" i="3"/>
  <c r="J17" i="3"/>
  <c r="K17" i="3"/>
  <c r="C18" i="3"/>
  <c r="D18" i="3"/>
  <c r="E18" i="3"/>
  <c r="F18" i="3"/>
  <c r="H18" i="3"/>
  <c r="I18" i="3"/>
  <c r="J18" i="3"/>
  <c r="K18" i="3"/>
  <c r="C19" i="3"/>
  <c r="D19" i="3"/>
  <c r="E19" i="3"/>
  <c r="F19" i="3"/>
  <c r="H19" i="3"/>
  <c r="I19" i="3"/>
  <c r="J19" i="3"/>
  <c r="K19" i="3"/>
  <c r="C20" i="3"/>
  <c r="D20" i="3"/>
  <c r="E20" i="3"/>
  <c r="F20" i="3"/>
  <c r="H20" i="3"/>
  <c r="I20" i="3"/>
  <c r="J20" i="3"/>
  <c r="K20" i="3"/>
  <c r="C21" i="3"/>
  <c r="D21" i="3"/>
  <c r="E21" i="3"/>
  <c r="F21" i="3"/>
  <c r="H21" i="3"/>
  <c r="I21" i="3"/>
  <c r="J21" i="3"/>
  <c r="K21" i="3"/>
  <c r="C22" i="3"/>
  <c r="D22" i="3"/>
  <c r="E22" i="3"/>
  <c r="F22" i="3"/>
  <c r="H22" i="3"/>
  <c r="I22" i="3"/>
  <c r="J22" i="3"/>
  <c r="K22" i="3"/>
  <c r="C23" i="3"/>
  <c r="D23" i="3"/>
  <c r="E23" i="3"/>
  <c r="F23" i="3"/>
  <c r="H23" i="3"/>
  <c r="I23" i="3"/>
  <c r="J23" i="3"/>
  <c r="K23" i="3"/>
</calcChain>
</file>

<file path=xl/sharedStrings.xml><?xml version="1.0" encoding="utf-8"?>
<sst xmlns="http://schemas.openxmlformats.org/spreadsheetml/2006/main" count="69" uniqueCount="21">
  <si>
    <t>10ng 15min pre inc</t>
  </si>
  <si>
    <t>10ng 30min pre inc</t>
  </si>
  <si>
    <t>50ng 15min pre inc</t>
  </si>
  <si>
    <t>50ng 30min pre inc</t>
  </si>
  <si>
    <t>15mins</t>
  </si>
  <si>
    <t>30mins</t>
  </si>
  <si>
    <t>45mins</t>
  </si>
  <si>
    <t>60mins</t>
  </si>
  <si>
    <t>90mins</t>
  </si>
  <si>
    <t>120mins</t>
  </si>
  <si>
    <t>150mins</t>
  </si>
  <si>
    <t>N/A</t>
  </si>
  <si>
    <t>Averages</t>
  </si>
  <si>
    <t>SD</t>
  </si>
  <si>
    <t>Combined data</t>
  </si>
  <si>
    <t>10ng</t>
  </si>
  <si>
    <t>25ng</t>
  </si>
  <si>
    <t>50ng</t>
  </si>
  <si>
    <t>100ng</t>
  </si>
  <si>
    <t>200ng</t>
  </si>
  <si>
    <t>400ng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</si>
</sst>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'[1]All data'!$B$18</c:f>
              <c:strCache>
                <c:ptCount val="1"/>
                <c:pt idx="0">
                  <c:v>10ng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'[1]All data'!$I$19:$I$25</c:f>
                <c:numCache>
                  <c:formatCode>General</c:formatCode>
                  <c:ptCount val="7"/>
                  <c:pt idx="0">
                    <c:v>2.1647545409738109</c:v>
                  </c:pt>
                  <c:pt idx="1">
                    <c:v>1346.1490940605331</c:v>
                  </c:pt>
                  <c:pt idx="2">
                    <c:v>4939.7871000344194</c:v>
                  </c:pt>
                  <c:pt idx="3">
                    <c:v>4072.5823805868745</c:v>
                  </c:pt>
                  <c:pt idx="4">
                    <c:v>3809.0108196223337</c:v>
                  </c:pt>
                  <c:pt idx="5">
                    <c:v>4695.0831961744834</c:v>
                  </c:pt>
                  <c:pt idx="6">
                    <c:v>2652.2846287681873</c:v>
                  </c:pt>
                </c:numCache>
              </c:numRef>
            </c:plus>
            <c:minus>
              <c:numRef>
                <c:f>'[1]All data'!$I$19:$I$25</c:f>
                <c:numCache>
                  <c:formatCode>General</c:formatCode>
                  <c:ptCount val="7"/>
                  <c:pt idx="0">
                    <c:v>2.1647545409738109</c:v>
                  </c:pt>
                  <c:pt idx="1">
                    <c:v>1346.1490940605331</c:v>
                  </c:pt>
                  <c:pt idx="2">
                    <c:v>4939.7871000344194</c:v>
                  </c:pt>
                  <c:pt idx="3">
                    <c:v>4072.5823805868745</c:v>
                  </c:pt>
                  <c:pt idx="4">
                    <c:v>3809.0108196223337</c:v>
                  </c:pt>
                  <c:pt idx="5">
                    <c:v>4695.0831961744834</c:v>
                  </c:pt>
                  <c:pt idx="6">
                    <c:v>2652.2846287681873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'[1]All data'!$A$19:$A$25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</c:numCache>
            </c:numRef>
          </c:xVal>
          <c:yVal>
            <c:numRef>
              <c:f>'[1]All data'!$B$19:$B$25</c:f>
              <c:numCache>
                <c:formatCode>General</c:formatCode>
                <c:ptCount val="7"/>
                <c:pt idx="0">
                  <c:v>18.583333333333332</c:v>
                </c:pt>
                <c:pt idx="1">
                  <c:v>6092.5100000000011</c:v>
                </c:pt>
                <c:pt idx="2">
                  <c:v>31081.616666666669</c:v>
                </c:pt>
                <c:pt idx="3">
                  <c:v>47467.833333333336</c:v>
                </c:pt>
                <c:pt idx="4">
                  <c:v>58311.1</c:v>
                </c:pt>
                <c:pt idx="5">
                  <c:v>61394.149999999994</c:v>
                </c:pt>
                <c:pt idx="6">
                  <c:v>57774.400000000001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D-4D42-BB52-E56DF33D67AA}"/>
            </c:ext>
          </c:extLst>
        </c:ser>
        <c:ser>
          <c:idx val="1"/>
          <c:order val="1"/>
          <c:tx>
            <c:strRef>
              <c:f>'[1]All data'!$C$18</c:f>
              <c:strCache>
                <c:ptCount val="1"/>
                <c:pt idx="0">
                  <c:v>25ng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'[1]All data'!$J$19:$J$25</c:f>
                <c:numCache>
                  <c:formatCode>General</c:formatCode>
                  <c:ptCount val="7"/>
                  <c:pt idx="0">
                    <c:v>45.377752960880137</c:v>
                  </c:pt>
                  <c:pt idx="1">
                    <c:v>1358.7393873243939</c:v>
                  </c:pt>
                  <c:pt idx="2">
                    <c:v>12682.642191226099</c:v>
                  </c:pt>
                  <c:pt idx="3">
                    <c:v>15906.386496205405</c:v>
                  </c:pt>
                  <c:pt idx="4">
                    <c:v>27482.55312557405</c:v>
                  </c:pt>
                  <c:pt idx="5">
                    <c:v>33882.75022338063</c:v>
                  </c:pt>
                  <c:pt idx="6">
                    <c:v>33899.845450975139</c:v>
                  </c:pt>
                </c:numCache>
              </c:numRef>
            </c:plus>
            <c:minus>
              <c:numRef>
                <c:f>'[1]All data'!$J$19:$J$25</c:f>
                <c:numCache>
                  <c:formatCode>General</c:formatCode>
                  <c:ptCount val="7"/>
                  <c:pt idx="0">
                    <c:v>45.377752960880137</c:v>
                  </c:pt>
                  <c:pt idx="1">
                    <c:v>1358.7393873243939</c:v>
                  </c:pt>
                  <c:pt idx="2">
                    <c:v>12682.642191226099</c:v>
                  </c:pt>
                  <c:pt idx="3">
                    <c:v>15906.386496205405</c:v>
                  </c:pt>
                  <c:pt idx="4">
                    <c:v>27482.55312557405</c:v>
                  </c:pt>
                  <c:pt idx="5">
                    <c:v>33882.75022338063</c:v>
                  </c:pt>
                  <c:pt idx="6">
                    <c:v>33899.845450975139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'[1]All data'!$A$19:$A$25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</c:numCache>
            </c:numRef>
          </c:xVal>
          <c:yVal>
            <c:numRef>
              <c:f>'[1]All data'!$C$19:$C$25</c:f>
              <c:numCache>
                <c:formatCode>General</c:formatCode>
                <c:ptCount val="7"/>
                <c:pt idx="0">
                  <c:v>37.305666666666667</c:v>
                </c:pt>
                <c:pt idx="1">
                  <c:v>11866.833333333334</c:v>
                </c:pt>
                <c:pt idx="2">
                  <c:v>80876.333333333328</c:v>
                </c:pt>
                <c:pt idx="3">
                  <c:v>142514.16666666666</c:v>
                </c:pt>
                <c:pt idx="4">
                  <c:v>193246.5</c:v>
                </c:pt>
                <c:pt idx="5">
                  <c:v>194404.5</c:v>
                </c:pt>
                <c:pt idx="6">
                  <c:v>192915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AD-4D42-BB52-E56DF33D67AA}"/>
            </c:ext>
          </c:extLst>
        </c:ser>
        <c:ser>
          <c:idx val="2"/>
          <c:order val="2"/>
          <c:tx>
            <c:strRef>
              <c:f>'[1]All data'!$D$18</c:f>
              <c:strCache>
                <c:ptCount val="1"/>
                <c:pt idx="0">
                  <c:v>50ng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'[1]All data'!$K$19:$K$25</c:f>
                <c:numCache>
                  <c:formatCode>General</c:formatCode>
                  <c:ptCount val="7"/>
                  <c:pt idx="0">
                    <c:v>2.521936939470653</c:v>
                  </c:pt>
                  <c:pt idx="1">
                    <c:v>4726.8614169446437</c:v>
                  </c:pt>
                  <c:pt idx="2">
                    <c:v>14864.655381138171</c:v>
                  </c:pt>
                  <c:pt idx="3">
                    <c:v>16291.413117549584</c:v>
                  </c:pt>
                  <c:pt idx="4">
                    <c:v>8358.9620089259079</c:v>
                  </c:pt>
                  <c:pt idx="5">
                    <c:v>20206.004064798824</c:v>
                  </c:pt>
                  <c:pt idx="6">
                    <c:v>25951.513569860752</c:v>
                  </c:pt>
                </c:numCache>
              </c:numRef>
            </c:plus>
            <c:minus>
              <c:numRef>
                <c:f>'[1]All data'!$K$19:$K$25</c:f>
                <c:numCache>
                  <c:formatCode>General</c:formatCode>
                  <c:ptCount val="7"/>
                  <c:pt idx="0">
                    <c:v>2.521936939470653</c:v>
                  </c:pt>
                  <c:pt idx="1">
                    <c:v>4726.8614169446437</c:v>
                  </c:pt>
                  <c:pt idx="2">
                    <c:v>14864.655381138171</c:v>
                  </c:pt>
                  <c:pt idx="3">
                    <c:v>16291.413117549584</c:v>
                  </c:pt>
                  <c:pt idx="4">
                    <c:v>8358.9620089259079</c:v>
                  </c:pt>
                  <c:pt idx="5">
                    <c:v>20206.004064798824</c:v>
                  </c:pt>
                  <c:pt idx="6">
                    <c:v>25951.513569860752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'[1]All data'!$A$19:$A$25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</c:numCache>
            </c:numRef>
          </c:xVal>
          <c:yVal>
            <c:numRef>
              <c:f>'[1]All data'!$D$19:$D$25</c:f>
              <c:numCache>
                <c:formatCode>General</c:formatCode>
                <c:ptCount val="7"/>
                <c:pt idx="0">
                  <c:v>16.805566666666667</c:v>
                </c:pt>
                <c:pt idx="1">
                  <c:v>17955.45</c:v>
                </c:pt>
                <c:pt idx="2">
                  <c:v>116425</c:v>
                </c:pt>
                <c:pt idx="3">
                  <c:v>223320.16666666666</c:v>
                </c:pt>
                <c:pt idx="4">
                  <c:v>314717.66666666669</c:v>
                </c:pt>
                <c:pt idx="5">
                  <c:v>341728.33333333331</c:v>
                </c:pt>
                <c:pt idx="6">
                  <c:v>328558.83333333331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AD-4D42-BB52-E56DF33D67AA}"/>
            </c:ext>
          </c:extLst>
        </c:ser>
        <c:ser>
          <c:idx val="3"/>
          <c:order val="3"/>
          <c:tx>
            <c:strRef>
              <c:f>'[1]All data'!$E$18</c:f>
              <c:strCache>
                <c:ptCount val="1"/>
                <c:pt idx="0">
                  <c:v>100ng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'[1]All data'!$L$19:$L$25</c:f>
                <c:numCache>
                  <c:formatCode>General</c:formatCode>
                  <c:ptCount val="7"/>
                  <c:pt idx="0">
                    <c:v>2.0539337150128927</c:v>
                  </c:pt>
                  <c:pt idx="1">
                    <c:v>2151.615317616046</c:v>
                  </c:pt>
                  <c:pt idx="2">
                    <c:v>14143.546576678236</c:v>
                  </c:pt>
                  <c:pt idx="3">
                    <c:v>26068.098307445955</c:v>
                  </c:pt>
                  <c:pt idx="4">
                    <c:v>32138.464161603406</c:v>
                  </c:pt>
                  <c:pt idx="5">
                    <c:v>57514.049796549712</c:v>
                  </c:pt>
                  <c:pt idx="6">
                    <c:v>50279.144653623531</c:v>
                  </c:pt>
                </c:numCache>
              </c:numRef>
            </c:plus>
            <c:minus>
              <c:numRef>
                <c:f>'[1]All data'!$L$19:$L$25</c:f>
                <c:numCache>
                  <c:formatCode>General</c:formatCode>
                  <c:ptCount val="7"/>
                  <c:pt idx="0">
                    <c:v>2.0539337150128927</c:v>
                  </c:pt>
                  <c:pt idx="1">
                    <c:v>2151.615317616046</c:v>
                  </c:pt>
                  <c:pt idx="2">
                    <c:v>14143.546576678236</c:v>
                  </c:pt>
                  <c:pt idx="3">
                    <c:v>26068.098307445955</c:v>
                  </c:pt>
                  <c:pt idx="4">
                    <c:v>32138.464161603406</c:v>
                  </c:pt>
                  <c:pt idx="5">
                    <c:v>57514.049796549712</c:v>
                  </c:pt>
                  <c:pt idx="6">
                    <c:v>50279.144653623531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'[1]All data'!$A$19:$A$25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</c:numCache>
            </c:numRef>
          </c:xVal>
          <c:yVal>
            <c:numRef>
              <c:f>'[1]All data'!$E$19:$E$25</c:f>
              <c:numCache>
                <c:formatCode>General</c:formatCode>
                <c:ptCount val="7"/>
                <c:pt idx="0">
                  <c:v>19.111116666666671</c:v>
                </c:pt>
                <c:pt idx="1">
                  <c:v>25277.350000000002</c:v>
                </c:pt>
                <c:pt idx="2">
                  <c:v>199506.83333333334</c:v>
                </c:pt>
                <c:pt idx="3">
                  <c:v>424508.83333333331</c:v>
                </c:pt>
                <c:pt idx="4">
                  <c:v>709548.66666666663</c:v>
                </c:pt>
                <c:pt idx="5">
                  <c:v>780483</c:v>
                </c:pt>
                <c:pt idx="6">
                  <c:v>789057.5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AD-4D42-BB52-E56DF33D67AA}"/>
            </c:ext>
          </c:extLst>
        </c:ser>
        <c:ser>
          <c:idx val="4"/>
          <c:order val="4"/>
          <c:tx>
            <c:strRef>
              <c:f>'[1]All data'!$F$18</c:f>
              <c:strCache>
                <c:ptCount val="1"/>
                <c:pt idx="0">
                  <c:v>200ng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'[1]All data'!$M$19:$M$25</c:f>
                <c:numCache>
                  <c:formatCode>General</c:formatCode>
                  <c:ptCount val="7"/>
                  <c:pt idx="0">
                    <c:v>1.2953026247432162</c:v>
                  </c:pt>
                  <c:pt idx="1">
                    <c:v>5545.9211176022563</c:v>
                  </c:pt>
                  <c:pt idx="2">
                    <c:v>33776.537588983272</c:v>
                  </c:pt>
                  <c:pt idx="3">
                    <c:v>73419.484880831646</c:v>
                  </c:pt>
                  <c:pt idx="4">
                    <c:v>128007.14314703952</c:v>
                  </c:pt>
                  <c:pt idx="5">
                    <c:v>137811.90114306772</c:v>
                  </c:pt>
                  <c:pt idx="6">
                    <c:v>223310.52356901232</c:v>
                  </c:pt>
                </c:numCache>
              </c:numRef>
            </c:plus>
            <c:minus>
              <c:numRef>
                <c:f>'[1]All data'!$M$19:$M$25</c:f>
                <c:numCache>
                  <c:formatCode>General</c:formatCode>
                  <c:ptCount val="7"/>
                  <c:pt idx="0">
                    <c:v>1.2953026247432162</c:v>
                  </c:pt>
                  <c:pt idx="1">
                    <c:v>5545.9211176022563</c:v>
                  </c:pt>
                  <c:pt idx="2">
                    <c:v>33776.537588983272</c:v>
                  </c:pt>
                  <c:pt idx="3">
                    <c:v>73419.484880831646</c:v>
                  </c:pt>
                  <c:pt idx="4">
                    <c:v>128007.14314703952</c:v>
                  </c:pt>
                  <c:pt idx="5">
                    <c:v>137811.90114306772</c:v>
                  </c:pt>
                  <c:pt idx="6">
                    <c:v>223310.52356901232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'[1]All data'!$A$19:$A$25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</c:numCache>
            </c:numRef>
          </c:xVal>
          <c:yVal>
            <c:numRef>
              <c:f>'[1]All data'!$F$19:$F$25</c:f>
              <c:numCache>
                <c:formatCode>General</c:formatCode>
                <c:ptCount val="7"/>
                <c:pt idx="0">
                  <c:v>18.666683333333335</c:v>
                </c:pt>
                <c:pt idx="1">
                  <c:v>58329.066666666673</c:v>
                </c:pt>
                <c:pt idx="2">
                  <c:v>393907.5</c:v>
                </c:pt>
                <c:pt idx="3">
                  <c:v>887579.83333333337</c:v>
                </c:pt>
                <c:pt idx="4">
                  <c:v>1643731.6666666667</c:v>
                </c:pt>
                <c:pt idx="5">
                  <c:v>2058018.3333333333</c:v>
                </c:pt>
                <c:pt idx="6">
                  <c:v>1986131.6666666667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AD-4D42-BB52-E56DF33D67AA}"/>
            </c:ext>
          </c:extLst>
        </c:ser>
        <c:ser>
          <c:idx val="5"/>
          <c:order val="5"/>
          <c:tx>
            <c:strRef>
              <c:f>'[1]All data'!$G$18</c:f>
              <c:strCache>
                <c:ptCount val="1"/>
                <c:pt idx="0">
                  <c:v>400ng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'[1]All data'!$N$19:$N$25</c:f>
                <c:numCache>
                  <c:formatCode>General</c:formatCode>
                  <c:ptCount val="7"/>
                  <c:pt idx="0">
                    <c:v>5.6062298020743588</c:v>
                  </c:pt>
                  <c:pt idx="1">
                    <c:v>14926.516668890523</c:v>
                  </c:pt>
                  <c:pt idx="2">
                    <c:v>59617.283774645977</c:v>
                  </c:pt>
                  <c:pt idx="3">
                    <c:v>157785.84720014234</c:v>
                  </c:pt>
                  <c:pt idx="4">
                    <c:v>271931.18044216017</c:v>
                  </c:pt>
                  <c:pt idx="5">
                    <c:v>392279.92340504337</c:v>
                  </c:pt>
                  <c:pt idx="6">
                    <c:v>592470.64429387555</c:v>
                  </c:pt>
                </c:numCache>
              </c:numRef>
            </c:plus>
            <c:minus>
              <c:numRef>
                <c:f>'[1]All data'!$N$19:$N$25</c:f>
                <c:numCache>
                  <c:formatCode>General</c:formatCode>
                  <c:ptCount val="7"/>
                  <c:pt idx="0">
                    <c:v>5.6062298020743588</c:v>
                  </c:pt>
                  <c:pt idx="1">
                    <c:v>14926.516668890523</c:v>
                  </c:pt>
                  <c:pt idx="2">
                    <c:v>59617.283774645977</c:v>
                  </c:pt>
                  <c:pt idx="3">
                    <c:v>157785.84720014234</c:v>
                  </c:pt>
                  <c:pt idx="4">
                    <c:v>271931.18044216017</c:v>
                  </c:pt>
                  <c:pt idx="5">
                    <c:v>392279.92340504337</c:v>
                  </c:pt>
                  <c:pt idx="6">
                    <c:v>592470.64429387555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'[1]All data'!$A$19:$A$25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</c:numCache>
            </c:numRef>
          </c:xVal>
          <c:yVal>
            <c:numRef>
              <c:f>'[1]All data'!$G$19:$G$25</c:f>
              <c:numCache>
                <c:formatCode>General</c:formatCode>
                <c:ptCount val="7"/>
                <c:pt idx="0">
                  <c:v>22.555583333333331</c:v>
                </c:pt>
                <c:pt idx="1">
                  <c:v>143137.33333333334</c:v>
                </c:pt>
                <c:pt idx="2">
                  <c:v>730762.33333333337</c:v>
                </c:pt>
                <c:pt idx="3">
                  <c:v>1605118.3333333333</c:v>
                </c:pt>
                <c:pt idx="4">
                  <c:v>3275698.3333333335</c:v>
                </c:pt>
                <c:pt idx="5">
                  <c:v>4467783.333333333</c:v>
                </c:pt>
                <c:pt idx="6">
                  <c:v>4640705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AD-4D42-BB52-E56DF33D6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541168"/>
        <c:axId val="1417542800"/>
      </c:scatterChart>
      <c:valAx>
        <c:axId val="14175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42800"/>
        <c:crosses val="autoZero"/>
        <c:crossBetween val="midCat"/>
      </c:valAx>
      <c:valAx>
        <c:axId val="14175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4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'[2]Combined data'!$C$16</c:f>
              <c:strCache>
                <c:ptCount val="1"/>
                <c:pt idx="0">
                  <c:v>10ng 15min pre inc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'[2]Combined data'!$H$17:$H$23</c:f>
                <c:numCache>
                  <c:formatCode>General</c:formatCode>
                  <c:ptCount val="7"/>
                  <c:pt idx="0">
                    <c:v>4.5465932710107362</c:v>
                  </c:pt>
                  <c:pt idx="1">
                    <c:v>3534.0905112442579</c:v>
                  </c:pt>
                  <c:pt idx="2">
                    <c:v>3780.7000644942273</c:v>
                  </c:pt>
                  <c:pt idx="3">
                    <c:v>3904.8111394790935</c:v>
                  </c:pt>
                  <c:pt idx="4">
                    <c:v>5435.4510479505461</c:v>
                  </c:pt>
                  <c:pt idx="5">
                    <c:v>2581.5616526952567</c:v>
                  </c:pt>
                  <c:pt idx="6">
                    <c:v>3158.6701793106959</c:v>
                  </c:pt>
                </c:numCache>
              </c:numRef>
            </c:plus>
            <c:minus>
              <c:numRef>
                <c:f>'[2]Combined data'!$H$17:$H$23</c:f>
                <c:numCache>
                  <c:formatCode>General</c:formatCode>
                  <c:ptCount val="7"/>
                  <c:pt idx="0">
                    <c:v>4.5465932710107362</c:v>
                  </c:pt>
                  <c:pt idx="1">
                    <c:v>3534.0905112442579</c:v>
                  </c:pt>
                  <c:pt idx="2">
                    <c:v>3780.7000644942273</c:v>
                  </c:pt>
                  <c:pt idx="3">
                    <c:v>3904.8111394790935</c:v>
                  </c:pt>
                  <c:pt idx="4">
                    <c:v>5435.4510479505461</c:v>
                  </c:pt>
                  <c:pt idx="5">
                    <c:v>2581.5616526952567</c:v>
                  </c:pt>
                  <c:pt idx="6">
                    <c:v>3158.6701793106959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'[2]Combined data'!$B$17:$B$23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</c:numCache>
            </c:numRef>
          </c:xVal>
          <c:yVal>
            <c:numRef>
              <c:f>'[2]Combined data'!$C$17:$C$23</c:f>
              <c:numCache>
                <c:formatCode>General</c:formatCode>
                <c:ptCount val="7"/>
                <c:pt idx="0">
                  <c:v>23.027799999999999</c:v>
                </c:pt>
                <c:pt idx="1">
                  <c:v>17815.316666666666</c:v>
                </c:pt>
                <c:pt idx="2">
                  <c:v>61178.383333333331</c:v>
                </c:pt>
                <c:pt idx="3">
                  <c:v>88255.150000000009</c:v>
                </c:pt>
                <c:pt idx="4">
                  <c:v>98001.666666666672</c:v>
                </c:pt>
                <c:pt idx="5">
                  <c:v>102727.83333333333</c:v>
                </c:pt>
                <c:pt idx="6">
                  <c:v>92647.283333333326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F-43DD-818B-EBFD9E858FC0}"/>
            </c:ext>
          </c:extLst>
        </c:ser>
        <c:ser>
          <c:idx val="1"/>
          <c:order val="1"/>
          <c:tx>
            <c:strRef>
              <c:f>'[2]Combined data'!$D$16</c:f>
              <c:strCache>
                <c:ptCount val="1"/>
                <c:pt idx="0">
                  <c:v>10ng 30min pre inc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'[2]Combined data'!$I$17:$I$23</c:f>
                <c:numCache>
                  <c:formatCode>General</c:formatCode>
                  <c:ptCount val="7"/>
                  <c:pt idx="0">
                    <c:v>2.0259887393566629</c:v>
                  </c:pt>
                  <c:pt idx="1">
                    <c:v>2850.504135009573</c:v>
                  </c:pt>
                  <c:pt idx="2">
                    <c:v>3905.5356189217709</c:v>
                  </c:pt>
                  <c:pt idx="3">
                    <c:v>3085.5463391432022</c:v>
                  </c:pt>
                  <c:pt idx="4">
                    <c:v>5301.7624762588766</c:v>
                  </c:pt>
                  <c:pt idx="5">
                    <c:v>4022.3886194233764</c:v>
                  </c:pt>
                  <c:pt idx="6">
                    <c:v>5859.1119311433713</c:v>
                  </c:pt>
                </c:numCache>
              </c:numRef>
            </c:plus>
            <c:minus>
              <c:numRef>
                <c:f>'[2]Combined data'!$I$17:$I$23</c:f>
                <c:numCache>
                  <c:formatCode>General</c:formatCode>
                  <c:ptCount val="7"/>
                  <c:pt idx="0">
                    <c:v>2.0259887393566629</c:v>
                  </c:pt>
                  <c:pt idx="1">
                    <c:v>2850.504135009573</c:v>
                  </c:pt>
                  <c:pt idx="2">
                    <c:v>3905.5356189217709</c:v>
                  </c:pt>
                  <c:pt idx="3">
                    <c:v>3085.5463391432022</c:v>
                  </c:pt>
                  <c:pt idx="4">
                    <c:v>5301.7624762588766</c:v>
                  </c:pt>
                  <c:pt idx="5">
                    <c:v>4022.3886194233764</c:v>
                  </c:pt>
                  <c:pt idx="6">
                    <c:v>5859.1119311433713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'[2]Combined data'!$B$17:$B$23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</c:numCache>
            </c:numRef>
          </c:xVal>
          <c:yVal>
            <c:numRef>
              <c:f>'[2]Combined data'!$D$17:$D$23</c:f>
              <c:numCache>
                <c:formatCode>General</c:formatCode>
                <c:ptCount val="7"/>
                <c:pt idx="0">
                  <c:v>20.027799999999999</c:v>
                </c:pt>
                <c:pt idx="1">
                  <c:v>11197.476666666667</c:v>
                </c:pt>
                <c:pt idx="2">
                  <c:v>45311.633333333331</c:v>
                </c:pt>
                <c:pt idx="3">
                  <c:v>69455.950000000012</c:v>
                </c:pt>
                <c:pt idx="4">
                  <c:v>81043.03333333334</c:v>
                </c:pt>
                <c:pt idx="5">
                  <c:v>82493.28333333334</c:v>
                </c:pt>
                <c:pt idx="6">
                  <c:v>74704.383333333331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F-43DD-818B-EBFD9E858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446528"/>
        <c:axId val="1411355552"/>
      </c:scatterChart>
      <c:valAx>
        <c:axId val="141944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355552"/>
        <c:crosses val="autoZero"/>
        <c:crossBetween val="midCat"/>
      </c:valAx>
      <c:valAx>
        <c:axId val="14113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44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50ng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'[2]Combined data'!$E$16</c:f>
              <c:strCache>
                <c:ptCount val="1"/>
                <c:pt idx="0">
                  <c:v>50ng 15min pre inc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'[2]Combined data'!$B$17:$B$23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</c:numCache>
            </c:numRef>
          </c:xVal>
          <c:yVal>
            <c:numRef>
              <c:f>'[2]Combined data'!$E$17:$E$23</c:f>
              <c:numCache>
                <c:formatCode>General</c:formatCode>
                <c:ptCount val="7"/>
                <c:pt idx="0">
                  <c:v>20.944466666666667</c:v>
                </c:pt>
                <c:pt idx="1">
                  <c:v>24768.45</c:v>
                </c:pt>
                <c:pt idx="2">
                  <c:v>165426.33333333334</c:v>
                </c:pt>
                <c:pt idx="3">
                  <c:v>307826.66666666669</c:v>
                </c:pt>
                <c:pt idx="4">
                  <c:v>455530.5</c:v>
                </c:pt>
                <c:pt idx="5">
                  <c:v>479963.66666666669</c:v>
                </c:pt>
                <c:pt idx="6">
                  <c:v>467688.2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0-4195-B875-1EF85DFCF7C0}"/>
            </c:ext>
          </c:extLst>
        </c:ser>
        <c:ser>
          <c:idx val="1"/>
          <c:order val="1"/>
          <c:tx>
            <c:strRef>
              <c:f>'[2]Combined data'!$F$16</c:f>
              <c:strCache>
                <c:ptCount val="1"/>
                <c:pt idx="0">
                  <c:v>50ng 30min pre inc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'[2]Combined data'!$B$17:$B$23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</c:numCache>
            </c:numRef>
          </c:xVal>
          <c:yVal>
            <c:numRef>
              <c:f>'[2]Combined data'!$F$17:$F$23</c:f>
              <c:numCache>
                <c:formatCode>General</c:formatCode>
                <c:ptCount val="7"/>
                <c:pt idx="0">
                  <c:v>20.8889</c:v>
                </c:pt>
                <c:pt idx="1">
                  <c:v>30144.083333333332</c:v>
                </c:pt>
                <c:pt idx="2">
                  <c:v>185069</c:v>
                </c:pt>
                <c:pt idx="3">
                  <c:v>312446.83333333331</c:v>
                </c:pt>
                <c:pt idx="4">
                  <c:v>436292.16666666669</c:v>
                </c:pt>
                <c:pt idx="5">
                  <c:v>467082.66666666669</c:v>
                </c:pt>
                <c:pt idx="6">
                  <c:v>449602.33333333331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70-4195-B875-1EF85DFCF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588672"/>
        <c:axId val="1350504448"/>
      </c:scatterChart>
      <c:valAx>
        <c:axId val="141658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04448"/>
        <c:crosses val="autoZero"/>
        <c:crossBetween val="midCat"/>
      </c:valAx>
      <c:valAx>
        <c:axId val="13505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8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749300</xdr:colOff>
      <xdr:row>27</xdr:row>
      <xdr:rowOff>95250</xdr:rowOff>
    </xdr:from>
    <xdr:to>
      <xdr:col>12</xdr:col>
      <xdr:colOff>82550</xdr:colOff>
      <xdr:row>52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A49A17-D7C2-4DF3-9D7A-7C3EF5FAB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24</xdr:row>
      <xdr:rowOff>25400</xdr:rowOff>
    </xdr:from>
    <xdr:to>
      <xdr:col>5</xdr:col>
      <xdr:colOff>812800</xdr:colOff>
      <xdr:row>37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03CD5-53E4-46E3-8CE8-218585D2E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469900</xdr:colOff>
      <xdr:row>23</xdr:row>
      <xdr:rowOff>152400</xdr:rowOff>
    </xdr:from>
    <xdr:to>
      <xdr:col>12</xdr:col>
      <xdr:colOff>88900</xdr:colOff>
      <xdr:row>37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4E851A-3119-4F69-9E20-BF514648B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khou/Desktop/Plasmodium/07282020_Plasmo_timecourse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khou/Desktop/Plasmodium/072920_plasmo_preincex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tocol"/>
      <sheetName val="07282020"/>
      <sheetName val="07302020"/>
      <sheetName val="07292020"/>
      <sheetName val="07312020"/>
      <sheetName val="All data"/>
    </sheetNames>
    <sheetDataSet>
      <sheetData sheetId="0"/>
      <sheetData sheetId="1"/>
      <sheetData sheetId="2"/>
      <sheetData sheetId="3"/>
      <sheetData sheetId="4"/>
      <sheetData sheetId="5">
        <row r="18">
          <cell r="B18" t="str">
            <v>10ng</v>
          </cell>
          <cell r="C18" t="str">
            <v>25ng</v>
          </cell>
          <cell r="D18" t="str">
            <v>50ng</v>
          </cell>
          <cell r="E18" t="str">
            <v>100ng</v>
          </cell>
          <cell r="F18" t="str">
            <v>200ng</v>
          </cell>
          <cell r="G18" t="str">
            <v>400ng</v>
          </cell>
        </row>
        <row r="19">
          <cell r="A19">
            <v>15</v>
          </cell>
          <cell r="B19">
            <v>18.583333333333332</v>
          </cell>
          <cell r="C19">
            <v>37.305666666666667</v>
          </cell>
          <cell r="D19">
            <v>16.805566666666667</v>
          </cell>
          <cell r="E19">
            <v>19.111116666666671</v>
          </cell>
          <cell r="F19">
            <v>18.666683333333335</v>
          </cell>
          <cell r="G19">
            <v>22.555583333333331</v>
          </cell>
          <cell r="I19">
            <v>2.1647545409738109</v>
          </cell>
          <cell r="J19">
            <v>45.377752960880137</v>
          </cell>
          <cell r="K19">
            <v>2.521936939470653</v>
          </cell>
          <cell r="L19">
            <v>2.0539337150128927</v>
          </cell>
          <cell r="M19">
            <v>1.2953026247432162</v>
          </cell>
          <cell r="N19">
            <v>5.6062298020743588</v>
          </cell>
        </row>
        <row r="20">
          <cell r="A20">
            <v>30</v>
          </cell>
          <cell r="B20">
            <v>6092.5100000000011</v>
          </cell>
          <cell r="C20">
            <v>11866.833333333334</v>
          </cell>
          <cell r="D20">
            <v>17955.45</v>
          </cell>
          <cell r="E20">
            <v>25277.350000000002</v>
          </cell>
          <cell r="F20">
            <v>58329.066666666673</v>
          </cell>
          <cell r="G20">
            <v>143137.33333333334</v>
          </cell>
          <cell r="I20">
            <v>1346.1490940605331</v>
          </cell>
          <cell r="J20">
            <v>1358.7393873243939</v>
          </cell>
          <cell r="K20">
            <v>4726.8614169446437</v>
          </cell>
          <cell r="L20">
            <v>2151.615317616046</v>
          </cell>
          <cell r="M20">
            <v>5545.9211176022563</v>
          </cell>
          <cell r="N20">
            <v>14926.516668890523</v>
          </cell>
        </row>
        <row r="21">
          <cell r="A21">
            <v>45</v>
          </cell>
          <cell r="B21">
            <v>31081.616666666669</v>
          </cell>
          <cell r="C21">
            <v>80876.333333333328</v>
          </cell>
          <cell r="D21">
            <v>116425</v>
          </cell>
          <cell r="E21">
            <v>199506.83333333334</v>
          </cell>
          <cell r="F21">
            <v>393907.5</v>
          </cell>
          <cell r="G21">
            <v>730762.33333333337</v>
          </cell>
          <cell r="I21">
            <v>4939.7871000344194</v>
          </cell>
          <cell r="J21">
            <v>12682.642191226099</v>
          </cell>
          <cell r="K21">
            <v>14864.655381138171</v>
          </cell>
          <cell r="L21">
            <v>14143.546576678236</v>
          </cell>
          <cell r="M21">
            <v>33776.537588983272</v>
          </cell>
          <cell r="N21">
            <v>59617.283774645977</v>
          </cell>
        </row>
        <row r="22">
          <cell r="A22">
            <v>60</v>
          </cell>
          <cell r="B22">
            <v>47467.833333333336</v>
          </cell>
          <cell r="C22">
            <v>142514.16666666666</v>
          </cell>
          <cell r="D22">
            <v>223320.16666666666</v>
          </cell>
          <cell r="E22">
            <v>424508.83333333331</v>
          </cell>
          <cell r="F22">
            <v>887579.83333333337</v>
          </cell>
          <cell r="G22">
            <v>1605118.3333333333</v>
          </cell>
          <cell r="I22">
            <v>4072.5823805868745</v>
          </cell>
          <cell r="J22">
            <v>15906.386496205405</v>
          </cell>
          <cell r="K22">
            <v>16291.413117549584</v>
          </cell>
          <cell r="L22">
            <v>26068.098307445955</v>
          </cell>
          <cell r="M22">
            <v>73419.484880831646</v>
          </cell>
          <cell r="N22">
            <v>157785.84720014234</v>
          </cell>
        </row>
        <row r="23">
          <cell r="A23">
            <v>90</v>
          </cell>
          <cell r="B23">
            <v>58311.1</v>
          </cell>
          <cell r="C23">
            <v>193246.5</v>
          </cell>
          <cell r="D23">
            <v>314717.66666666669</v>
          </cell>
          <cell r="E23">
            <v>709548.66666666663</v>
          </cell>
          <cell r="F23">
            <v>1643731.6666666667</v>
          </cell>
          <cell r="G23">
            <v>3275698.3333333335</v>
          </cell>
          <cell r="I23">
            <v>3809.0108196223337</v>
          </cell>
          <cell r="J23">
            <v>27482.55312557405</v>
          </cell>
          <cell r="K23">
            <v>8358.9620089259079</v>
          </cell>
          <cell r="L23">
            <v>32138.464161603406</v>
          </cell>
          <cell r="M23">
            <v>128007.14314703952</v>
          </cell>
          <cell r="N23">
            <v>271931.18044216017</v>
          </cell>
        </row>
        <row r="24">
          <cell r="A24">
            <v>120</v>
          </cell>
          <cell r="B24">
            <v>61394.149999999994</v>
          </cell>
          <cell r="C24">
            <v>194404.5</v>
          </cell>
          <cell r="D24">
            <v>341728.33333333331</v>
          </cell>
          <cell r="E24">
            <v>780483</v>
          </cell>
          <cell r="F24">
            <v>2058018.3333333333</v>
          </cell>
          <cell r="G24">
            <v>4467783.333333333</v>
          </cell>
          <cell r="I24">
            <v>4695.0831961744834</v>
          </cell>
          <cell r="J24">
            <v>33882.75022338063</v>
          </cell>
          <cell r="K24">
            <v>20206.004064798824</v>
          </cell>
          <cell r="L24">
            <v>57514.049796549712</v>
          </cell>
          <cell r="M24">
            <v>137811.90114306772</v>
          </cell>
          <cell r="N24">
            <v>392279.92340504337</v>
          </cell>
        </row>
        <row r="25">
          <cell r="A25">
            <v>150</v>
          </cell>
          <cell r="B25">
            <v>57774.400000000001</v>
          </cell>
          <cell r="C25">
            <v>192915</v>
          </cell>
          <cell r="D25">
            <v>328558.83333333331</v>
          </cell>
          <cell r="E25">
            <v>789057.5</v>
          </cell>
          <cell r="F25">
            <v>1986131.6666666667</v>
          </cell>
          <cell r="G25">
            <v>4640705</v>
          </cell>
          <cell r="I25">
            <v>2652.2846287681873</v>
          </cell>
          <cell r="J25">
            <v>33899.845450975139</v>
          </cell>
          <cell r="K25">
            <v>25951.513569860752</v>
          </cell>
          <cell r="L25">
            <v>50279.144653623531</v>
          </cell>
          <cell r="M25">
            <v>223310.52356901232</v>
          </cell>
          <cell r="N25">
            <v>592470.64429387555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08032020-1"/>
      <sheetName val="08032020-2"/>
      <sheetName val="Combined data"/>
      <sheetName val="08032020-3"/>
    </sheetNames>
    <sheetDataSet>
      <sheetData sheetId="0"/>
      <sheetData sheetId="1"/>
      <sheetData sheetId="2"/>
      <sheetData sheetId="3">
        <row r="16">
          <cell r="C16" t="str">
            <v>10ng 15min pre inc</v>
          </cell>
          <cell r="D16" t="str">
            <v>10ng 30min pre inc</v>
          </cell>
          <cell r="E16" t="str">
            <v>50ng 15min pre inc</v>
          </cell>
          <cell r="F16" t="str">
            <v>50ng 30min pre inc</v>
          </cell>
        </row>
        <row r="17">
          <cell r="B17">
            <v>15</v>
          </cell>
          <cell r="C17">
            <v>23.027799999999999</v>
          </cell>
          <cell r="D17">
            <v>20.027799999999999</v>
          </cell>
          <cell r="E17">
            <v>20.944466666666667</v>
          </cell>
          <cell r="F17">
            <v>20.8889</v>
          </cell>
          <cell r="H17">
            <v>4.5465932710107362</v>
          </cell>
          <cell r="I17">
            <v>2.0259887393566629</v>
          </cell>
        </row>
        <row r="18">
          <cell r="B18">
            <v>30</v>
          </cell>
          <cell r="C18">
            <v>17815.316666666666</v>
          </cell>
          <cell r="D18">
            <v>11197.476666666667</v>
          </cell>
          <cell r="E18">
            <v>24768.45</v>
          </cell>
          <cell r="F18">
            <v>30144.083333333332</v>
          </cell>
          <cell r="H18">
            <v>3534.0905112442579</v>
          </cell>
          <cell r="I18">
            <v>2850.504135009573</v>
          </cell>
        </row>
        <row r="19">
          <cell r="B19">
            <v>45</v>
          </cell>
          <cell r="C19">
            <v>61178.383333333331</v>
          </cell>
          <cell r="D19">
            <v>45311.633333333331</v>
          </cell>
          <cell r="E19">
            <v>165426.33333333334</v>
          </cell>
          <cell r="F19">
            <v>185069</v>
          </cell>
          <cell r="H19">
            <v>3780.7000644942273</v>
          </cell>
          <cell r="I19">
            <v>3905.5356189217709</v>
          </cell>
        </row>
        <row r="20">
          <cell r="B20">
            <v>60</v>
          </cell>
          <cell r="C20">
            <v>88255.150000000009</v>
          </cell>
          <cell r="D20">
            <v>69455.950000000012</v>
          </cell>
          <cell r="E20">
            <v>307826.66666666669</v>
          </cell>
          <cell r="F20">
            <v>312446.83333333331</v>
          </cell>
          <cell r="H20">
            <v>3904.8111394790935</v>
          </cell>
          <cell r="I20">
            <v>3085.5463391432022</v>
          </cell>
        </row>
        <row r="21">
          <cell r="B21">
            <v>90</v>
          </cell>
          <cell r="C21">
            <v>98001.666666666672</v>
          </cell>
          <cell r="D21">
            <v>81043.03333333334</v>
          </cell>
          <cell r="E21">
            <v>455530.5</v>
          </cell>
          <cell r="F21">
            <v>436292.16666666669</v>
          </cell>
          <cell r="H21">
            <v>5435.4510479505461</v>
          </cell>
          <cell r="I21">
            <v>5301.7624762588766</v>
          </cell>
        </row>
        <row r="22">
          <cell r="B22">
            <v>120</v>
          </cell>
          <cell r="C22">
            <v>102727.83333333333</v>
          </cell>
          <cell r="D22">
            <v>82493.28333333334</v>
          </cell>
          <cell r="E22">
            <v>479963.66666666669</v>
          </cell>
          <cell r="F22">
            <v>467082.66666666669</v>
          </cell>
          <cell r="H22">
            <v>2581.5616526952567</v>
          </cell>
          <cell r="I22">
            <v>4022.3886194233764</v>
          </cell>
        </row>
        <row r="23">
          <cell r="B23">
            <v>150</v>
          </cell>
          <cell r="C23">
            <v>92647.283333333326</v>
          </cell>
          <cell r="D23">
            <v>74704.383333333331</v>
          </cell>
          <cell r="E23">
            <v>467688.2</v>
          </cell>
          <cell r="F23">
            <v>449602.33333333331</v>
          </cell>
          <cell r="H23">
            <v>3158.6701793106959</v>
          </cell>
          <cell r="I23">
            <v>5859.1119311433713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40075-1664-4019-8AC9-3C22AC5511D8}">
  <dimension ref="A1:AL25"/>
  <sheetViews>
    <sheetView tabSelected="1" topLeftCell="A4" workbookViewId="0">
      <selection activeCell="A15" sqref="A15"/>
    </sheetView>
  </sheetViews>
  <sheetFormatPr defaultColWidth="11.6328125" defaultRowHeight="14.5" x14ac:dyDescent="0.35"/>
  <sheetData>
    <row r="1" spans="1:38" x14ac:dyDescent="0.35">
      <c r="A1" t="s">
        <v>14</v>
      </c>
    </row>
    <row r="6" spans="1:38" x14ac:dyDescent="0.35">
      <c r="C6" t="s">
        <v>15</v>
      </c>
      <c r="D6" t="s">
        <v>15</v>
      </c>
      <c r="E6" t="s">
        <v>15</v>
      </c>
      <c r="F6" t="s">
        <v>15</v>
      </c>
      <c r="G6" t="s">
        <v>15</v>
      </c>
      <c r="H6" t="s">
        <v>15</v>
      </c>
      <c r="I6" t="s">
        <v>16</v>
      </c>
      <c r="J6" t="s">
        <v>16</v>
      </c>
      <c r="K6" t="s">
        <v>16</v>
      </c>
      <c r="L6" t="s">
        <v>16</v>
      </c>
      <c r="M6" t="s">
        <v>16</v>
      </c>
      <c r="N6" t="s">
        <v>16</v>
      </c>
      <c r="O6" t="s">
        <v>17</v>
      </c>
      <c r="P6" t="s">
        <v>17</v>
      </c>
      <c r="Q6" t="s">
        <v>17</v>
      </c>
      <c r="R6" t="s">
        <v>17</v>
      </c>
      <c r="S6" t="s">
        <v>17</v>
      </c>
      <c r="T6" t="s">
        <v>17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  <c r="Z6" t="s">
        <v>18</v>
      </c>
      <c r="AA6" t="s">
        <v>19</v>
      </c>
      <c r="AB6" t="s">
        <v>19</v>
      </c>
      <c r="AC6" t="s">
        <v>19</v>
      </c>
      <c r="AD6" t="s">
        <v>19</v>
      </c>
      <c r="AE6" t="s">
        <v>19</v>
      </c>
      <c r="AF6" t="s">
        <v>19</v>
      </c>
      <c r="AG6" t="s">
        <v>20</v>
      </c>
      <c r="AH6" t="s">
        <v>20</v>
      </c>
      <c r="AI6" t="s">
        <v>20</v>
      </c>
      <c r="AJ6" t="s">
        <v>20</v>
      </c>
      <c r="AK6" t="s">
        <v>20</v>
      </c>
      <c r="AL6" t="s">
        <v>20</v>
      </c>
    </row>
    <row r="7" spans="1:38" ht="15" x14ac:dyDescent="0.35">
      <c r="B7" s="2">
        <v>15</v>
      </c>
      <c r="C7">
        <v>19.5</v>
      </c>
      <c r="D7">
        <v>20.5</v>
      </c>
      <c r="E7">
        <v>17.5</v>
      </c>
      <c r="F7">
        <v>14.833299999999999</v>
      </c>
      <c r="G7">
        <v>20.5</v>
      </c>
      <c r="H7">
        <v>18.666699999999999</v>
      </c>
      <c r="I7">
        <v>21</v>
      </c>
      <c r="J7">
        <v>17.666699999999999</v>
      </c>
      <c r="K7">
        <v>15.333299999999999</v>
      </c>
      <c r="L7">
        <v>20.666699999999999</v>
      </c>
      <c r="M7">
        <v>129.834</v>
      </c>
      <c r="N7">
        <v>19.333300000000001</v>
      </c>
      <c r="O7">
        <v>16.666699999999999</v>
      </c>
      <c r="P7">
        <v>17.166699999999999</v>
      </c>
      <c r="Q7">
        <v>12</v>
      </c>
      <c r="R7">
        <v>18</v>
      </c>
      <c r="S7">
        <v>17.666699999999999</v>
      </c>
      <c r="T7">
        <v>19.333300000000001</v>
      </c>
      <c r="U7">
        <v>19.666699999999999</v>
      </c>
      <c r="V7">
        <v>19.833400000000001</v>
      </c>
      <c r="W7">
        <v>17.333300000000001</v>
      </c>
      <c r="X7">
        <v>16.333300000000001</v>
      </c>
      <c r="Y7">
        <v>22.166699999999999</v>
      </c>
      <c r="Z7">
        <v>19.333300000000001</v>
      </c>
      <c r="AA7">
        <v>17.333300000000001</v>
      </c>
      <c r="AB7">
        <v>18.666699999999999</v>
      </c>
      <c r="AC7">
        <v>19.166699999999999</v>
      </c>
      <c r="AD7">
        <v>17.166699999999999</v>
      </c>
      <c r="AE7">
        <v>20.666699999999999</v>
      </c>
      <c r="AF7">
        <v>19</v>
      </c>
      <c r="AG7">
        <v>16.833300000000001</v>
      </c>
      <c r="AH7">
        <v>21.166699999999999</v>
      </c>
      <c r="AI7">
        <v>19.166699999999999</v>
      </c>
      <c r="AJ7">
        <v>20.666699999999999</v>
      </c>
      <c r="AK7">
        <v>24.833400000000001</v>
      </c>
      <c r="AL7">
        <v>32.666699999999999</v>
      </c>
    </row>
    <row r="8" spans="1:38" ht="15" x14ac:dyDescent="0.35">
      <c r="B8" s="2">
        <v>30</v>
      </c>
      <c r="C8">
        <v>6685.04</v>
      </c>
      <c r="D8">
        <v>7188.84</v>
      </c>
      <c r="E8">
        <v>4434.16</v>
      </c>
      <c r="F8">
        <v>4558.04</v>
      </c>
      <c r="G8">
        <v>7641.95</v>
      </c>
      <c r="H8">
        <v>6047.03</v>
      </c>
      <c r="I8">
        <v>12826.4</v>
      </c>
      <c r="J8">
        <v>11924.5</v>
      </c>
      <c r="K8">
        <v>13693.2</v>
      </c>
      <c r="L8">
        <v>12149</v>
      </c>
      <c r="M8">
        <v>10360.200000000001</v>
      </c>
      <c r="N8">
        <v>10247.700000000001</v>
      </c>
      <c r="O8">
        <v>17817.2</v>
      </c>
      <c r="P8">
        <v>26899.9</v>
      </c>
      <c r="Q8">
        <v>15167.2</v>
      </c>
      <c r="R8">
        <v>18545.8</v>
      </c>
      <c r="S8">
        <v>15583</v>
      </c>
      <c r="T8">
        <v>13719.6</v>
      </c>
      <c r="U8">
        <v>22318.400000000001</v>
      </c>
      <c r="V8">
        <v>26434.5</v>
      </c>
      <c r="W8">
        <v>23221.1</v>
      </c>
      <c r="X8">
        <v>27580.6</v>
      </c>
      <c r="Y8">
        <v>24979.8</v>
      </c>
      <c r="Z8">
        <v>27129.7</v>
      </c>
      <c r="AA8">
        <v>55526.2</v>
      </c>
      <c r="AB8">
        <v>59712.9</v>
      </c>
      <c r="AC8">
        <v>50828.6</v>
      </c>
      <c r="AD8">
        <v>63057.9</v>
      </c>
      <c r="AE8">
        <v>55103.9</v>
      </c>
      <c r="AF8">
        <v>65744.899999999994</v>
      </c>
      <c r="AG8">
        <v>123064</v>
      </c>
      <c r="AH8">
        <v>156002</v>
      </c>
      <c r="AI8">
        <v>130187</v>
      </c>
      <c r="AJ8">
        <v>156790</v>
      </c>
      <c r="AK8">
        <v>137163</v>
      </c>
      <c r="AL8">
        <v>155618</v>
      </c>
    </row>
    <row r="9" spans="1:38" ht="15" x14ac:dyDescent="0.35">
      <c r="B9" s="2">
        <v>45</v>
      </c>
      <c r="C9">
        <v>38861.800000000003</v>
      </c>
      <c r="D9">
        <v>35559.199999999997</v>
      </c>
      <c r="E9">
        <v>28522.6</v>
      </c>
      <c r="F9">
        <v>26317.599999999999</v>
      </c>
      <c r="G9">
        <v>28554</v>
      </c>
      <c r="H9">
        <v>28674.5</v>
      </c>
      <c r="I9">
        <v>85822.6</v>
      </c>
      <c r="J9">
        <v>89571</v>
      </c>
      <c r="K9">
        <v>92232.7</v>
      </c>
      <c r="L9">
        <v>88177.2</v>
      </c>
      <c r="M9">
        <v>64321.8</v>
      </c>
      <c r="N9">
        <v>65132.7</v>
      </c>
      <c r="O9">
        <v>135231</v>
      </c>
      <c r="P9">
        <v>135742</v>
      </c>
      <c r="Q9">
        <v>106897</v>
      </c>
      <c r="R9">
        <v>103787</v>
      </c>
      <c r="S9">
        <v>108732</v>
      </c>
      <c r="T9">
        <v>108161</v>
      </c>
      <c r="U9">
        <v>181148</v>
      </c>
      <c r="V9">
        <v>211463</v>
      </c>
      <c r="W9">
        <v>193536</v>
      </c>
      <c r="X9">
        <v>220206</v>
      </c>
      <c r="Y9">
        <v>192070</v>
      </c>
      <c r="Z9">
        <v>198618</v>
      </c>
      <c r="AA9">
        <v>370849</v>
      </c>
      <c r="AB9">
        <v>402667</v>
      </c>
      <c r="AC9">
        <v>394089</v>
      </c>
      <c r="AD9">
        <v>445146</v>
      </c>
      <c r="AE9">
        <v>345502</v>
      </c>
      <c r="AF9">
        <v>405192</v>
      </c>
      <c r="AG9">
        <v>684097</v>
      </c>
      <c r="AH9">
        <v>781925</v>
      </c>
      <c r="AI9">
        <v>718752</v>
      </c>
      <c r="AJ9">
        <v>819813</v>
      </c>
      <c r="AK9">
        <v>661910</v>
      </c>
      <c r="AL9">
        <v>718077</v>
      </c>
    </row>
    <row r="10" spans="1:38" ht="15" x14ac:dyDescent="0.35">
      <c r="B10" s="2">
        <v>60</v>
      </c>
      <c r="C10">
        <v>53362.7</v>
      </c>
      <c r="D10">
        <v>51896.2</v>
      </c>
      <c r="E10">
        <v>45632.1</v>
      </c>
      <c r="F10">
        <v>44991.9</v>
      </c>
      <c r="G10">
        <v>43754.9</v>
      </c>
      <c r="H10">
        <v>45169.2</v>
      </c>
      <c r="I10">
        <v>145388</v>
      </c>
      <c r="J10">
        <v>145026</v>
      </c>
      <c r="K10">
        <v>162408</v>
      </c>
      <c r="L10">
        <v>154715</v>
      </c>
      <c r="M10">
        <v>122454</v>
      </c>
      <c r="N10">
        <v>125094</v>
      </c>
      <c r="O10">
        <v>243411</v>
      </c>
      <c r="P10">
        <v>238922</v>
      </c>
      <c r="Q10">
        <v>198748</v>
      </c>
      <c r="R10">
        <v>216575</v>
      </c>
      <c r="S10">
        <v>224383</v>
      </c>
      <c r="T10">
        <v>217882</v>
      </c>
      <c r="U10">
        <v>390575</v>
      </c>
      <c r="V10">
        <v>419012</v>
      </c>
      <c r="W10">
        <v>413939</v>
      </c>
      <c r="X10">
        <v>468424</v>
      </c>
      <c r="Y10">
        <v>418685</v>
      </c>
      <c r="Z10">
        <v>436418</v>
      </c>
      <c r="AA10">
        <v>802089</v>
      </c>
      <c r="AB10">
        <v>858177</v>
      </c>
      <c r="AC10">
        <v>886513</v>
      </c>
      <c r="AD10">
        <v>1014890</v>
      </c>
      <c r="AE10">
        <v>846511</v>
      </c>
      <c r="AF10">
        <v>917299</v>
      </c>
      <c r="AG10">
        <v>1469000</v>
      </c>
      <c r="AH10">
        <v>1606760</v>
      </c>
      <c r="AI10">
        <v>1784350</v>
      </c>
      <c r="AJ10">
        <v>1804500</v>
      </c>
      <c r="AK10">
        <v>1436830</v>
      </c>
      <c r="AL10">
        <v>1529270</v>
      </c>
    </row>
    <row r="11" spans="1:38" ht="15" x14ac:dyDescent="0.35">
      <c r="B11" s="2">
        <v>90</v>
      </c>
      <c r="C11">
        <v>62811.6</v>
      </c>
      <c r="D11">
        <v>62486.1</v>
      </c>
      <c r="E11">
        <v>53241.599999999999</v>
      </c>
      <c r="F11">
        <v>55322.7</v>
      </c>
      <c r="G11">
        <v>57867</v>
      </c>
      <c r="H11">
        <v>58137.599999999999</v>
      </c>
      <c r="I11">
        <v>197010</v>
      </c>
      <c r="J11">
        <v>208596</v>
      </c>
      <c r="K11">
        <v>219808</v>
      </c>
      <c r="L11">
        <v>215480</v>
      </c>
      <c r="M11">
        <v>156045</v>
      </c>
      <c r="N11">
        <v>162540</v>
      </c>
      <c r="O11">
        <v>304228</v>
      </c>
      <c r="P11">
        <v>316230</v>
      </c>
      <c r="Q11">
        <v>311968</v>
      </c>
      <c r="R11">
        <v>329596</v>
      </c>
      <c r="S11">
        <v>314397</v>
      </c>
      <c r="T11">
        <v>311887</v>
      </c>
      <c r="U11">
        <v>678472</v>
      </c>
      <c r="V11">
        <v>748700</v>
      </c>
      <c r="W11">
        <v>679609</v>
      </c>
      <c r="X11">
        <v>748913</v>
      </c>
      <c r="Y11">
        <v>706577</v>
      </c>
      <c r="Z11">
        <v>695021</v>
      </c>
      <c r="AA11">
        <v>1526250</v>
      </c>
      <c r="AB11">
        <v>1605410</v>
      </c>
      <c r="AC11">
        <v>1599060</v>
      </c>
      <c r="AD11">
        <v>1830240</v>
      </c>
      <c r="AE11">
        <v>1528690</v>
      </c>
      <c r="AF11">
        <v>1772740</v>
      </c>
      <c r="AG11">
        <v>2970530</v>
      </c>
      <c r="AH11">
        <v>3214410</v>
      </c>
      <c r="AI11">
        <v>3518930</v>
      </c>
      <c r="AJ11">
        <v>3686110</v>
      </c>
      <c r="AK11">
        <v>3176890</v>
      </c>
      <c r="AL11">
        <v>3087320</v>
      </c>
    </row>
    <row r="12" spans="1:38" ht="15" x14ac:dyDescent="0.35">
      <c r="B12" s="2">
        <v>120</v>
      </c>
      <c r="C12">
        <v>63888.3</v>
      </c>
      <c r="D12">
        <v>65765.2</v>
      </c>
      <c r="E12">
        <v>64098.3</v>
      </c>
      <c r="F12">
        <v>63776</v>
      </c>
      <c r="G12">
        <v>54923.1</v>
      </c>
      <c r="H12">
        <v>55914</v>
      </c>
      <c r="I12">
        <v>204807</v>
      </c>
      <c r="J12">
        <v>208412</v>
      </c>
      <c r="K12">
        <v>219180</v>
      </c>
      <c r="L12">
        <v>229713</v>
      </c>
      <c r="M12">
        <v>150477</v>
      </c>
      <c r="N12">
        <v>153838</v>
      </c>
      <c r="O12">
        <v>321735</v>
      </c>
      <c r="P12">
        <v>329151</v>
      </c>
      <c r="Q12">
        <v>365910</v>
      </c>
      <c r="R12">
        <v>366008</v>
      </c>
      <c r="S12">
        <v>324218</v>
      </c>
      <c r="T12">
        <v>343348</v>
      </c>
      <c r="U12">
        <v>688717</v>
      </c>
      <c r="V12">
        <v>798826</v>
      </c>
      <c r="W12">
        <v>752829</v>
      </c>
      <c r="X12">
        <v>842288</v>
      </c>
      <c r="Y12">
        <v>765290</v>
      </c>
      <c r="Z12">
        <v>834948</v>
      </c>
      <c r="AA12">
        <v>1909220</v>
      </c>
      <c r="AB12">
        <v>2023470</v>
      </c>
      <c r="AC12">
        <v>1949890</v>
      </c>
      <c r="AD12">
        <v>2248610</v>
      </c>
      <c r="AE12">
        <v>2012230</v>
      </c>
      <c r="AF12">
        <v>2204690</v>
      </c>
      <c r="AG12">
        <v>4006590</v>
      </c>
      <c r="AH12">
        <v>4049970</v>
      </c>
      <c r="AI12">
        <v>4487040</v>
      </c>
      <c r="AJ12">
        <v>4937110</v>
      </c>
      <c r="AK12">
        <v>4456480</v>
      </c>
      <c r="AL12">
        <v>4869510</v>
      </c>
    </row>
    <row r="13" spans="1:38" ht="15" x14ac:dyDescent="0.35">
      <c r="B13" s="2">
        <v>150</v>
      </c>
      <c r="C13">
        <v>59556.9</v>
      </c>
      <c r="D13">
        <v>61613</v>
      </c>
      <c r="E13">
        <v>58131.9</v>
      </c>
      <c r="F13">
        <v>57541.7</v>
      </c>
      <c r="G13">
        <v>54367</v>
      </c>
      <c r="H13">
        <v>55435.9</v>
      </c>
      <c r="I13">
        <v>204091</v>
      </c>
      <c r="J13">
        <v>205536</v>
      </c>
      <c r="K13">
        <v>214681</v>
      </c>
      <c r="L13">
        <v>231244</v>
      </c>
      <c r="M13">
        <v>150978</v>
      </c>
      <c r="N13">
        <v>150960</v>
      </c>
      <c r="O13">
        <v>324726</v>
      </c>
      <c r="P13">
        <v>324345</v>
      </c>
      <c r="Q13">
        <v>351367</v>
      </c>
      <c r="R13">
        <v>362198</v>
      </c>
      <c r="S13">
        <v>288361</v>
      </c>
      <c r="T13">
        <v>320356</v>
      </c>
      <c r="U13">
        <v>718506</v>
      </c>
      <c r="V13">
        <v>791679</v>
      </c>
      <c r="W13">
        <v>765440</v>
      </c>
      <c r="X13">
        <v>862356</v>
      </c>
      <c r="Y13">
        <v>770266</v>
      </c>
      <c r="Z13">
        <v>826098</v>
      </c>
      <c r="AA13">
        <v>1752660</v>
      </c>
      <c r="AB13">
        <v>1826700</v>
      </c>
      <c r="AC13">
        <v>1948400</v>
      </c>
      <c r="AD13">
        <v>2327190</v>
      </c>
      <c r="AE13">
        <v>1876560</v>
      </c>
      <c r="AF13">
        <v>2185280</v>
      </c>
      <c r="AG13">
        <v>3848870</v>
      </c>
      <c r="AH13">
        <v>3963970</v>
      </c>
      <c r="AI13">
        <v>4897810</v>
      </c>
      <c r="AJ13">
        <v>5285860</v>
      </c>
      <c r="AK13">
        <v>4806700</v>
      </c>
      <c r="AL13">
        <v>5041020</v>
      </c>
    </row>
    <row r="17" spans="1:14" x14ac:dyDescent="0.35">
      <c r="A17" s="3" t="s">
        <v>12</v>
      </c>
      <c r="B17" s="3"/>
      <c r="C17" s="3"/>
      <c r="D17" s="3"/>
      <c r="E17" s="3"/>
      <c r="F17" s="3"/>
      <c r="G17" s="3"/>
      <c r="I17" t="s">
        <v>13</v>
      </c>
    </row>
    <row r="18" spans="1:14" x14ac:dyDescent="0.35">
      <c r="A18" s="3"/>
      <c r="B18" s="3" t="s">
        <v>15</v>
      </c>
      <c r="C18" s="3" t="s">
        <v>16</v>
      </c>
      <c r="D18" s="3" t="s">
        <v>17</v>
      </c>
      <c r="E18" s="3" t="s">
        <v>18</v>
      </c>
      <c r="F18" s="3" t="s">
        <v>19</v>
      </c>
      <c r="G18" s="3" t="s">
        <v>20</v>
      </c>
      <c r="I18" t="s">
        <v>15</v>
      </c>
      <c r="J18" t="s">
        <v>16</v>
      </c>
      <c r="K18" t="s">
        <v>17</v>
      </c>
      <c r="L18" t="s">
        <v>18</v>
      </c>
      <c r="M18" t="s">
        <v>19</v>
      </c>
      <c r="N18" t="s">
        <v>20</v>
      </c>
    </row>
    <row r="19" spans="1:14" ht="15" x14ac:dyDescent="0.35">
      <c r="A19" s="4">
        <v>15</v>
      </c>
      <c r="B19" s="3">
        <f>AVERAGE(C7:H7)</f>
        <v>18.583333333333332</v>
      </c>
      <c r="C19" s="3">
        <f>AVERAGE(I7:N7)</f>
        <v>37.305666666666667</v>
      </c>
      <c r="D19" s="3">
        <f>AVERAGE(O7:T7)</f>
        <v>16.805566666666667</v>
      </c>
      <c r="E19" s="3">
        <f>AVERAGE(U7:Z7)</f>
        <v>19.111116666666671</v>
      </c>
      <c r="F19" s="3">
        <f>AVERAGE(AA7:AF7)</f>
        <v>18.666683333333335</v>
      </c>
      <c r="G19" s="3">
        <f>AVERAGE(AG7:AL7)</f>
        <v>22.555583333333331</v>
      </c>
      <c r="I19">
        <f>STDEV(C7:H7)</f>
        <v>2.1647545409738109</v>
      </c>
      <c r="J19">
        <f>STDEV(I7:N7)</f>
        <v>45.377752960880137</v>
      </c>
      <c r="K19">
        <f>STDEV(O7:T7)</f>
        <v>2.521936939470653</v>
      </c>
      <c r="L19">
        <f>STDEV(U7:Z7)</f>
        <v>2.0539337150128927</v>
      </c>
      <c r="M19">
        <f>STDEV(AA7:AF7)</f>
        <v>1.2953026247432162</v>
      </c>
      <c r="N19">
        <f>STDEV(AG7:AL7)</f>
        <v>5.6062298020743588</v>
      </c>
    </row>
    <row r="20" spans="1:14" ht="15" x14ac:dyDescent="0.35">
      <c r="A20" s="4">
        <v>30</v>
      </c>
      <c r="B20" s="3">
        <f t="shared" ref="B20:B25" si="0">AVERAGE(C8:H8)</f>
        <v>6092.5100000000011</v>
      </c>
      <c r="C20" s="3">
        <f t="shared" ref="C20:C25" si="1">AVERAGE(I8:N8)</f>
        <v>11866.833333333334</v>
      </c>
      <c r="D20" s="3">
        <f t="shared" ref="D20:D24" si="2">AVERAGE(O8:T8)</f>
        <v>17955.45</v>
      </c>
      <c r="E20" s="3">
        <f t="shared" ref="E20:E25" si="3">AVERAGE(U8:Z8)</f>
        <v>25277.350000000002</v>
      </c>
      <c r="F20" s="3">
        <f t="shared" ref="F20:F25" si="4">AVERAGE(AA8:AF8)</f>
        <v>58329.066666666673</v>
      </c>
      <c r="G20" s="3">
        <f t="shared" ref="G20:G25" si="5">AVERAGE(AG8:AL8)</f>
        <v>143137.33333333334</v>
      </c>
      <c r="I20">
        <f t="shared" ref="I20:I25" si="6">STDEV(C8:H8)</f>
        <v>1346.1490940605331</v>
      </c>
      <c r="J20">
        <f t="shared" ref="J20:J24" si="7">STDEV(I8:N8)</f>
        <v>1358.7393873243939</v>
      </c>
      <c r="K20">
        <f t="shared" ref="K20:K25" si="8">STDEV(O8:T8)</f>
        <v>4726.8614169446437</v>
      </c>
      <c r="L20">
        <f t="shared" ref="L20:L25" si="9">STDEV(U8:Z8)</f>
        <v>2151.615317616046</v>
      </c>
      <c r="M20">
        <f t="shared" ref="M20:M25" si="10">STDEV(AA8:AF8)</f>
        <v>5545.9211176022563</v>
      </c>
      <c r="N20">
        <f t="shared" ref="N20:N25" si="11">STDEV(AG8:AL8)</f>
        <v>14926.516668890523</v>
      </c>
    </row>
    <row r="21" spans="1:14" ht="15" x14ac:dyDescent="0.35">
      <c r="A21" s="4">
        <v>45</v>
      </c>
      <c r="B21" s="3">
        <f t="shared" si="0"/>
        <v>31081.616666666669</v>
      </c>
      <c r="C21" s="3">
        <f t="shared" si="1"/>
        <v>80876.333333333328</v>
      </c>
      <c r="D21" s="3">
        <f t="shared" si="2"/>
        <v>116425</v>
      </c>
      <c r="E21" s="3">
        <f t="shared" si="3"/>
        <v>199506.83333333334</v>
      </c>
      <c r="F21" s="3">
        <f t="shared" si="4"/>
        <v>393907.5</v>
      </c>
      <c r="G21" s="3">
        <f t="shared" si="5"/>
        <v>730762.33333333337</v>
      </c>
      <c r="I21">
        <f t="shared" si="6"/>
        <v>4939.7871000344194</v>
      </c>
      <c r="J21">
        <f t="shared" si="7"/>
        <v>12682.642191226099</v>
      </c>
      <c r="K21">
        <f t="shared" si="8"/>
        <v>14864.655381138171</v>
      </c>
      <c r="L21">
        <f t="shared" si="9"/>
        <v>14143.546576678236</v>
      </c>
      <c r="M21">
        <f t="shared" si="10"/>
        <v>33776.537588983272</v>
      </c>
      <c r="N21">
        <f t="shared" si="11"/>
        <v>59617.283774645977</v>
      </c>
    </row>
    <row r="22" spans="1:14" ht="15" x14ac:dyDescent="0.35">
      <c r="A22" s="4">
        <v>60</v>
      </c>
      <c r="B22" s="3">
        <f t="shared" si="0"/>
        <v>47467.833333333336</v>
      </c>
      <c r="C22" s="3">
        <f t="shared" si="1"/>
        <v>142514.16666666666</v>
      </c>
      <c r="D22" s="3">
        <f t="shared" si="2"/>
        <v>223320.16666666666</v>
      </c>
      <c r="E22" s="3">
        <f t="shared" si="3"/>
        <v>424508.83333333331</v>
      </c>
      <c r="F22" s="3">
        <f t="shared" si="4"/>
        <v>887579.83333333337</v>
      </c>
      <c r="G22" s="3">
        <f t="shared" si="5"/>
        <v>1605118.3333333333</v>
      </c>
      <c r="I22">
        <f t="shared" si="6"/>
        <v>4072.5823805868745</v>
      </c>
      <c r="J22">
        <f t="shared" si="7"/>
        <v>15906.386496205405</v>
      </c>
      <c r="K22">
        <f t="shared" si="8"/>
        <v>16291.413117549584</v>
      </c>
      <c r="L22">
        <f t="shared" si="9"/>
        <v>26068.098307445955</v>
      </c>
      <c r="M22">
        <f t="shared" si="10"/>
        <v>73419.484880831646</v>
      </c>
      <c r="N22">
        <f t="shared" si="11"/>
        <v>157785.84720014234</v>
      </c>
    </row>
    <row r="23" spans="1:14" ht="15" x14ac:dyDescent="0.35">
      <c r="A23" s="4">
        <v>90</v>
      </c>
      <c r="B23" s="3">
        <f t="shared" si="0"/>
        <v>58311.1</v>
      </c>
      <c r="C23" s="3">
        <f>AVERAGE(I11:N11)</f>
        <v>193246.5</v>
      </c>
      <c r="D23" s="3">
        <f>AVERAGE(O11:T11)</f>
        <v>314717.66666666669</v>
      </c>
      <c r="E23" s="3">
        <f t="shared" si="3"/>
        <v>709548.66666666663</v>
      </c>
      <c r="F23" s="3">
        <f t="shared" si="4"/>
        <v>1643731.6666666667</v>
      </c>
      <c r="G23" s="3">
        <f t="shared" si="5"/>
        <v>3275698.3333333335</v>
      </c>
      <c r="I23">
        <f t="shared" si="6"/>
        <v>3809.0108196223337</v>
      </c>
      <c r="J23">
        <f t="shared" si="7"/>
        <v>27482.55312557405</v>
      </c>
      <c r="K23">
        <f t="shared" si="8"/>
        <v>8358.9620089259079</v>
      </c>
      <c r="L23">
        <f t="shared" si="9"/>
        <v>32138.464161603406</v>
      </c>
      <c r="M23">
        <f t="shared" si="10"/>
        <v>128007.14314703952</v>
      </c>
      <c r="N23">
        <f t="shared" si="11"/>
        <v>271931.18044216017</v>
      </c>
    </row>
    <row r="24" spans="1:14" ht="15" x14ac:dyDescent="0.35">
      <c r="A24" s="4">
        <v>120</v>
      </c>
      <c r="B24" s="3">
        <f t="shared" si="0"/>
        <v>61394.149999999994</v>
      </c>
      <c r="C24" s="3">
        <f t="shared" si="1"/>
        <v>194404.5</v>
      </c>
      <c r="D24" s="3">
        <f t="shared" si="2"/>
        <v>341728.33333333331</v>
      </c>
      <c r="E24" s="3">
        <f t="shared" si="3"/>
        <v>780483</v>
      </c>
      <c r="F24" s="3">
        <f t="shared" si="4"/>
        <v>2058018.3333333333</v>
      </c>
      <c r="G24" s="3">
        <f t="shared" si="5"/>
        <v>4467783.333333333</v>
      </c>
      <c r="I24">
        <f t="shared" si="6"/>
        <v>4695.0831961744834</v>
      </c>
      <c r="J24">
        <f t="shared" si="7"/>
        <v>33882.75022338063</v>
      </c>
      <c r="K24">
        <f t="shared" si="8"/>
        <v>20206.004064798824</v>
      </c>
      <c r="L24">
        <f t="shared" si="9"/>
        <v>57514.049796549712</v>
      </c>
      <c r="M24">
        <f t="shared" si="10"/>
        <v>137811.90114306772</v>
      </c>
      <c r="N24">
        <f t="shared" si="11"/>
        <v>392279.92340504337</v>
      </c>
    </row>
    <row r="25" spans="1:14" ht="15" x14ac:dyDescent="0.35">
      <c r="A25" s="4">
        <v>150</v>
      </c>
      <c r="B25" s="3">
        <f t="shared" si="0"/>
        <v>57774.400000000001</v>
      </c>
      <c r="C25" s="3">
        <f t="shared" si="1"/>
        <v>192915</v>
      </c>
      <c r="D25" s="3">
        <f>AVERAGE(O13:T13)</f>
        <v>328558.83333333331</v>
      </c>
      <c r="E25" s="3">
        <f t="shared" si="3"/>
        <v>789057.5</v>
      </c>
      <c r="F25" s="3">
        <f t="shared" si="4"/>
        <v>1986131.6666666667</v>
      </c>
      <c r="G25" s="3">
        <f t="shared" si="5"/>
        <v>4640705</v>
      </c>
      <c r="I25">
        <f t="shared" si="6"/>
        <v>2652.2846287681873</v>
      </c>
      <c r="J25">
        <f>STDEV(I13:N13)</f>
        <v>33899.845450975139</v>
      </c>
      <c r="K25">
        <f t="shared" si="8"/>
        <v>25951.513569860752</v>
      </c>
      <c r="L25">
        <f t="shared" si="9"/>
        <v>50279.144653623531</v>
      </c>
      <c r="M25">
        <f t="shared" si="10"/>
        <v>223310.52356901232</v>
      </c>
      <c r="N25">
        <f t="shared" si="11"/>
        <v>592470.64429387555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8CB3C-C37F-4DF3-9F85-336BDF4EFE93}">
  <dimension ref="A2:AR23"/>
  <sheetViews>
    <sheetView topLeftCell="A13" workbookViewId="0">
      <selection activeCell="B24" sqref="B24:B25"/>
    </sheetView>
  </sheetViews>
  <sheetFormatPr defaultColWidth="11.6328125" defaultRowHeight="14.5" x14ac:dyDescent="0.35"/>
  <sheetData>
    <row r="2" spans="1:44" ht="15.5" x14ac:dyDescent="0.35">
      <c r="B2" t="s">
        <v>0</v>
      </c>
      <c r="H2" t="s">
        <v>1</v>
      </c>
      <c r="N2" s="1" t="s">
        <v>2</v>
      </c>
      <c r="T2" s="1" t="s">
        <v>3</v>
      </c>
      <c r="AR2" s="1"/>
    </row>
    <row r="3" spans="1:44" ht="15.5" x14ac:dyDescent="0.35">
      <c r="A3" s="2" t="s">
        <v>4</v>
      </c>
      <c r="B3">
        <v>23.5</v>
      </c>
      <c r="C3">
        <v>15.833299999999999</v>
      </c>
      <c r="D3">
        <v>28.833400000000001</v>
      </c>
      <c r="E3">
        <v>22.833400000000001</v>
      </c>
      <c r="F3" s="1">
        <v>26.5</v>
      </c>
      <c r="G3" s="1">
        <v>20.666699999999999</v>
      </c>
      <c r="H3">
        <v>19</v>
      </c>
      <c r="I3">
        <v>19.833400000000001</v>
      </c>
      <c r="J3">
        <v>18.333300000000001</v>
      </c>
      <c r="K3">
        <v>19.166699999999999</v>
      </c>
      <c r="L3" s="1">
        <v>19.833400000000001</v>
      </c>
      <c r="M3" s="1">
        <v>24</v>
      </c>
      <c r="N3">
        <v>19</v>
      </c>
      <c r="O3">
        <v>18.833300000000001</v>
      </c>
      <c r="P3">
        <v>20</v>
      </c>
      <c r="Q3">
        <v>23.833400000000001</v>
      </c>
      <c r="R3" s="1">
        <v>17.666699999999999</v>
      </c>
      <c r="S3" s="1">
        <v>26.333400000000001</v>
      </c>
      <c r="T3">
        <v>15</v>
      </c>
      <c r="U3">
        <v>18.5</v>
      </c>
      <c r="V3">
        <v>19.666699999999999</v>
      </c>
      <c r="W3">
        <v>32</v>
      </c>
      <c r="X3" s="1">
        <v>24.5</v>
      </c>
      <c r="Y3" s="1">
        <v>15.666700000000001</v>
      </c>
    </row>
    <row r="4" spans="1:44" ht="15.5" x14ac:dyDescent="0.35">
      <c r="A4" s="2" t="s">
        <v>5</v>
      </c>
      <c r="B4">
        <v>16574.5</v>
      </c>
      <c r="C4">
        <v>12027.6</v>
      </c>
      <c r="D4">
        <v>20973.5</v>
      </c>
      <c r="E4">
        <v>19148.599999999999</v>
      </c>
      <c r="F4" s="1">
        <v>21578</v>
      </c>
      <c r="G4" s="1">
        <v>16589.7</v>
      </c>
      <c r="H4">
        <v>8637.1299999999992</v>
      </c>
      <c r="I4">
        <v>7606.93</v>
      </c>
      <c r="J4">
        <v>14453.9</v>
      </c>
      <c r="K4">
        <v>14391</v>
      </c>
      <c r="L4" s="1">
        <v>11455.3</v>
      </c>
      <c r="M4" s="1">
        <v>10640.6</v>
      </c>
      <c r="N4">
        <v>15970.9</v>
      </c>
      <c r="O4">
        <v>18499.5</v>
      </c>
      <c r="P4">
        <v>33408</v>
      </c>
      <c r="Q4">
        <v>32231.1</v>
      </c>
      <c r="R4" s="1">
        <v>22802.3</v>
      </c>
      <c r="S4" s="1">
        <v>25698.9</v>
      </c>
      <c r="T4">
        <v>20981.599999999999</v>
      </c>
      <c r="U4">
        <v>28133.7</v>
      </c>
      <c r="V4">
        <v>34126</v>
      </c>
      <c r="W4">
        <v>42306.9</v>
      </c>
      <c r="X4" s="1">
        <v>23743.8</v>
      </c>
      <c r="Y4" s="1">
        <v>31572.5</v>
      </c>
    </row>
    <row r="5" spans="1:44" ht="15.5" x14ac:dyDescent="0.35">
      <c r="A5" s="2" t="s">
        <v>6</v>
      </c>
      <c r="B5">
        <v>61548.9</v>
      </c>
      <c r="C5">
        <v>54463.3</v>
      </c>
      <c r="D5">
        <v>64487.7</v>
      </c>
      <c r="E5">
        <v>60215.9</v>
      </c>
      <c r="F5" s="1">
        <v>64961.9</v>
      </c>
      <c r="G5" s="1">
        <v>61392.6</v>
      </c>
      <c r="H5">
        <v>41315.9</v>
      </c>
      <c r="I5">
        <v>40946.5</v>
      </c>
      <c r="J5">
        <v>50220.2</v>
      </c>
      <c r="K5">
        <v>49417.9</v>
      </c>
      <c r="L5" s="1">
        <v>44789.1</v>
      </c>
      <c r="M5" s="1">
        <v>45180.2</v>
      </c>
      <c r="N5">
        <v>142599</v>
      </c>
      <c r="O5">
        <v>152275</v>
      </c>
      <c r="P5">
        <v>182372</v>
      </c>
      <c r="Q5">
        <v>183903</v>
      </c>
      <c r="R5" s="1">
        <v>162337</v>
      </c>
      <c r="S5" s="1">
        <v>169072</v>
      </c>
      <c r="T5">
        <v>160201</v>
      </c>
      <c r="U5">
        <v>170257</v>
      </c>
      <c r="V5">
        <v>198016</v>
      </c>
      <c r="W5">
        <v>212073</v>
      </c>
      <c r="X5" s="1">
        <v>175334</v>
      </c>
      <c r="Y5" s="1">
        <v>194533</v>
      </c>
    </row>
    <row r="6" spans="1:44" ht="15.5" x14ac:dyDescent="0.35">
      <c r="A6" s="2" t="s">
        <v>7</v>
      </c>
      <c r="B6">
        <v>93896.8</v>
      </c>
      <c r="C6">
        <v>91571.3</v>
      </c>
      <c r="D6">
        <v>87061.7</v>
      </c>
      <c r="E6">
        <v>88091.1</v>
      </c>
      <c r="F6" s="1">
        <v>83214.2</v>
      </c>
      <c r="G6" s="1">
        <v>85695.8</v>
      </c>
      <c r="H6">
        <v>68664.5</v>
      </c>
      <c r="I6">
        <v>66751.3</v>
      </c>
      <c r="J6">
        <v>75101.100000000006</v>
      </c>
      <c r="K6">
        <v>70613</v>
      </c>
      <c r="L6" s="1">
        <v>67099.399999999994</v>
      </c>
      <c r="M6" s="1">
        <v>68506.399999999994</v>
      </c>
      <c r="N6">
        <v>301707</v>
      </c>
      <c r="O6">
        <v>303277</v>
      </c>
      <c r="P6">
        <v>321027</v>
      </c>
      <c r="Q6">
        <v>314281</v>
      </c>
      <c r="R6" s="1">
        <v>299850</v>
      </c>
      <c r="S6" s="1">
        <v>306818</v>
      </c>
      <c r="T6">
        <v>307728</v>
      </c>
      <c r="U6">
        <v>309891</v>
      </c>
      <c r="V6">
        <v>309099</v>
      </c>
      <c r="W6">
        <v>320918</v>
      </c>
      <c r="X6" s="1">
        <v>300063</v>
      </c>
      <c r="Y6" s="1">
        <v>326982</v>
      </c>
    </row>
    <row r="7" spans="1:44" ht="15.5" x14ac:dyDescent="0.35">
      <c r="A7" s="2" t="s">
        <v>8</v>
      </c>
      <c r="B7">
        <v>97224.1</v>
      </c>
      <c r="C7">
        <v>102795</v>
      </c>
      <c r="D7">
        <v>89951.4</v>
      </c>
      <c r="E7">
        <v>95275.4</v>
      </c>
      <c r="F7" s="1">
        <v>97571.1</v>
      </c>
      <c r="G7" s="1">
        <v>105193</v>
      </c>
      <c r="H7">
        <v>75237.8</v>
      </c>
      <c r="I7">
        <v>76095.3</v>
      </c>
      <c r="J7">
        <v>83009.899999999994</v>
      </c>
      <c r="K7">
        <v>89275.8</v>
      </c>
      <c r="L7" s="1">
        <v>79021.600000000006</v>
      </c>
      <c r="M7" s="1">
        <v>83617.8</v>
      </c>
      <c r="N7">
        <v>429097</v>
      </c>
      <c r="O7">
        <v>405042</v>
      </c>
      <c r="P7">
        <v>483029</v>
      </c>
      <c r="Q7">
        <v>489026</v>
      </c>
      <c r="R7" s="1">
        <v>466595</v>
      </c>
      <c r="S7" s="1">
        <v>460394</v>
      </c>
      <c r="T7">
        <v>375655</v>
      </c>
      <c r="U7">
        <v>386793</v>
      </c>
      <c r="V7">
        <v>475744</v>
      </c>
      <c r="W7">
        <v>476374</v>
      </c>
      <c r="X7" s="1">
        <v>443155</v>
      </c>
      <c r="Y7" s="1">
        <v>460032</v>
      </c>
    </row>
    <row r="8" spans="1:44" ht="15.5" x14ac:dyDescent="0.35">
      <c r="A8" s="2" t="s">
        <v>9</v>
      </c>
      <c r="B8">
        <v>107669</v>
      </c>
      <c r="C8">
        <v>102970</v>
      </c>
      <c r="D8">
        <v>102022</v>
      </c>
      <c r="E8">
        <v>101254</v>
      </c>
      <c r="F8" s="1">
        <v>100313</v>
      </c>
      <c r="G8" s="1">
        <v>102139</v>
      </c>
      <c r="H8">
        <v>75011.399999999994</v>
      </c>
      <c r="I8">
        <v>84466.1</v>
      </c>
      <c r="J8">
        <v>84414.1</v>
      </c>
      <c r="K8">
        <v>86206.3</v>
      </c>
      <c r="L8" s="1">
        <v>81099.8</v>
      </c>
      <c r="M8" s="1">
        <v>83762</v>
      </c>
      <c r="N8">
        <v>492790</v>
      </c>
      <c r="O8">
        <v>423193</v>
      </c>
      <c r="P8">
        <v>499328</v>
      </c>
      <c r="Q8">
        <v>495215</v>
      </c>
      <c r="R8" s="1">
        <v>479304</v>
      </c>
      <c r="S8" s="1">
        <v>489952</v>
      </c>
      <c r="T8">
        <v>452199</v>
      </c>
      <c r="U8">
        <v>449587</v>
      </c>
      <c r="V8">
        <v>470616</v>
      </c>
      <c r="W8">
        <v>499573</v>
      </c>
      <c r="X8" s="1">
        <v>467201</v>
      </c>
      <c r="Y8" s="1">
        <v>463320</v>
      </c>
    </row>
    <row r="9" spans="1:44" ht="15.5" x14ac:dyDescent="0.35">
      <c r="A9" s="2" t="s">
        <v>10</v>
      </c>
      <c r="B9">
        <v>89512.8</v>
      </c>
      <c r="C9">
        <v>91885.1</v>
      </c>
      <c r="D9">
        <v>90544.7</v>
      </c>
      <c r="E9">
        <v>92894.399999999994</v>
      </c>
      <c r="F9" s="1">
        <v>92485.7</v>
      </c>
      <c r="G9" s="1">
        <v>98561</v>
      </c>
      <c r="H9">
        <v>66562.600000000006</v>
      </c>
      <c r="I9">
        <v>68450.600000000006</v>
      </c>
      <c r="J9">
        <v>78669.899999999994</v>
      </c>
      <c r="K9">
        <v>79845.399999999994</v>
      </c>
      <c r="L9" s="1">
        <v>75101.100000000006</v>
      </c>
      <c r="M9" s="1">
        <v>79596.7</v>
      </c>
      <c r="N9">
        <v>439205</v>
      </c>
      <c r="O9" t="s">
        <v>11</v>
      </c>
      <c r="P9">
        <v>473616</v>
      </c>
      <c r="Q9">
        <v>495712</v>
      </c>
      <c r="R9" s="1">
        <v>450809</v>
      </c>
      <c r="S9" s="1">
        <v>479099</v>
      </c>
      <c r="T9">
        <v>421391</v>
      </c>
      <c r="U9">
        <v>410809</v>
      </c>
      <c r="V9">
        <v>477746</v>
      </c>
      <c r="W9">
        <v>473151</v>
      </c>
      <c r="X9" s="1">
        <v>458331</v>
      </c>
      <c r="Y9" s="1">
        <v>456186</v>
      </c>
    </row>
    <row r="14" spans="1:44" x14ac:dyDescent="0.35">
      <c r="A14" s="3"/>
      <c r="B14" s="3"/>
      <c r="C14" s="3"/>
      <c r="D14" s="3"/>
      <c r="E14" s="3"/>
      <c r="F14" s="3"/>
      <c r="G14" s="3"/>
    </row>
    <row r="15" spans="1:44" x14ac:dyDescent="0.35">
      <c r="A15" s="3" t="s">
        <v>12</v>
      </c>
      <c r="B15" s="3"/>
      <c r="C15" s="3"/>
      <c r="D15" s="3"/>
      <c r="E15" s="3"/>
      <c r="F15" s="3"/>
      <c r="G15" s="3"/>
      <c r="H15" t="s">
        <v>13</v>
      </c>
    </row>
    <row r="16" spans="1:44" ht="15.5" x14ac:dyDescent="0.35">
      <c r="A16" s="3"/>
      <c r="B16" s="3"/>
      <c r="C16" s="3" t="s">
        <v>0</v>
      </c>
      <c r="D16" s="3" t="s">
        <v>1</v>
      </c>
      <c r="E16" s="5" t="s">
        <v>2</v>
      </c>
      <c r="F16" s="5" t="s">
        <v>3</v>
      </c>
      <c r="G16" s="3"/>
    </row>
    <row r="17" spans="1:11" ht="15" x14ac:dyDescent="0.35">
      <c r="A17" s="3"/>
      <c r="B17" s="4">
        <v>15</v>
      </c>
      <c r="C17" s="3">
        <f t="shared" ref="C17:C23" si="0">AVERAGE(B3:G3)</f>
        <v>23.027799999999999</v>
      </c>
      <c r="D17" s="3">
        <f t="shared" ref="D17:D23" si="1">AVERAGE(H3:M3)</f>
        <v>20.027799999999999</v>
      </c>
      <c r="E17" s="3">
        <f t="shared" ref="E17:E22" si="2">AVERAGE(N3:S3)</f>
        <v>20.944466666666667</v>
      </c>
      <c r="F17" s="3">
        <f t="shared" ref="F17:F23" si="3">AVERAGE(T3:Y3)</f>
        <v>20.8889</v>
      </c>
      <c r="G17" s="3"/>
      <c r="H17">
        <f t="shared" ref="H17:H23" si="4">STDEV(B3:G3)</f>
        <v>4.5465932710107362</v>
      </c>
      <c r="I17">
        <f t="shared" ref="I17:I23" si="5">STDEV(H3:M3)</f>
        <v>2.0259887393566629</v>
      </c>
      <c r="J17">
        <f t="shared" ref="J17:J22" si="6">STDEV(N3:S3)</f>
        <v>3.3840888047843234</v>
      </c>
      <c r="K17">
        <f t="shared" ref="K17:K23" si="7">STDEV(T3:Y3)</f>
        <v>6.413231923453262</v>
      </c>
    </row>
    <row r="18" spans="1:11" ht="15" x14ac:dyDescent="0.35">
      <c r="A18" s="3"/>
      <c r="B18" s="4">
        <v>30</v>
      </c>
      <c r="C18" s="3">
        <f t="shared" si="0"/>
        <v>17815.316666666666</v>
      </c>
      <c r="D18" s="3">
        <f t="shared" si="1"/>
        <v>11197.476666666667</v>
      </c>
      <c r="E18" s="3">
        <f t="shared" si="2"/>
        <v>24768.45</v>
      </c>
      <c r="F18" s="3">
        <f t="shared" si="3"/>
        <v>30144.083333333332</v>
      </c>
      <c r="G18" s="3"/>
      <c r="H18">
        <f t="shared" si="4"/>
        <v>3534.0905112442579</v>
      </c>
      <c r="I18">
        <f t="shared" si="5"/>
        <v>2850.504135009573</v>
      </c>
      <c r="J18">
        <f t="shared" si="6"/>
        <v>7095.9294296800836</v>
      </c>
      <c r="K18">
        <f t="shared" si="7"/>
        <v>7678.3658744336117</v>
      </c>
    </row>
    <row r="19" spans="1:11" ht="15" x14ac:dyDescent="0.35">
      <c r="A19" s="3"/>
      <c r="B19" s="4">
        <v>45</v>
      </c>
      <c r="C19" s="3">
        <f t="shared" si="0"/>
        <v>61178.383333333331</v>
      </c>
      <c r="D19" s="3">
        <f t="shared" si="1"/>
        <v>45311.633333333331</v>
      </c>
      <c r="E19" s="3">
        <f t="shared" si="2"/>
        <v>165426.33333333334</v>
      </c>
      <c r="F19" s="3">
        <f t="shared" si="3"/>
        <v>185069</v>
      </c>
      <c r="G19" s="3"/>
      <c r="H19">
        <f t="shared" si="4"/>
        <v>3780.7000644942273</v>
      </c>
      <c r="I19">
        <f t="shared" si="5"/>
        <v>3905.5356189217709</v>
      </c>
      <c r="J19">
        <f t="shared" si="6"/>
        <v>16403.794752028163</v>
      </c>
      <c r="K19">
        <f t="shared" si="7"/>
        <v>19590.768815950029</v>
      </c>
    </row>
    <row r="20" spans="1:11" ht="15" x14ac:dyDescent="0.35">
      <c r="A20" s="3"/>
      <c r="B20" s="4">
        <v>60</v>
      </c>
      <c r="C20" s="3">
        <f t="shared" si="0"/>
        <v>88255.150000000009</v>
      </c>
      <c r="D20" s="3">
        <f t="shared" si="1"/>
        <v>69455.950000000012</v>
      </c>
      <c r="E20" s="3">
        <f t="shared" si="2"/>
        <v>307826.66666666669</v>
      </c>
      <c r="F20" s="3">
        <f t="shared" si="3"/>
        <v>312446.83333333331</v>
      </c>
      <c r="G20" s="3"/>
      <c r="H20">
        <f t="shared" si="4"/>
        <v>3904.8111394790935</v>
      </c>
      <c r="I20">
        <f t="shared" si="5"/>
        <v>3085.5463391432022</v>
      </c>
      <c r="J20">
        <f t="shared" si="6"/>
        <v>8230.4510852484054</v>
      </c>
      <c r="K20">
        <f t="shared" si="7"/>
        <v>9761.134389335426</v>
      </c>
    </row>
    <row r="21" spans="1:11" ht="15" x14ac:dyDescent="0.35">
      <c r="A21" s="3"/>
      <c r="B21" s="4">
        <v>90</v>
      </c>
      <c r="C21" s="3">
        <f t="shared" si="0"/>
        <v>98001.666666666672</v>
      </c>
      <c r="D21" s="3">
        <f t="shared" si="1"/>
        <v>81043.03333333334</v>
      </c>
      <c r="E21" s="3">
        <f t="shared" si="2"/>
        <v>455530.5</v>
      </c>
      <c r="F21" s="3">
        <f t="shared" si="3"/>
        <v>436292.16666666669</v>
      </c>
      <c r="G21" s="3"/>
      <c r="H21">
        <f t="shared" si="4"/>
        <v>5435.4510479505461</v>
      </c>
      <c r="I21">
        <f t="shared" si="5"/>
        <v>5301.7624762588766</v>
      </c>
      <c r="J21">
        <f t="shared" si="6"/>
        <v>32471.561001898262</v>
      </c>
      <c r="K21">
        <f t="shared" si="7"/>
        <v>44498.791369728977</v>
      </c>
    </row>
    <row r="22" spans="1:11" ht="15" x14ac:dyDescent="0.35">
      <c r="A22" s="3"/>
      <c r="B22" s="4">
        <v>120</v>
      </c>
      <c r="C22" s="3">
        <f t="shared" si="0"/>
        <v>102727.83333333333</v>
      </c>
      <c r="D22" s="3">
        <f t="shared" si="1"/>
        <v>82493.28333333334</v>
      </c>
      <c r="E22" s="3">
        <f t="shared" si="2"/>
        <v>479963.66666666669</v>
      </c>
      <c r="F22" s="3">
        <f t="shared" si="3"/>
        <v>467082.66666666669</v>
      </c>
      <c r="G22" s="3"/>
      <c r="H22">
        <f t="shared" si="4"/>
        <v>2581.5616526952567</v>
      </c>
      <c r="I22">
        <f t="shared" si="5"/>
        <v>4022.3886194233764</v>
      </c>
      <c r="J22">
        <f t="shared" si="6"/>
        <v>28618.895706624786</v>
      </c>
      <c r="K22">
        <f t="shared" si="7"/>
        <v>17943.799783397793</v>
      </c>
    </row>
    <row r="23" spans="1:11" ht="15" x14ac:dyDescent="0.35">
      <c r="A23" s="3"/>
      <c r="B23" s="4">
        <v>150</v>
      </c>
      <c r="C23" s="3">
        <f t="shared" si="0"/>
        <v>92647.283333333326</v>
      </c>
      <c r="D23" s="3">
        <f t="shared" si="1"/>
        <v>74704.383333333331</v>
      </c>
      <c r="E23" s="3">
        <f>AVERAGE(N9,P9:S9)</f>
        <v>467688.2</v>
      </c>
      <c r="F23" s="3">
        <f t="shared" si="3"/>
        <v>449602.33333333331</v>
      </c>
      <c r="G23" s="3"/>
      <c r="H23">
        <f t="shared" si="4"/>
        <v>3158.6701793106959</v>
      </c>
      <c r="I23">
        <f t="shared" si="5"/>
        <v>5859.1119311433713</v>
      </c>
      <c r="J23">
        <f>STDEV(N9,P9:S9)</f>
        <v>22621.221291079753</v>
      </c>
      <c r="K23">
        <f t="shared" si="7"/>
        <v>27447.921609234218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No-PreIncubation-Step</vt:lpstr>
      <vt:lpstr>With-PreIncubation-Step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Jalal Khouhak</dc:creator>
  <cp:lastModifiedBy>jkhou</cp:lastModifiedBy>
  <dcterms:created xsi:type="dcterms:W3CDTF">2015-06-05T18:17:20Z</dcterms:created>
  <dcterms:modified xsi:type="dcterms:W3CDTF">2022-04-29T16:24:11Z</dcterms:modified>
</cp:coreProperties>
</file>