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15-main\Test15-main\"/>
    </mc:Choice>
  </mc:AlternateContent>
  <bookViews>
    <workbookView xWindow="-120" yWindow="-120" windowWidth="20730" windowHeight="11160" tabRatio="177" activeTab="1"/>
  </bookViews>
  <sheets>
    <sheet name="TDSheet" sheetId="1" r:id="rId1"/>
    <sheet name="Лист1" sheetId="2" r:id="rId2"/>
  </sheets>
  <calcPr calcId="162913" refMode="R1C1"/>
</workbook>
</file>

<file path=xl/calcChain.xml><?xml version="1.0" encoding="utf-8"?>
<calcChain xmlns="http://schemas.openxmlformats.org/spreadsheetml/2006/main">
  <c r="K5" i="2" l="1"/>
  <c r="K4" i="2"/>
  <c r="K3" i="2"/>
  <c r="K2" i="2"/>
  <c r="J3" i="2"/>
  <c r="J4" i="2"/>
  <c r="J2" i="2"/>
  <c r="H4" i="2"/>
  <c r="H3" i="2"/>
  <c r="H5" i="2" s="1"/>
  <c r="H2" i="2"/>
  <c r="G4" i="2"/>
</calcChain>
</file>

<file path=xl/sharedStrings.xml><?xml version="1.0" encoding="utf-8"?>
<sst xmlns="http://schemas.openxmlformats.org/spreadsheetml/2006/main" count="38" uniqueCount="25">
  <si>
    <t>N</t>
  </si>
  <si>
    <t>Заявка</t>
  </si>
  <si>
    <t>Номенклатура</t>
  </si>
  <si>
    <t>Техническое описание</t>
  </si>
  <si>
    <t>Ед. изм.</t>
  </si>
  <si>
    <t>Кол-во по заявке</t>
  </si>
  <si>
    <t>Заявка GTL-PR-MAC-GNR-0383 от 09.02.2023 14:47:07</t>
  </si>
  <si>
    <t>Терминал клеммный TC-3004 150ММ.КВ 300А 4 пары</t>
  </si>
  <si>
    <t>шт</t>
  </si>
  <si>
    <t>Пластина 35х980ММ акриловая</t>
  </si>
  <si>
    <t>крышка клемного терминала</t>
  </si>
  <si>
    <t>Модуль релейный PLC-RSC-230UC/21-21/SO46 2980500</t>
  </si>
  <si>
    <t>2980500</t>
  </si>
  <si>
    <t>Пластина 35х980ММ акриловая крышка клемного терминала</t>
  </si>
  <si>
    <t>OFFERED</t>
  </si>
  <si>
    <t>PR</t>
  </si>
  <si>
    <t>LT</t>
  </si>
  <si>
    <t xml:space="preserve">Блок зажимов (клеммник) TC-3004 300А на 4 пары </t>
  </si>
  <si>
    <t>154 752 сум</t>
  </si>
  <si>
    <t>Купить Блок зажимов (клеммник) TC-3004 NURA 300А на 4 пары с доставкой недорого в интернет-магазине 220volt в Ташкенте</t>
  </si>
  <si>
    <t>PLC-RSC-230UC/21-21/SO46 2980500 PHOENIX CONTACT Relay Mod.. (electricautomationnetwork.com)</t>
  </si>
  <si>
    <t>Total price: $300.51
Unit price: $30.05+49usd</t>
  </si>
  <si>
    <t>4 /MOQ10/</t>
  </si>
  <si>
    <t>CF</t>
  </si>
  <si>
    <t>PLC-RSC-230UC/21-21/SO46 2980500 PHOENIX CONTACT Relay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</si>
</sst>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\ _₽_-;\-* #,##0\ _₽_-;_-* &quot;-&quot;\ _₽_-;_-@_-"/>
    <numFmt numFmtId="164" formatCode="#,##0\ _₽;[Red]#,##0\ _₽"/>
  </numFmts>
  <fonts count="6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name val="Arial"/>
      <family val="2"/>
      <charset val="204"/>
    </font>
    <font>
      <u/>
      <sz val="8"/>
      <color theme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2" fillId="3" borderId="2" xfId="0" applyNumberFormat="1" applyFont="1" applyFill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5" fillId="0" borderId="0" xfId="1"/>
    <xf numFmtId="0" fontId="0" fillId="0" borderId="4" xfId="0" applyNumberFormat="1" applyBorder="1" applyAlignment="1">
      <alignment horizontal="center" vertical="center" wrapText="1"/>
    </xf>
    <xf numFmtId="41" fontId="4" fillId="0" borderId="2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lectricautomationnetwork.com/en/phoenixcontact/plc-rsc-230uc-21-21-so46-2980500-phoenix-contact-plc-interface-against-parasitic-currents-or-voltages-parasiti" TargetMode="External"/><Relationship Id="rId1" Type="http://schemas.openxmlformats.org/officeDocument/2006/relationships/hyperlink" Target="https://220volt.uz/klemmniki-i-izolyaciya/tc-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4"/>
  <sheetViews>
    <sheetView workbookViewId="0">
      <selection activeCell="C22" sqref="C22"/>
    </sheetView>
  </sheetViews>
  <sheetFormatPr defaultColWidth="10.5" defaultRowHeight="11.25" x14ac:dyDescent="0.2"/>
  <cols>
    <col min="1" max="1" width="2.6640625" style="2" bestFit="1" customWidth="1"/>
    <col min="2" max="2" width="30.83203125" style="2" bestFit="1" customWidth="1"/>
    <col min="3" max="3" width="52" style="2" customWidth="1"/>
    <col min="4" max="4" width="24.33203125" style="2" bestFit="1" customWidth="1"/>
    <col min="5" max="5" width="9.6640625" style="2" bestFit="1" customWidth="1"/>
    <col min="6" max="6" width="18.5" style="2" bestFit="1" customWidth="1"/>
    <col min="7" max="16384" width="10.5" style="2"/>
  </cols>
  <sheetData>
    <row r="1" spans="1: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2.5" x14ac:dyDescent="0.2">
      <c r="A2" s="3">
        <v>1</v>
      </c>
      <c r="B2" s="3" t="s">
        <v>6</v>
      </c>
      <c r="C2" s="3" t="s">
        <v>7</v>
      </c>
      <c r="D2" s="3"/>
      <c r="E2" s="3" t="s">
        <v>8</v>
      </c>
      <c r="F2" s="3">
        <v>7</v>
      </c>
    </row>
    <row r="3" spans="1:6" ht="22.5" x14ac:dyDescent="0.2">
      <c r="A3" s="3">
        <v>2</v>
      </c>
      <c r="B3" s="3" t="s">
        <v>6</v>
      </c>
      <c r="C3" s="3" t="s">
        <v>9</v>
      </c>
      <c r="D3" s="3" t="s">
        <v>10</v>
      </c>
      <c r="E3" s="3" t="s">
        <v>8</v>
      </c>
      <c r="F3" s="3">
        <v>4</v>
      </c>
    </row>
    <row r="4" spans="1:6" ht="22.5" x14ac:dyDescent="0.2">
      <c r="A4" s="3">
        <v>3</v>
      </c>
      <c r="B4" s="3" t="s">
        <v>6</v>
      </c>
      <c r="C4" s="3" t="s">
        <v>11</v>
      </c>
      <c r="D4" s="3" t="s">
        <v>12</v>
      </c>
      <c r="E4" s="3" t="s">
        <v>8</v>
      </c>
      <c r="F4" s="3">
        <v>4</v>
      </c>
    </row>
  </sheetData>
  <pageMargins left="0.39370078740157483" right="0.39370078740157483" top="0.39370078740157483" bottom="0.39370078740157483" header="0" footer="0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topLeftCell="B1" zoomScale="145" zoomScaleNormal="145" workbookViewId="0">
      <selection activeCell="D4" sqref="D4"/>
    </sheetView>
  </sheetViews>
  <sheetFormatPr defaultColWidth="10.5" defaultRowHeight="11.25" x14ac:dyDescent="0.2"/>
  <cols>
    <col min="1" max="1" width="2.6640625" style="2" bestFit="1" customWidth="1"/>
    <col min="2" max="2" width="52" style="10" customWidth="1"/>
    <col min="3" max="3" width="35.83203125" style="10" customWidth="1"/>
    <col min="4" max="4" width="11.33203125" style="10" customWidth="1"/>
    <col min="5" max="5" width="18.5" style="10" bestFit="1" customWidth="1"/>
    <col min="6" max="8" width="17" style="2" customWidth="1"/>
    <col min="9" max="9" width="9" style="2" customWidth="1"/>
    <col min="10" max="11" width="17" style="2" customWidth="1"/>
    <col min="12" max="12" width="37.5" style="2" customWidth="1"/>
    <col min="13" max="16384" width="10.5" style="2"/>
  </cols>
  <sheetData>
    <row r="1" spans="1:15" ht="12.75" x14ac:dyDescent="0.2">
      <c r="A1" s="4" t="s">
        <v>0</v>
      </c>
      <c r="B1" s="7" t="s">
        <v>2</v>
      </c>
      <c r="C1" s="7" t="s">
        <v>14</v>
      </c>
      <c r="D1" s="7" t="s">
        <v>4</v>
      </c>
      <c r="E1" s="7" t="s">
        <v>5</v>
      </c>
      <c r="F1" s="5" t="s">
        <v>15</v>
      </c>
      <c r="G1" s="5"/>
      <c r="H1" s="5"/>
      <c r="I1" s="12" t="s">
        <v>23</v>
      </c>
      <c r="J1" s="5"/>
      <c r="K1" s="5"/>
      <c r="L1" s="5" t="s">
        <v>16</v>
      </c>
      <c r="M1" s="5"/>
      <c r="N1" s="5"/>
      <c r="O1" s="5"/>
    </row>
    <row r="2" spans="1:15" ht="22.5" x14ac:dyDescent="0.2">
      <c r="A2" s="6">
        <v>1</v>
      </c>
      <c r="B2" s="8" t="s">
        <v>7</v>
      </c>
      <c r="C2" s="8" t="s">
        <v>17</v>
      </c>
      <c r="D2" s="8" t="s">
        <v>8</v>
      </c>
      <c r="E2" s="8">
        <v>7</v>
      </c>
      <c r="F2" s="12" t="s">
        <v>18</v>
      </c>
      <c r="G2" s="16">
        <v>155000</v>
      </c>
      <c r="H2" s="16">
        <f>G2*E2</f>
        <v>1085000</v>
      </c>
      <c r="I2" s="12">
        <v>2</v>
      </c>
      <c r="J2" s="12">
        <f>I2*G2</f>
        <v>310000</v>
      </c>
      <c r="K2" s="15">
        <f>J2*E2</f>
        <v>2170000</v>
      </c>
      <c r="L2" s="13" t="s">
        <v>19</v>
      </c>
      <c r="M2" s="5"/>
      <c r="N2" s="5"/>
      <c r="O2" s="5"/>
    </row>
    <row r="3" spans="1:15" ht="22.5" x14ac:dyDescent="0.2">
      <c r="A3" s="6">
        <v>2</v>
      </c>
      <c r="B3" s="11" t="s">
        <v>13</v>
      </c>
      <c r="C3" s="8"/>
      <c r="D3" s="8" t="s">
        <v>8</v>
      </c>
      <c r="E3" s="8">
        <v>4</v>
      </c>
      <c r="F3" s="5"/>
      <c r="G3" s="17"/>
      <c r="H3" s="16">
        <f t="shared" ref="H3" si="0">G3*E3</f>
        <v>0</v>
      </c>
      <c r="I3" s="12">
        <v>2</v>
      </c>
      <c r="J3" s="12">
        <f t="shared" ref="J3:J4" si="1">I3*G3</f>
        <v>0</v>
      </c>
      <c r="K3" s="15">
        <f t="shared" ref="K3" si="2">J3*E3</f>
        <v>0</v>
      </c>
      <c r="L3" s="14"/>
      <c r="M3" s="5"/>
      <c r="N3" s="5"/>
      <c r="O3" s="5"/>
    </row>
    <row r="4" spans="1:15" ht="45" x14ac:dyDescent="0.2">
      <c r="A4" s="6">
        <v>3</v>
      </c>
      <c r="B4" s="8" t="s">
        <v>11</v>
      </c>
      <c r="C4" s="8" t="s">
        <v>24</v>
      </c>
      <c r="D4" s="8" t="s">
        <v>8</v>
      </c>
      <c r="E4" s="11" t="s">
        <v>22</v>
      </c>
      <c r="F4" s="12" t="s">
        <v>21</v>
      </c>
      <c r="G4" s="16">
        <f>12500*((300+50)/10)</f>
        <v>437500</v>
      </c>
      <c r="H4" s="16">
        <f>G4*10</f>
        <v>4375000</v>
      </c>
      <c r="I4" s="12">
        <v>2</v>
      </c>
      <c r="J4" s="12">
        <f t="shared" si="1"/>
        <v>875000</v>
      </c>
      <c r="K4" s="15">
        <f>J4*10</f>
        <v>8750000</v>
      </c>
      <c r="L4" s="13" t="s">
        <v>20</v>
      </c>
      <c r="M4" s="5"/>
      <c r="N4" s="5"/>
      <c r="O4" s="5"/>
    </row>
    <row r="5" spans="1:15" ht="30.75" customHeight="1" x14ac:dyDescent="0.2">
      <c r="A5" s="5"/>
      <c r="B5" s="9"/>
      <c r="C5" s="9"/>
      <c r="D5" s="9"/>
      <c r="E5" s="9"/>
      <c r="F5" s="5"/>
      <c r="G5" s="17"/>
      <c r="H5" s="18">
        <f>SUM(H2:H4)</f>
        <v>5460000</v>
      </c>
      <c r="I5" s="12"/>
      <c r="J5" s="12"/>
      <c r="K5" s="15">
        <f>SUM(K2:K4)</f>
        <v>10920000</v>
      </c>
      <c r="L5" s="14"/>
      <c r="M5" s="5"/>
      <c r="N5" s="5"/>
      <c r="O5" s="5"/>
    </row>
    <row r="6" spans="1:15" x14ac:dyDescent="0.2">
      <c r="A6" s="5"/>
      <c r="B6" s="9"/>
      <c r="C6" s="9"/>
      <c r="D6" s="9"/>
      <c r="E6" s="9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5"/>
      <c r="B7" s="9"/>
      <c r="C7" s="9"/>
      <c r="D7" s="9"/>
      <c r="E7" s="9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2">
      <c r="A8" s="5"/>
      <c r="B8" s="9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2">
      <c r="A9" s="5"/>
      <c r="B9" s="9"/>
      <c r="C9" s="9"/>
      <c r="D9" s="9"/>
      <c r="E9" s="9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">
      <c r="A10" s="5"/>
      <c r="B10" s="9"/>
      <c r="C10" s="9"/>
      <c r="D10" s="9"/>
      <c r="E10" s="9"/>
      <c r="F10" s="5"/>
      <c r="G10" s="5"/>
      <c r="H10" s="5"/>
      <c r="I10" s="5"/>
      <c r="J10" s="5"/>
      <c r="K10" s="5"/>
      <c r="L10" s="5"/>
      <c r="M10" s="5"/>
      <c r="N10" s="5"/>
      <c r="O10" s="5"/>
    </row>
  </sheetData>
  <hyperlinks>
    <hyperlink ref="L2" r:id="rId1" display="https://220volt.uz/klemmniki-i-izolyaciya/tc-3004"/>
    <hyperlink ref="L4" r:id="rId2" display="https://www.electricautomationnetwork.com/en/phoenixcontact/plc-rsc-230uc-21-21-so46-2980500-phoenix-contact-plc-interface-against-parasitic-currents-or-voltages-parasiti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Guzarov, Jamshid Q.</cp:lastModifiedBy>
  <dcterms:modified xsi:type="dcterms:W3CDTF">2023-11-22T12:57:46Z</dcterms:modified>
</cp:coreProperties>
</file>