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Guzarov\Desktop\FileJk\test18-main\"/>
    </mc:Choice>
  </mc:AlternateContent>
  <bookViews>
    <workbookView xWindow="-28920" yWindow="-120" windowWidth="29040" windowHeight="15840" tabRatio="149" firstSheet="1" activeTab="2"/>
  </bookViews>
  <sheets>
    <sheet name="TDSheet" sheetId="1" r:id="rId1"/>
    <sheet name="Лист1" sheetId="2" r:id="rId2"/>
    <sheet name="Лист2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3" l="1"/>
  <c r="N11" i="3" s="1"/>
  <c r="O11" i="3" s="1"/>
  <c r="K10" i="3"/>
  <c r="L10" i="3" s="1"/>
  <c r="K9" i="3"/>
  <c r="N9" i="3" s="1"/>
  <c r="O9" i="3" s="1"/>
  <c r="K8" i="3"/>
  <c r="L8" i="3" s="1"/>
  <c r="K7" i="3"/>
  <c r="N7" i="3" s="1"/>
  <c r="O7" i="3" s="1"/>
  <c r="N6" i="3"/>
  <c r="O6" i="3" s="1"/>
  <c r="L6" i="3"/>
  <c r="K6" i="3"/>
  <c r="K5" i="3"/>
  <c r="L5" i="3" s="1"/>
  <c r="K4" i="3"/>
  <c r="N4" i="3" s="1"/>
  <c r="O4" i="3" s="1"/>
  <c r="K3" i="3"/>
  <c r="N3" i="3" s="1"/>
  <c r="O3" i="3" s="1"/>
  <c r="L7" i="3" l="1"/>
  <c r="N8" i="3"/>
  <c r="O8" i="3" s="1"/>
  <c r="N10" i="3"/>
  <c r="O10" i="3" s="1"/>
  <c r="L11" i="3"/>
  <c r="L3" i="3"/>
  <c r="N5" i="3"/>
  <c r="O5" i="3" s="1"/>
  <c r="O12" i="3" s="1"/>
  <c r="L9" i="3"/>
  <c r="L4" i="3"/>
  <c r="N4" i="2"/>
  <c r="O4" i="2" s="1"/>
  <c r="N6" i="2"/>
  <c r="N7" i="2"/>
  <c r="N8" i="2"/>
  <c r="N9" i="2"/>
  <c r="N10" i="2"/>
  <c r="N11" i="2"/>
  <c r="N3" i="2"/>
  <c r="O6" i="2"/>
  <c r="O7" i="2"/>
  <c r="O8" i="2"/>
  <c r="O9" i="2"/>
  <c r="O10" i="2"/>
  <c r="O11" i="2"/>
  <c r="O3" i="2"/>
  <c r="L4" i="2"/>
  <c r="L6" i="2"/>
  <c r="L7" i="2"/>
  <c r="L8" i="2"/>
  <c r="L9" i="2"/>
  <c r="L10" i="2"/>
  <c r="L3" i="2"/>
  <c r="K4" i="2"/>
  <c r="K5" i="2"/>
  <c r="N5" i="2" s="1"/>
  <c r="O5" i="2" s="1"/>
  <c r="K6" i="2"/>
  <c r="K7" i="2"/>
  <c r="K8" i="2"/>
  <c r="K9" i="2"/>
  <c r="K10" i="2"/>
  <c r="K11" i="2"/>
  <c r="L11" i="2" s="1"/>
  <c r="K3" i="2"/>
  <c r="L12" i="3" l="1"/>
  <c r="L5" i="2"/>
  <c r="L12" i="2" s="1"/>
  <c r="O12" i="2"/>
</calcChain>
</file>

<file path=xl/sharedStrings.xml><?xml version="1.0" encoding="utf-8"?>
<sst xmlns="http://schemas.openxmlformats.org/spreadsheetml/2006/main" count="154" uniqueCount="48">
  <si>
    <t>N</t>
  </si>
  <si>
    <t>Заявка</t>
  </si>
  <si>
    <t>Номенклатура</t>
  </si>
  <si>
    <t>Техническое описание</t>
  </si>
  <si>
    <t>Ед. изм.</t>
  </si>
  <si>
    <t>Кол-во по заявке</t>
  </si>
  <si>
    <t>Заявка MOF3-PR-IT-PROJECT-0001 от 30.08.2023 16:01:41</t>
  </si>
  <si>
    <t>Аккумлятор 12 В 7А*Ч</t>
  </si>
  <si>
    <t>шт</t>
  </si>
  <si>
    <t>Датчик магнитоконтактный DS-PD1-MC-MS</t>
  </si>
  <si>
    <t>комп</t>
  </si>
  <si>
    <t>Извещатель оптический DS-PDP18-EG2</t>
  </si>
  <si>
    <t>DS-PDP18-EG2</t>
  </si>
  <si>
    <t>Клавиатура проводная DS-PK00-LCD</t>
  </si>
  <si>
    <t>Коробка соединительная , КС-4</t>
  </si>
  <si>
    <t>Кронштейн для датчиков DS-PDB-IN 38х51х31.5ММ</t>
  </si>
  <si>
    <t>Оповещатель светозвуковой DS-PS1-R</t>
  </si>
  <si>
    <t>Панель управления на 16/48 зон 4 выхода PSTN+LAN+GPRS Ethernet 10-100МБИТ/СЕК</t>
  </si>
  <si>
    <t>https://tinko-sb.ru/products/wdr-16420-st-50772/</t>
  </si>
  <si>
    <t>Шнур коммутационный U/UTP cat 5e 4-х парный 3М SNR-UU4-5E-030-PST-GY</t>
  </si>
  <si>
    <t xml:space="preserve">Примечание
1.Заявка ПТО 1935
</t>
  </si>
  <si>
    <t>OFFERED</t>
  </si>
  <si>
    <t>308 700 сум</t>
  </si>
  <si>
    <t>Аккумулятор 12В 7АЧ</t>
  </si>
  <si>
    <t>10USD+0,2KG</t>
  </si>
  <si>
    <t>27USD</t>
  </si>
  <si>
    <t>1,192,050.00</t>
  </si>
  <si>
    <t>Клеммная коробка КС-4</t>
  </si>
  <si>
    <t xml:space="preserve">DS-PDB-IN </t>
  </si>
  <si>
    <t xml:space="preserve">Извещатель оптический DS-PDP18-EG2  </t>
  </si>
  <si>
    <t>13usd</t>
  </si>
  <si>
    <t xml:space="preserve">
DS-19A16-BNG Панель Управления
Безопасностью</t>
  </si>
  <si>
    <t>Коммутационный шнур U/UTP 4-х парный cat.5e 3.0м PVC standart серый</t>
  </si>
  <si>
    <t>28 140 сум</t>
  </si>
  <si>
    <t>12usd</t>
  </si>
  <si>
    <t>267.05usd 39000руб=426usd</t>
  </si>
  <si>
    <t xml:space="preserve">Weight ≤ 3.5kg </t>
  </si>
  <si>
    <t>Weight, 185g</t>
  </si>
  <si>
    <t>cf</t>
  </si>
  <si>
    <t>LEAD TIME</t>
  </si>
  <si>
    <t>20-45 дней</t>
  </si>
  <si>
    <t>Цена за шт без НДС, сум</t>
  </si>
  <si>
    <t>Цена за сумм без НДС,сум</t>
  </si>
  <si>
    <t>ИТОГО:</t>
  </si>
  <si>
    <t>Исх. №11/1223-3 от 11.12.2023г [86 996]</t>
  </si>
  <si>
    <t xml:space="preserve">DS-PS1-R </t>
  </si>
  <si>
    <t>НЕ НАЙДЕНО</t>
  </si>
  <si>
    <t>Исх. №11/1223-3 от 11.12.2023г [86 993]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</si>
</sst>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_₽;[Red]#,##0.00\ _₽"/>
  </numFmts>
  <fonts count="9" x14ac:knownFonts="1">
    <font>
      <sz val="8"/>
      <name val="Arial"/>
    </font>
    <font>
      <sz val="10"/>
      <color rgb="FF4D4D4D"/>
      <name val="Arial"/>
      <family val="2"/>
      <charset val="204"/>
    </font>
    <font>
      <sz val="8"/>
      <color rgb="FF333333"/>
      <name val="Arial"/>
      <family val="2"/>
    </font>
    <font>
      <u/>
      <sz val="8"/>
      <color theme="10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name val="Arial"/>
      <family val="2"/>
      <charset val="204"/>
    </font>
    <font>
      <sz val="14"/>
      <name val="Arial"/>
      <family val="2"/>
      <charset val="204"/>
    </font>
    <font>
      <sz val="8"/>
      <color rgb="FFFF0000"/>
      <name val="Arial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/>
      <right/>
      <top style="thin">
        <color rgb="FFA0A0A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/>
      <top style="thin">
        <color rgb="FFA0A0A0"/>
      </top>
      <bottom style="thin">
        <color rgb="FFA0A0A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/>
      <top style="thin">
        <color rgb="FFA0A0A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1" applyNumberFormat="1" applyFill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164" fontId="0" fillId="0" borderId="0" xfId="0" applyNumberFormat="1"/>
    <xf numFmtId="0" fontId="1" fillId="3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vertical="top" wrapText="1"/>
    </xf>
    <xf numFmtId="0" fontId="4" fillId="5" borderId="1" xfId="0" applyFont="1" applyFill="1" applyBorder="1" applyAlignment="1">
      <alignment vertical="top" wrapText="1"/>
    </xf>
    <xf numFmtId="0" fontId="0" fillId="3" borderId="0" xfId="0" applyFill="1" applyAlignment="1">
      <alignment horizontal="right" vertical="top" wrapText="1"/>
    </xf>
    <xf numFmtId="0" fontId="0" fillId="3" borderId="0" xfId="0" applyFill="1" applyAlignment="1">
      <alignment horizontal="right" vertical="top"/>
    </xf>
    <xf numFmtId="164" fontId="0" fillId="3" borderId="0" xfId="0" applyNumberFormat="1" applyFill="1" applyAlignment="1">
      <alignment vertical="top"/>
    </xf>
    <xf numFmtId="0" fontId="5" fillId="3" borderId="3" xfId="0" applyFont="1" applyFill="1" applyBorder="1" applyAlignment="1">
      <alignment vertical="top" wrapText="1"/>
    </xf>
    <xf numFmtId="0" fontId="5" fillId="3" borderId="3" xfId="0" applyFont="1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3" borderId="0" xfId="0" applyFill="1" applyAlignment="1">
      <alignment vertical="top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2" fillId="0" borderId="4" xfId="0" applyFont="1" applyBorder="1" applyAlignment="1">
      <alignment horizontal="center" vertical="top" wrapText="1"/>
    </xf>
    <xf numFmtId="0" fontId="0" fillId="0" borderId="3" xfId="0" applyBorder="1" applyAlignment="1">
      <alignment horizontal="right" vertical="top" wrapText="1"/>
    </xf>
    <xf numFmtId="0" fontId="0" fillId="0" borderId="3" xfId="0" applyBorder="1" applyAlignment="1">
      <alignment horizontal="right" vertical="top"/>
    </xf>
    <xf numFmtId="164" fontId="0" fillId="4" borderId="0" xfId="0" applyNumberFormat="1" applyFill="1" applyAlignment="1">
      <alignment vertical="top"/>
    </xf>
    <xf numFmtId="164" fontId="0" fillId="0" borderId="3" xfId="0" applyNumberFormat="1" applyBorder="1" applyAlignment="1">
      <alignment vertical="top"/>
    </xf>
    <xf numFmtId="164" fontId="0" fillId="0" borderId="5" xfId="0" applyNumberFormat="1" applyBorder="1" applyAlignment="1">
      <alignment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5" fillId="0" borderId="3" xfId="0" applyFont="1" applyBorder="1" applyAlignment="1">
      <alignment horizontal="right" vertical="top"/>
    </xf>
    <xf numFmtId="164" fontId="0" fillId="0" borderId="0" xfId="0" applyNumberFormat="1" applyAlignment="1">
      <alignment vertical="top"/>
    </xf>
    <xf numFmtId="0" fontId="2" fillId="0" borderId="3" xfId="0" applyFont="1" applyFill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0" fontId="3" fillId="0" borderId="1" xfId="1" applyNumberFormat="1" applyFill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6" xfId="0" applyFont="1" applyBorder="1" applyAlignment="1">
      <alignment vertical="top" wrapText="1"/>
    </xf>
    <xf numFmtId="0" fontId="2" fillId="5" borderId="6" xfId="0" applyFont="1" applyFill="1" applyBorder="1" applyAlignment="1">
      <alignment vertical="top" wrapText="1"/>
    </xf>
    <xf numFmtId="0" fontId="2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right" vertical="top" wrapText="1"/>
    </xf>
    <xf numFmtId="0" fontId="0" fillId="0" borderId="8" xfId="0" applyBorder="1" applyAlignment="1">
      <alignment horizontal="right" vertical="top"/>
    </xf>
    <xf numFmtId="164" fontId="0" fillId="0" borderId="8" xfId="0" applyNumberFormat="1" applyBorder="1" applyAlignment="1">
      <alignment vertical="top"/>
    </xf>
    <xf numFmtId="164" fontId="0" fillId="0" borderId="9" xfId="0" applyNumberFormat="1" applyBorder="1" applyAlignment="1">
      <alignment vertical="top"/>
    </xf>
    <xf numFmtId="0" fontId="5" fillId="0" borderId="8" xfId="0" applyFont="1" applyBorder="1" applyAlignment="1">
      <alignment vertical="top"/>
    </xf>
    <xf numFmtId="0" fontId="0" fillId="0" borderId="8" xfId="0" applyBorder="1" applyAlignment="1">
      <alignment vertical="top"/>
    </xf>
    <xf numFmtId="0" fontId="0" fillId="5" borderId="3" xfId="0" applyFill="1" applyBorder="1" applyAlignment="1">
      <alignment vertical="top"/>
    </xf>
    <xf numFmtId="0" fontId="0" fillId="3" borderId="3" xfId="0" applyFill="1" applyBorder="1" applyAlignment="1">
      <alignment horizontal="right" vertical="top" wrapText="1"/>
    </xf>
    <xf numFmtId="0" fontId="0" fillId="3" borderId="3" xfId="0" applyFill="1" applyBorder="1" applyAlignment="1">
      <alignment horizontal="right" vertical="top"/>
    </xf>
    <xf numFmtId="164" fontId="0" fillId="3" borderId="3" xfId="0" applyNumberFormat="1" applyFill="1" applyBorder="1" applyAlignment="1">
      <alignment vertical="top"/>
    </xf>
    <xf numFmtId="0" fontId="6" fillId="0" borderId="0" xfId="0" applyFont="1" applyAlignment="1">
      <alignment vertical="center"/>
    </xf>
    <xf numFmtId="0" fontId="7" fillId="5" borderId="1" xfId="0" applyFont="1" applyFill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8" fillId="5" borderId="1" xfId="0" applyFont="1" applyFill="1" applyBorder="1" applyAlignment="1">
      <alignment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right" vertical="top" wrapText="1"/>
    </xf>
    <xf numFmtId="0" fontId="7" fillId="0" borderId="3" xfId="0" applyFont="1" applyBorder="1" applyAlignment="1">
      <alignment horizontal="right" vertical="top"/>
    </xf>
    <xf numFmtId="164" fontId="7" fillId="4" borderId="0" xfId="0" applyNumberFormat="1" applyFont="1" applyFill="1" applyAlignment="1">
      <alignment vertical="top"/>
    </xf>
    <xf numFmtId="164" fontId="7" fillId="0" borderId="3" xfId="0" applyNumberFormat="1" applyFont="1" applyBorder="1" applyAlignment="1">
      <alignment vertical="top"/>
    </xf>
    <xf numFmtId="164" fontId="7" fillId="0" borderId="5" xfId="0" applyNumberFormat="1" applyFont="1" applyBorder="1" applyAlignment="1">
      <alignment vertical="top"/>
    </xf>
    <xf numFmtId="0" fontId="7" fillId="0" borderId="3" xfId="0" applyFont="1" applyBorder="1" applyAlignment="1">
      <alignment vertical="top"/>
    </xf>
    <xf numFmtId="0" fontId="7" fillId="0" borderId="0" xfId="0" applyFont="1" applyAlignment="1">
      <alignment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left" vertical="top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inko-sb.ru/products/wdr-16420-st-50772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inko-sb.ru/products/wdr-16420-st-50772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tinko-sb.ru/products/wdr-16420-st-5077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F13"/>
  <sheetViews>
    <sheetView zoomScale="160" zoomScaleNormal="160" workbookViewId="0">
      <selection sqref="A1:XFD1048576"/>
    </sheetView>
  </sheetViews>
  <sheetFormatPr defaultColWidth="10.5" defaultRowHeight="11.45" customHeight="1" x14ac:dyDescent="0.2"/>
  <cols>
    <col min="1" max="1" width="6.5" style="1" customWidth="1"/>
    <col min="2" max="2" width="44.83203125" style="1" customWidth="1"/>
    <col min="3" max="3" width="49.5" style="1" customWidth="1"/>
    <col min="4" max="4" width="25.6640625" style="1" customWidth="1"/>
    <col min="5" max="5" width="11.6640625" style="1" customWidth="1"/>
    <col min="6" max="6" width="19.83203125" style="1" customWidth="1"/>
  </cols>
  <sheetData>
    <row r="1" spans="1:6" ht="30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30" customHeight="1" x14ac:dyDescent="0.2">
      <c r="A2" s="3">
        <v>1</v>
      </c>
      <c r="B2" s="3" t="s">
        <v>6</v>
      </c>
      <c r="C2" s="3" t="s">
        <v>7</v>
      </c>
      <c r="D2" s="3"/>
      <c r="E2" s="3" t="s">
        <v>8</v>
      </c>
      <c r="F2" s="3">
        <v>1</v>
      </c>
    </row>
    <row r="3" spans="1:6" ht="30" customHeight="1" x14ac:dyDescent="0.2">
      <c r="A3" s="3">
        <v>2</v>
      </c>
      <c r="B3" s="3" t="s">
        <v>6</v>
      </c>
      <c r="C3" s="3" t="s">
        <v>9</v>
      </c>
      <c r="D3" s="3"/>
      <c r="E3" s="3" t="s">
        <v>10</v>
      </c>
      <c r="F3" s="3">
        <v>10</v>
      </c>
    </row>
    <row r="4" spans="1:6" ht="30" customHeight="1" x14ac:dyDescent="0.2">
      <c r="A4" s="3">
        <v>3</v>
      </c>
      <c r="B4" s="3" t="s">
        <v>6</v>
      </c>
      <c r="C4" s="3" t="s">
        <v>11</v>
      </c>
      <c r="D4" s="3" t="s">
        <v>12</v>
      </c>
      <c r="E4" s="3" t="s">
        <v>8</v>
      </c>
      <c r="F4" s="3">
        <v>23</v>
      </c>
    </row>
    <row r="5" spans="1:6" ht="30" customHeight="1" x14ac:dyDescent="0.2">
      <c r="A5" s="3">
        <v>4</v>
      </c>
      <c r="B5" s="3" t="s">
        <v>6</v>
      </c>
      <c r="C5" s="3" t="s">
        <v>13</v>
      </c>
      <c r="D5" s="3"/>
      <c r="E5" s="3" t="s">
        <v>8</v>
      </c>
      <c r="F5" s="3">
        <v>1</v>
      </c>
    </row>
    <row r="6" spans="1:6" ht="30" customHeight="1" x14ac:dyDescent="0.2">
      <c r="A6" s="3">
        <v>5</v>
      </c>
      <c r="B6" s="3" t="s">
        <v>6</v>
      </c>
      <c r="C6" s="3" t="s">
        <v>14</v>
      </c>
      <c r="D6" s="3"/>
      <c r="E6" s="3" t="s">
        <v>8</v>
      </c>
      <c r="F6" s="3">
        <v>10</v>
      </c>
    </row>
    <row r="7" spans="1:6" ht="30" customHeight="1" x14ac:dyDescent="0.2">
      <c r="A7" s="3">
        <v>6</v>
      </c>
      <c r="B7" s="3" t="s">
        <v>6</v>
      </c>
      <c r="C7" s="3" t="s">
        <v>15</v>
      </c>
      <c r="D7" s="3"/>
      <c r="E7" s="3" t="s">
        <v>8</v>
      </c>
      <c r="F7" s="3">
        <v>23</v>
      </c>
    </row>
    <row r="8" spans="1:6" ht="30" customHeight="1" x14ac:dyDescent="0.2">
      <c r="A8" s="3">
        <v>7</v>
      </c>
      <c r="B8" s="3" t="s">
        <v>6</v>
      </c>
      <c r="C8" s="3" t="s">
        <v>16</v>
      </c>
      <c r="D8" s="3"/>
      <c r="E8" s="3" t="s">
        <v>8</v>
      </c>
      <c r="F8" s="3">
        <v>1</v>
      </c>
    </row>
    <row r="9" spans="1:6" ht="30" customHeight="1" x14ac:dyDescent="0.2">
      <c r="A9" s="3">
        <v>8</v>
      </c>
      <c r="B9" s="3" t="s">
        <v>6</v>
      </c>
      <c r="C9" s="3" t="s">
        <v>17</v>
      </c>
      <c r="D9" s="4" t="s">
        <v>18</v>
      </c>
      <c r="E9" s="3" t="s">
        <v>8</v>
      </c>
      <c r="F9" s="3">
        <v>1</v>
      </c>
    </row>
    <row r="10" spans="1:6" ht="30" customHeight="1" x14ac:dyDescent="0.2">
      <c r="A10" s="3">
        <v>9</v>
      </c>
      <c r="B10" s="3" t="s">
        <v>6</v>
      </c>
      <c r="C10" s="3" t="s">
        <v>19</v>
      </c>
      <c r="D10" s="3"/>
      <c r="E10" s="3" t="s">
        <v>8</v>
      </c>
      <c r="F10" s="3">
        <v>1</v>
      </c>
    </row>
    <row r="11" spans="1:6" ht="11.45" customHeight="1" x14ac:dyDescent="0.2">
      <c r="A11" s="64" t="s">
        <v>20</v>
      </c>
      <c r="B11" s="65"/>
      <c r="C11" s="65"/>
      <c r="D11" s="65"/>
      <c r="E11" s="65"/>
      <c r="F11" s="65"/>
    </row>
    <row r="12" spans="1:6" ht="11.45" customHeight="1" x14ac:dyDescent="0.2">
      <c r="A12" s="66"/>
      <c r="B12" s="66"/>
      <c r="C12" s="66"/>
      <c r="D12" s="66"/>
      <c r="E12" s="66"/>
      <c r="F12" s="66"/>
    </row>
    <row r="13" spans="1:6" ht="11.45" customHeight="1" x14ac:dyDescent="0.2">
      <c r="A13" s="66"/>
      <c r="B13" s="66"/>
      <c r="C13" s="66"/>
      <c r="D13" s="66"/>
      <c r="E13" s="66"/>
      <c r="F13" s="66"/>
    </row>
  </sheetData>
  <sortState ref="C2:F10">
    <sortCondition ref="C2"/>
  </sortState>
  <mergeCells count="1">
    <mergeCell ref="A11:F13"/>
  </mergeCells>
  <hyperlinks>
    <hyperlink ref="D9" r:id="rId1"/>
  </hyperlinks>
  <pageMargins left="0.39370078740157483" right="0.39370078740157483" top="0.39370078740157483" bottom="0.39370078740157483" header="0" footer="0"/>
  <pageSetup pageOrder="overThenDown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zoomScale="115" zoomScaleNormal="115" workbookViewId="0">
      <selection sqref="A1:XFD1048576"/>
    </sheetView>
  </sheetViews>
  <sheetFormatPr defaultColWidth="10.5" defaultRowHeight="11.45" customHeight="1" x14ac:dyDescent="0.2"/>
  <cols>
    <col min="1" max="1" width="6.5" style="1" customWidth="1"/>
    <col min="2" max="3" width="49.5" style="5" customWidth="1"/>
    <col min="4" max="4" width="25.6640625" style="1" customWidth="1"/>
    <col min="5" max="5" width="11.6640625" style="1" customWidth="1"/>
    <col min="6" max="6" width="19.83203125" style="1" customWidth="1"/>
    <col min="7" max="7" width="12.83203125" style="6" customWidth="1"/>
    <col min="8" max="8" width="12.83203125" style="7" customWidth="1"/>
    <col min="9" max="9" width="13.33203125" style="8" bestFit="1" customWidth="1"/>
    <col min="10" max="10" width="10.5" style="8"/>
    <col min="11" max="11" width="16.83203125" style="8" bestFit="1" customWidth="1"/>
    <col min="12" max="12" width="15.5" style="8" customWidth="1"/>
    <col min="13" max="13" width="10.5" style="8"/>
    <col min="14" max="14" width="14.33203125" bestFit="1" customWidth="1"/>
    <col min="15" max="15" width="15.33203125" bestFit="1" customWidth="1"/>
    <col min="16" max="16" width="16.33203125" customWidth="1"/>
  </cols>
  <sheetData>
    <row r="1" spans="1:18" ht="43.5" customHeight="1" x14ac:dyDescent="0.2">
      <c r="B1" s="50" t="s">
        <v>44</v>
      </c>
    </row>
    <row r="2" spans="1:18" s="18" customFormat="1" ht="30" customHeight="1" x14ac:dyDescent="0.2">
      <c r="A2" s="9" t="s">
        <v>0</v>
      </c>
      <c r="B2" s="10" t="s">
        <v>2</v>
      </c>
      <c r="C2" s="11" t="s">
        <v>21</v>
      </c>
      <c r="D2" s="9" t="s">
        <v>3</v>
      </c>
      <c r="E2" s="9" t="s">
        <v>4</v>
      </c>
      <c r="F2" s="9" t="s">
        <v>5</v>
      </c>
      <c r="G2" s="12"/>
      <c r="H2" s="13"/>
      <c r="I2" s="14"/>
      <c r="J2" s="14"/>
      <c r="K2" s="14"/>
      <c r="L2" s="14"/>
      <c r="M2" s="14" t="s">
        <v>38</v>
      </c>
      <c r="N2" s="15" t="s">
        <v>41</v>
      </c>
      <c r="O2" s="15" t="s">
        <v>42</v>
      </c>
      <c r="P2" s="16" t="s">
        <v>39</v>
      </c>
      <c r="Q2" s="17"/>
      <c r="R2" s="17"/>
    </row>
    <row r="3" spans="1:18" s="30" customFormat="1" ht="30" customHeight="1" x14ac:dyDescent="0.2">
      <c r="A3" s="19">
        <v>1</v>
      </c>
      <c r="B3" s="20" t="s">
        <v>7</v>
      </c>
      <c r="C3" s="21" t="s">
        <v>23</v>
      </c>
      <c r="D3" s="19"/>
      <c r="E3" s="19" t="s">
        <v>8</v>
      </c>
      <c r="F3" s="22">
        <v>1</v>
      </c>
      <c r="G3" s="23" t="s">
        <v>22</v>
      </c>
      <c r="H3" s="24">
        <v>310000</v>
      </c>
      <c r="I3" s="25">
        <v>309000</v>
      </c>
      <c r="J3" s="26">
        <v>1</v>
      </c>
      <c r="K3" s="26">
        <f>J3*I3</f>
        <v>309000</v>
      </c>
      <c r="L3" s="26">
        <f>K3*F3</f>
        <v>309000</v>
      </c>
      <c r="M3" s="27">
        <v>1.7</v>
      </c>
      <c r="N3" s="26">
        <f>M3*K3</f>
        <v>525300</v>
      </c>
      <c r="O3" s="26">
        <f>N3*F3</f>
        <v>525300</v>
      </c>
      <c r="P3" s="28" t="s">
        <v>40</v>
      </c>
      <c r="Q3" s="29"/>
      <c r="R3" s="29"/>
    </row>
    <row r="4" spans="1:18" s="30" customFormat="1" ht="30" customHeight="1" x14ac:dyDescent="0.2">
      <c r="A4" s="19">
        <v>2</v>
      </c>
      <c r="B4" s="20" t="s">
        <v>9</v>
      </c>
      <c r="C4" s="21" t="s">
        <v>9</v>
      </c>
      <c r="D4" s="19"/>
      <c r="E4" s="19" t="s">
        <v>10</v>
      </c>
      <c r="F4" s="22">
        <v>10</v>
      </c>
      <c r="G4" s="23" t="s">
        <v>24</v>
      </c>
      <c r="H4" s="31" t="s">
        <v>34</v>
      </c>
      <c r="I4" s="32">
        <v>12</v>
      </c>
      <c r="J4" s="26">
        <v>12500</v>
      </c>
      <c r="K4" s="26">
        <f t="shared" ref="K4:K11" si="0">J4*I4</f>
        <v>150000</v>
      </c>
      <c r="L4" s="26">
        <f t="shared" ref="L4:L11" si="1">K4*F4</f>
        <v>1500000</v>
      </c>
      <c r="M4" s="27">
        <v>2</v>
      </c>
      <c r="N4" s="26">
        <f t="shared" ref="N4:N11" si="2">M4*K4</f>
        <v>300000</v>
      </c>
      <c r="O4" s="26">
        <f t="shared" ref="O4:O11" si="3">N4*F4</f>
        <v>3000000</v>
      </c>
      <c r="P4" s="28" t="s">
        <v>40</v>
      </c>
      <c r="Q4" s="29"/>
      <c r="R4" s="29"/>
    </row>
    <row r="5" spans="1:18" s="30" customFormat="1" ht="30" customHeight="1" x14ac:dyDescent="0.2">
      <c r="A5" s="19">
        <v>3</v>
      </c>
      <c r="B5" s="53" t="s">
        <v>11</v>
      </c>
      <c r="C5" s="54" t="s">
        <v>29</v>
      </c>
      <c r="D5" s="19" t="s">
        <v>12</v>
      </c>
      <c r="E5" s="19" t="s">
        <v>8</v>
      </c>
      <c r="F5" s="22">
        <v>23</v>
      </c>
      <c r="G5" s="33" t="s">
        <v>25</v>
      </c>
      <c r="H5" s="24">
        <v>3</v>
      </c>
      <c r="I5" s="32">
        <v>30</v>
      </c>
      <c r="J5" s="26">
        <v>12500</v>
      </c>
      <c r="K5" s="26">
        <f t="shared" si="0"/>
        <v>375000</v>
      </c>
      <c r="L5" s="26">
        <f t="shared" si="1"/>
        <v>8625000</v>
      </c>
      <c r="M5" s="27">
        <v>2</v>
      </c>
      <c r="N5" s="26">
        <f t="shared" si="2"/>
        <v>750000</v>
      </c>
      <c r="O5" s="26">
        <f t="shared" si="3"/>
        <v>17250000</v>
      </c>
      <c r="P5" s="28" t="s">
        <v>40</v>
      </c>
      <c r="Q5" s="29"/>
      <c r="R5" s="29"/>
    </row>
    <row r="6" spans="1:18" s="63" customFormat="1" ht="30" customHeight="1" x14ac:dyDescent="0.2">
      <c r="A6" s="55">
        <v>4</v>
      </c>
      <c r="B6" s="52" t="s">
        <v>13</v>
      </c>
      <c r="C6" s="51" t="s">
        <v>46</v>
      </c>
      <c r="D6" s="55"/>
      <c r="E6" s="55" t="s">
        <v>8</v>
      </c>
      <c r="F6" s="56">
        <v>1</v>
      </c>
      <c r="G6" s="57" t="s">
        <v>26</v>
      </c>
      <c r="H6" s="58"/>
      <c r="I6" s="59">
        <v>1200000</v>
      </c>
      <c r="J6" s="60">
        <v>0</v>
      </c>
      <c r="K6" s="60">
        <f t="shared" si="0"/>
        <v>0</v>
      </c>
      <c r="L6" s="60">
        <f t="shared" si="1"/>
        <v>0</v>
      </c>
      <c r="M6" s="61">
        <v>2</v>
      </c>
      <c r="N6" s="60">
        <f t="shared" si="2"/>
        <v>0</v>
      </c>
      <c r="O6" s="60">
        <f t="shared" si="3"/>
        <v>0</v>
      </c>
      <c r="P6" s="62"/>
      <c r="Q6" s="62"/>
      <c r="R6" s="62"/>
    </row>
    <row r="7" spans="1:18" s="30" customFormat="1" ht="30" customHeight="1" x14ac:dyDescent="0.2">
      <c r="A7" s="19">
        <v>5</v>
      </c>
      <c r="B7" s="20" t="s">
        <v>14</v>
      </c>
      <c r="C7" s="21" t="s">
        <v>27</v>
      </c>
      <c r="D7" s="19"/>
      <c r="E7" s="19" t="s">
        <v>8</v>
      </c>
      <c r="F7" s="22">
        <v>10</v>
      </c>
      <c r="G7" s="23">
        <v>6000</v>
      </c>
      <c r="H7" s="24"/>
      <c r="I7" s="25">
        <v>10000</v>
      </c>
      <c r="J7" s="26">
        <v>1</v>
      </c>
      <c r="K7" s="26">
        <f t="shared" si="0"/>
        <v>10000</v>
      </c>
      <c r="L7" s="26">
        <f t="shared" si="1"/>
        <v>100000</v>
      </c>
      <c r="M7" s="27">
        <v>2</v>
      </c>
      <c r="N7" s="26">
        <f t="shared" si="2"/>
        <v>20000</v>
      </c>
      <c r="O7" s="26">
        <f t="shared" si="3"/>
        <v>200000</v>
      </c>
      <c r="P7" s="28" t="s">
        <v>40</v>
      </c>
      <c r="Q7" s="29"/>
      <c r="R7" s="29"/>
    </row>
    <row r="8" spans="1:18" s="30" customFormat="1" ht="30" customHeight="1" x14ac:dyDescent="0.2">
      <c r="A8" s="19">
        <v>6</v>
      </c>
      <c r="B8" s="20" t="s">
        <v>15</v>
      </c>
      <c r="C8" s="21" t="s">
        <v>28</v>
      </c>
      <c r="D8" s="19"/>
      <c r="E8" s="19" t="s">
        <v>8</v>
      </c>
      <c r="F8" s="22">
        <v>23</v>
      </c>
      <c r="G8" s="23">
        <v>50000</v>
      </c>
      <c r="H8" s="24">
        <v>5000</v>
      </c>
      <c r="I8" s="25">
        <v>40000</v>
      </c>
      <c r="J8" s="26">
        <v>1</v>
      </c>
      <c r="K8" s="26">
        <f t="shared" si="0"/>
        <v>40000</v>
      </c>
      <c r="L8" s="26">
        <f t="shared" si="1"/>
        <v>920000</v>
      </c>
      <c r="M8" s="27">
        <v>2</v>
      </c>
      <c r="N8" s="26">
        <f t="shared" si="2"/>
        <v>80000</v>
      </c>
      <c r="O8" s="26">
        <f t="shared" si="3"/>
        <v>1840000</v>
      </c>
      <c r="P8" s="28" t="s">
        <v>40</v>
      </c>
      <c r="Q8" s="29"/>
      <c r="R8" s="29"/>
    </row>
    <row r="9" spans="1:18" s="30" customFormat="1" ht="30" customHeight="1" x14ac:dyDescent="0.2">
      <c r="A9" s="19">
        <v>7</v>
      </c>
      <c r="B9" s="20" t="s">
        <v>16</v>
      </c>
      <c r="C9" s="21" t="s">
        <v>45</v>
      </c>
      <c r="D9" s="19"/>
      <c r="E9" s="19" t="s">
        <v>8</v>
      </c>
      <c r="F9" s="22">
        <v>1</v>
      </c>
      <c r="G9" s="34" t="s">
        <v>30</v>
      </c>
      <c r="H9" s="24" t="s">
        <v>37</v>
      </c>
      <c r="I9" s="32">
        <v>15</v>
      </c>
      <c r="J9" s="26">
        <v>12500</v>
      </c>
      <c r="K9" s="26">
        <f t="shared" si="0"/>
        <v>187500</v>
      </c>
      <c r="L9" s="26">
        <f t="shared" si="1"/>
        <v>187500</v>
      </c>
      <c r="M9" s="27">
        <v>2</v>
      </c>
      <c r="N9" s="26">
        <f t="shared" si="2"/>
        <v>375000</v>
      </c>
      <c r="O9" s="26">
        <f t="shared" si="3"/>
        <v>375000</v>
      </c>
      <c r="P9" s="28" t="s">
        <v>40</v>
      </c>
      <c r="Q9" s="29"/>
      <c r="R9" s="29"/>
    </row>
    <row r="10" spans="1:18" s="30" customFormat="1" ht="39" customHeight="1" x14ac:dyDescent="0.2">
      <c r="A10" s="19">
        <v>8</v>
      </c>
      <c r="B10" s="20" t="s">
        <v>17</v>
      </c>
      <c r="C10" s="21" t="s">
        <v>31</v>
      </c>
      <c r="D10" s="35" t="s">
        <v>18</v>
      </c>
      <c r="E10" s="19" t="s">
        <v>8</v>
      </c>
      <c r="F10" s="22">
        <v>1</v>
      </c>
      <c r="G10" s="34" t="s">
        <v>35</v>
      </c>
      <c r="H10" s="24" t="s">
        <v>36</v>
      </c>
      <c r="I10" s="32">
        <v>466</v>
      </c>
      <c r="J10" s="26">
        <v>12500</v>
      </c>
      <c r="K10" s="26">
        <f t="shared" si="0"/>
        <v>5825000</v>
      </c>
      <c r="L10" s="26">
        <f t="shared" si="1"/>
        <v>5825000</v>
      </c>
      <c r="M10" s="27">
        <v>2</v>
      </c>
      <c r="N10" s="26">
        <f t="shared" si="2"/>
        <v>11650000</v>
      </c>
      <c r="O10" s="26">
        <f t="shared" si="3"/>
        <v>11650000</v>
      </c>
      <c r="P10" s="28" t="s">
        <v>40</v>
      </c>
      <c r="Q10" s="29"/>
      <c r="R10" s="29"/>
    </row>
    <row r="11" spans="1:18" s="30" customFormat="1" ht="30" customHeight="1" x14ac:dyDescent="0.2">
      <c r="A11" s="36">
        <v>9</v>
      </c>
      <c r="B11" s="37" t="s">
        <v>19</v>
      </c>
      <c r="C11" s="38" t="s">
        <v>32</v>
      </c>
      <c r="D11" s="36"/>
      <c r="E11" s="36" t="s">
        <v>8</v>
      </c>
      <c r="F11" s="39">
        <v>1</v>
      </c>
      <c r="G11" s="40" t="s">
        <v>33</v>
      </c>
      <c r="H11" s="41"/>
      <c r="I11" s="25">
        <v>30000</v>
      </c>
      <c r="J11" s="42">
        <v>1</v>
      </c>
      <c r="K11" s="42">
        <f t="shared" si="0"/>
        <v>30000</v>
      </c>
      <c r="L11" s="42">
        <f t="shared" si="1"/>
        <v>30000</v>
      </c>
      <c r="M11" s="43">
        <v>1.4</v>
      </c>
      <c r="N11" s="42">
        <f t="shared" si="2"/>
        <v>42000</v>
      </c>
      <c r="O11" s="42">
        <f t="shared" si="3"/>
        <v>42000</v>
      </c>
      <c r="P11" s="44" t="s">
        <v>40</v>
      </c>
      <c r="Q11" s="45"/>
      <c r="R11" s="45"/>
    </row>
    <row r="12" spans="1:18" s="18" customFormat="1" ht="24.75" customHeight="1" x14ac:dyDescent="0.2">
      <c r="A12" s="17"/>
      <c r="B12" s="17" t="s">
        <v>43</v>
      </c>
      <c r="C12" s="46"/>
      <c r="D12" s="17"/>
      <c r="E12" s="17"/>
      <c r="F12" s="17"/>
      <c r="G12" s="47"/>
      <c r="H12" s="48"/>
      <c r="I12" s="49"/>
      <c r="J12" s="49"/>
      <c r="K12" s="49"/>
      <c r="L12" s="49">
        <f>SUM(L3:L11)</f>
        <v>17496500</v>
      </c>
      <c r="M12" s="49"/>
      <c r="N12" s="49"/>
      <c r="O12" s="49">
        <f>SUM(O3:O11)</f>
        <v>34882300</v>
      </c>
      <c r="P12" s="17"/>
      <c r="Q12" s="17"/>
      <c r="R12" s="17"/>
    </row>
    <row r="13" spans="1:18" ht="11.45" customHeight="1" x14ac:dyDescent="0.2">
      <c r="A13"/>
      <c r="D13"/>
      <c r="E13"/>
      <c r="F13"/>
    </row>
    <row r="14" spans="1:18" ht="11.45" customHeight="1" x14ac:dyDescent="0.2">
      <c r="A14"/>
      <c r="D14"/>
      <c r="E14"/>
      <c r="F14"/>
    </row>
  </sheetData>
  <hyperlinks>
    <hyperlink ref="D10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4"/>
  <sheetViews>
    <sheetView tabSelected="1" workbookViewId="0">
      <selection sqref="A1:P12"/>
    </sheetView>
  </sheetViews>
  <sheetFormatPr defaultColWidth="10.5" defaultRowHeight="11.45" customHeight="1" x14ac:dyDescent="0.2"/>
  <cols>
    <col min="1" max="1" width="6.5" style="1" customWidth="1"/>
    <col min="2" max="2" width="49.5" style="5" customWidth="1"/>
    <col min="3" max="3" width="64.5" style="5" customWidth="1"/>
    <col min="4" max="4" width="25.6640625" style="1" hidden="1" customWidth="1"/>
    <col min="5" max="5" width="11.6640625" style="1" hidden="1" customWidth="1"/>
    <col min="6" max="6" width="19.83203125" style="1" hidden="1" customWidth="1"/>
    <col min="7" max="7" width="12.83203125" style="6" hidden="1" customWidth="1"/>
    <col min="8" max="8" width="12.83203125" style="7" hidden="1" customWidth="1"/>
    <col min="9" max="9" width="13.33203125" style="8" hidden="1" customWidth="1"/>
    <col min="10" max="10" width="0" style="8" hidden="1" customWidth="1"/>
    <col min="11" max="11" width="16.83203125" style="8" hidden="1" customWidth="1"/>
    <col min="12" max="12" width="15.5" style="8" hidden="1" customWidth="1"/>
    <col min="13" max="13" width="0" style="8" hidden="1" customWidth="1"/>
    <col min="14" max="15" width="18.33203125" customWidth="1"/>
    <col min="16" max="16" width="16.33203125" customWidth="1"/>
  </cols>
  <sheetData>
    <row r="1" spans="1:18" ht="43.5" customHeight="1" x14ac:dyDescent="0.2">
      <c r="B1" s="50" t="s">
        <v>47</v>
      </c>
    </row>
    <row r="2" spans="1:18" s="18" customFormat="1" ht="30" customHeight="1" x14ac:dyDescent="0.2">
      <c r="A2" s="9" t="s">
        <v>0</v>
      </c>
      <c r="B2" s="10" t="s">
        <v>2</v>
      </c>
      <c r="C2" s="11" t="s">
        <v>21</v>
      </c>
      <c r="D2" s="9" t="s">
        <v>3</v>
      </c>
      <c r="E2" s="9" t="s">
        <v>4</v>
      </c>
      <c r="F2" s="9" t="s">
        <v>5</v>
      </c>
      <c r="G2" s="12"/>
      <c r="H2" s="13"/>
      <c r="I2" s="14"/>
      <c r="J2" s="14"/>
      <c r="K2" s="14"/>
      <c r="L2" s="14"/>
      <c r="M2" s="14" t="s">
        <v>38</v>
      </c>
      <c r="N2" s="15" t="s">
        <v>41</v>
      </c>
      <c r="O2" s="15" t="s">
        <v>42</v>
      </c>
      <c r="P2" s="16" t="s">
        <v>39</v>
      </c>
      <c r="Q2" s="17"/>
      <c r="R2" s="17"/>
    </row>
    <row r="3" spans="1:18" s="30" customFormat="1" ht="30" customHeight="1" x14ac:dyDescent="0.2">
      <c r="A3" s="19">
        <v>1</v>
      </c>
      <c r="B3" s="20" t="s">
        <v>7</v>
      </c>
      <c r="C3" s="21" t="s">
        <v>23</v>
      </c>
      <c r="D3" s="19"/>
      <c r="E3" s="19" t="s">
        <v>8</v>
      </c>
      <c r="F3" s="22">
        <v>1</v>
      </c>
      <c r="G3" s="23" t="s">
        <v>22</v>
      </c>
      <c r="H3" s="24">
        <v>310000</v>
      </c>
      <c r="I3" s="25">
        <v>309000</v>
      </c>
      <c r="J3" s="26">
        <v>1</v>
      </c>
      <c r="K3" s="26">
        <f>J3*I3</f>
        <v>309000</v>
      </c>
      <c r="L3" s="26">
        <f>K3*F3</f>
        <v>309000</v>
      </c>
      <c r="M3" s="27">
        <v>1.7</v>
      </c>
      <c r="N3" s="26">
        <f>M3*K3</f>
        <v>525300</v>
      </c>
      <c r="O3" s="26">
        <f>N3*F3</f>
        <v>525300</v>
      </c>
      <c r="P3" s="28" t="s">
        <v>40</v>
      </c>
      <c r="Q3" s="29"/>
      <c r="R3" s="29"/>
    </row>
    <row r="4" spans="1:18" s="30" customFormat="1" ht="30" customHeight="1" x14ac:dyDescent="0.2">
      <c r="A4" s="19">
        <v>2</v>
      </c>
      <c r="B4" s="20" t="s">
        <v>9</v>
      </c>
      <c r="C4" s="21" t="s">
        <v>9</v>
      </c>
      <c r="D4" s="19"/>
      <c r="E4" s="19" t="s">
        <v>10</v>
      </c>
      <c r="F4" s="22">
        <v>10</v>
      </c>
      <c r="G4" s="23" t="s">
        <v>24</v>
      </c>
      <c r="H4" s="31" t="s">
        <v>34</v>
      </c>
      <c r="I4" s="32">
        <v>12</v>
      </c>
      <c r="J4" s="26">
        <v>12500</v>
      </c>
      <c r="K4" s="26">
        <f t="shared" ref="K4:K11" si="0">J4*I4</f>
        <v>150000</v>
      </c>
      <c r="L4" s="26">
        <f t="shared" ref="L4:L11" si="1">K4*F4</f>
        <v>1500000</v>
      </c>
      <c r="M4" s="27">
        <v>2</v>
      </c>
      <c r="N4" s="26">
        <f t="shared" ref="N4:N11" si="2">M4*K4</f>
        <v>300000</v>
      </c>
      <c r="O4" s="26">
        <f t="shared" ref="O4:O11" si="3">N4*F4</f>
        <v>3000000</v>
      </c>
      <c r="P4" s="28" t="s">
        <v>40</v>
      </c>
      <c r="Q4" s="29"/>
      <c r="R4" s="29"/>
    </row>
    <row r="5" spans="1:18" s="30" customFormat="1" ht="30" customHeight="1" x14ac:dyDescent="0.2">
      <c r="A5" s="19">
        <v>3</v>
      </c>
      <c r="B5" s="53" t="s">
        <v>11</v>
      </c>
      <c r="C5" s="54" t="s">
        <v>29</v>
      </c>
      <c r="D5" s="19" t="s">
        <v>12</v>
      </c>
      <c r="E5" s="19" t="s">
        <v>8</v>
      </c>
      <c r="F5" s="22">
        <v>23</v>
      </c>
      <c r="G5" s="33" t="s">
        <v>25</v>
      </c>
      <c r="H5" s="24">
        <v>3</v>
      </c>
      <c r="I5" s="32">
        <v>30</v>
      </c>
      <c r="J5" s="26">
        <v>12500</v>
      </c>
      <c r="K5" s="26">
        <f t="shared" si="0"/>
        <v>375000</v>
      </c>
      <c r="L5" s="26">
        <f t="shared" si="1"/>
        <v>8625000</v>
      </c>
      <c r="M5" s="27">
        <v>2</v>
      </c>
      <c r="N5" s="26">
        <f t="shared" si="2"/>
        <v>750000</v>
      </c>
      <c r="O5" s="26">
        <f t="shared" si="3"/>
        <v>17250000</v>
      </c>
      <c r="P5" s="28" t="s">
        <v>40</v>
      </c>
      <c r="Q5" s="29"/>
      <c r="R5" s="29"/>
    </row>
    <row r="6" spans="1:18" s="63" customFormat="1" ht="30" customHeight="1" x14ac:dyDescent="0.2">
      <c r="A6" s="55">
        <v>4</v>
      </c>
      <c r="B6" s="52" t="s">
        <v>13</v>
      </c>
      <c r="C6" s="51" t="s">
        <v>46</v>
      </c>
      <c r="D6" s="55"/>
      <c r="E6" s="55" t="s">
        <v>8</v>
      </c>
      <c r="F6" s="56">
        <v>1</v>
      </c>
      <c r="G6" s="57" t="s">
        <v>26</v>
      </c>
      <c r="H6" s="58"/>
      <c r="I6" s="59">
        <v>1200000</v>
      </c>
      <c r="J6" s="60">
        <v>0</v>
      </c>
      <c r="K6" s="60">
        <f t="shared" si="0"/>
        <v>0</v>
      </c>
      <c r="L6" s="60">
        <f t="shared" si="1"/>
        <v>0</v>
      </c>
      <c r="M6" s="61">
        <v>2</v>
      </c>
      <c r="N6" s="60">
        <f t="shared" si="2"/>
        <v>0</v>
      </c>
      <c r="O6" s="60">
        <f t="shared" si="3"/>
        <v>0</v>
      </c>
      <c r="P6" s="62"/>
      <c r="Q6" s="62"/>
      <c r="R6" s="62"/>
    </row>
    <row r="7" spans="1:18" s="30" customFormat="1" ht="30" customHeight="1" x14ac:dyDescent="0.2">
      <c r="A7" s="19">
        <v>5</v>
      </c>
      <c r="B7" s="20" t="s">
        <v>14</v>
      </c>
      <c r="C7" s="21" t="s">
        <v>27</v>
      </c>
      <c r="D7" s="19"/>
      <c r="E7" s="19" t="s">
        <v>8</v>
      </c>
      <c r="F7" s="22">
        <v>10</v>
      </c>
      <c r="G7" s="23">
        <v>6000</v>
      </c>
      <c r="H7" s="24"/>
      <c r="I7" s="25">
        <v>10000</v>
      </c>
      <c r="J7" s="26">
        <v>1</v>
      </c>
      <c r="K7" s="26">
        <f t="shared" si="0"/>
        <v>10000</v>
      </c>
      <c r="L7" s="26">
        <f t="shared" si="1"/>
        <v>100000</v>
      </c>
      <c r="M7" s="27">
        <v>2</v>
      </c>
      <c r="N7" s="26">
        <f t="shared" si="2"/>
        <v>20000</v>
      </c>
      <c r="O7" s="26">
        <f t="shared" si="3"/>
        <v>200000</v>
      </c>
      <c r="P7" s="28" t="s">
        <v>40</v>
      </c>
      <c r="Q7" s="29"/>
      <c r="R7" s="29"/>
    </row>
    <row r="8" spans="1:18" s="30" customFormat="1" ht="30" customHeight="1" x14ac:dyDescent="0.2">
      <c r="A8" s="19">
        <v>6</v>
      </c>
      <c r="B8" s="20" t="s">
        <v>15</v>
      </c>
      <c r="C8" s="21" t="s">
        <v>28</v>
      </c>
      <c r="D8" s="19"/>
      <c r="E8" s="19" t="s">
        <v>8</v>
      </c>
      <c r="F8" s="22">
        <v>23</v>
      </c>
      <c r="G8" s="23">
        <v>50000</v>
      </c>
      <c r="H8" s="24">
        <v>5000</v>
      </c>
      <c r="I8" s="25">
        <v>40000</v>
      </c>
      <c r="J8" s="26">
        <v>1</v>
      </c>
      <c r="K8" s="26">
        <f t="shared" si="0"/>
        <v>40000</v>
      </c>
      <c r="L8" s="26">
        <f t="shared" si="1"/>
        <v>920000</v>
      </c>
      <c r="M8" s="27">
        <v>2</v>
      </c>
      <c r="N8" s="26">
        <f t="shared" si="2"/>
        <v>80000</v>
      </c>
      <c r="O8" s="26">
        <f t="shared" si="3"/>
        <v>1840000</v>
      </c>
      <c r="P8" s="28" t="s">
        <v>40</v>
      </c>
      <c r="Q8" s="29"/>
      <c r="R8" s="29"/>
    </row>
    <row r="9" spans="1:18" s="30" customFormat="1" ht="30" customHeight="1" x14ac:dyDescent="0.2">
      <c r="A9" s="19">
        <v>7</v>
      </c>
      <c r="B9" s="20" t="s">
        <v>16</v>
      </c>
      <c r="C9" s="21" t="s">
        <v>45</v>
      </c>
      <c r="D9" s="19"/>
      <c r="E9" s="19" t="s">
        <v>8</v>
      </c>
      <c r="F9" s="22">
        <v>1</v>
      </c>
      <c r="G9" s="34" t="s">
        <v>30</v>
      </c>
      <c r="H9" s="24" t="s">
        <v>37</v>
      </c>
      <c r="I9" s="32">
        <v>15</v>
      </c>
      <c r="J9" s="26">
        <v>12500</v>
      </c>
      <c r="K9" s="26">
        <f t="shared" si="0"/>
        <v>187500</v>
      </c>
      <c r="L9" s="26">
        <f t="shared" si="1"/>
        <v>187500</v>
      </c>
      <c r="M9" s="27">
        <v>2</v>
      </c>
      <c r="N9" s="26">
        <f t="shared" si="2"/>
        <v>375000</v>
      </c>
      <c r="O9" s="26">
        <f t="shared" si="3"/>
        <v>375000</v>
      </c>
      <c r="P9" s="28" t="s">
        <v>40</v>
      </c>
      <c r="Q9" s="29"/>
      <c r="R9" s="29"/>
    </row>
    <row r="10" spans="1:18" s="30" customFormat="1" ht="39" customHeight="1" x14ac:dyDescent="0.2">
      <c r="A10" s="19">
        <v>8</v>
      </c>
      <c r="B10" s="20" t="s">
        <v>17</v>
      </c>
      <c r="C10" s="21" t="s">
        <v>31</v>
      </c>
      <c r="D10" s="35" t="s">
        <v>18</v>
      </c>
      <c r="E10" s="19" t="s">
        <v>8</v>
      </c>
      <c r="F10" s="22">
        <v>1</v>
      </c>
      <c r="G10" s="34" t="s">
        <v>35</v>
      </c>
      <c r="H10" s="24" t="s">
        <v>36</v>
      </c>
      <c r="I10" s="32">
        <v>466</v>
      </c>
      <c r="J10" s="26">
        <v>12500</v>
      </c>
      <c r="K10" s="26">
        <f t="shared" si="0"/>
        <v>5825000</v>
      </c>
      <c r="L10" s="26">
        <f t="shared" si="1"/>
        <v>5825000</v>
      </c>
      <c r="M10" s="27">
        <v>2</v>
      </c>
      <c r="N10" s="26">
        <f t="shared" si="2"/>
        <v>11650000</v>
      </c>
      <c r="O10" s="26">
        <f t="shared" si="3"/>
        <v>11650000</v>
      </c>
      <c r="P10" s="28" t="s">
        <v>40</v>
      </c>
      <c r="Q10" s="29"/>
      <c r="R10" s="29"/>
    </row>
    <row r="11" spans="1:18" s="30" customFormat="1" ht="30" customHeight="1" x14ac:dyDescent="0.2">
      <c r="A11" s="36">
        <v>9</v>
      </c>
      <c r="B11" s="37" t="s">
        <v>19</v>
      </c>
      <c r="C11" s="38" t="s">
        <v>32</v>
      </c>
      <c r="D11" s="36"/>
      <c r="E11" s="36" t="s">
        <v>8</v>
      </c>
      <c r="F11" s="39">
        <v>1</v>
      </c>
      <c r="G11" s="40" t="s">
        <v>33</v>
      </c>
      <c r="H11" s="41"/>
      <c r="I11" s="25">
        <v>30000</v>
      </c>
      <c r="J11" s="42">
        <v>1</v>
      </c>
      <c r="K11" s="42">
        <f t="shared" si="0"/>
        <v>30000</v>
      </c>
      <c r="L11" s="42">
        <f t="shared" si="1"/>
        <v>30000</v>
      </c>
      <c r="M11" s="43">
        <v>1.4</v>
      </c>
      <c r="N11" s="42">
        <f t="shared" si="2"/>
        <v>42000</v>
      </c>
      <c r="O11" s="42">
        <f t="shared" si="3"/>
        <v>42000</v>
      </c>
      <c r="P11" s="44" t="s">
        <v>40</v>
      </c>
      <c r="Q11" s="45"/>
      <c r="R11" s="45"/>
    </row>
    <row r="12" spans="1:18" s="18" customFormat="1" ht="24.75" customHeight="1" x14ac:dyDescent="0.2">
      <c r="A12" s="17"/>
      <c r="B12" s="17" t="s">
        <v>43</v>
      </c>
      <c r="C12" s="46"/>
      <c r="D12" s="17"/>
      <c r="E12" s="17"/>
      <c r="F12" s="17"/>
      <c r="G12" s="47"/>
      <c r="H12" s="48"/>
      <c r="I12" s="49"/>
      <c r="J12" s="49"/>
      <c r="K12" s="49"/>
      <c r="L12" s="49">
        <f>SUM(L3:L11)</f>
        <v>17496500</v>
      </c>
      <c r="M12" s="49"/>
      <c r="N12" s="49"/>
      <c r="O12" s="49">
        <f>SUM(O3:O11)</f>
        <v>34882300</v>
      </c>
      <c r="P12" s="17"/>
      <c r="Q12" s="17"/>
      <c r="R12" s="17"/>
    </row>
    <row r="13" spans="1:18" ht="11.45" customHeight="1" x14ac:dyDescent="0.2">
      <c r="A13"/>
      <c r="D13"/>
      <c r="E13"/>
      <c r="F13"/>
    </row>
    <row r="14" spans="1:18" ht="11.45" customHeight="1" x14ac:dyDescent="0.2">
      <c r="A14"/>
      <c r="D14"/>
      <c r="E14"/>
      <c r="F14"/>
    </row>
  </sheetData>
  <hyperlinks>
    <hyperlink ref="D10" r:id="rId1"/>
  </hyperlinks>
  <pageMargins left="0.7" right="0.7" top="0.75" bottom="0.75" header="0.3" footer="0.3"/>
  <pageSetup paperSize="9" scale="84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TDSheet</vt:lpstr>
      <vt:lpstr>Лист1</vt:lpstr>
      <vt:lpstr>Лист2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Кодиров Мухаммадхужа Шукурхужа угли</dc:creator>
  <cp:keywords/>
  <dc:description/>
  <cp:lastModifiedBy>Guzarov, Jamshid Q.</cp:lastModifiedBy>
  <cp:revision/>
  <cp:lastPrinted>2023-12-11T13:49:12Z</cp:lastPrinted>
  <dcterms:created xsi:type="dcterms:W3CDTF">2023-10-04T05:31:36Z</dcterms:created>
  <dcterms:modified xsi:type="dcterms:W3CDTF">2023-12-11T13:49:26Z</dcterms:modified>
  <cp:category/>
  <cp:contentStatus/>
</cp:coreProperties>
</file>