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uzarov\Desktop\FileJk\"/>
    </mc:Choice>
  </mc:AlternateContent>
  <bookViews>
    <workbookView xWindow="-120" yWindow="-120" windowWidth="20730" windowHeight="11160" tabRatio="142" firstSheet="2" activeTab="2"/>
  </bookViews>
  <sheets>
    <sheet name="TDSheet" sheetId="1" r:id="rId1"/>
    <sheet name="Лист1" sheetId="2" r:id="rId2"/>
    <sheet name="Лист2" sheetId="3" r:id="rId3"/>
    <sheet name="Лист3" sheetId="4" r:id="rId4"/>
  </sheets>
  <definedNames>
    <definedName name="_xlnm._FilterDatabase" localSheetId="0" hidden="1">TDSheet!$A$1:$F$7</definedName>
  </definedName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K8" i="3" l="1"/>
  <c r="L8" i="3" s="1"/>
  <c r="I8" i="3"/>
  <c r="K7" i="3"/>
  <c r="L7" i="3" s="1"/>
  <c r="I7" i="3"/>
  <c r="K6" i="3"/>
  <c r="L6" i="3" s="1"/>
  <c r="I6" i="3"/>
  <c r="K5" i="3"/>
  <c r="L5" i="3" s="1"/>
  <c r="I5" i="3"/>
  <c r="K4" i="3"/>
  <c r="L4" i="3" s="1"/>
  <c r="I4" i="3"/>
  <c r="K3" i="3"/>
  <c r="L3" i="3" s="1"/>
  <c r="I3" i="3"/>
  <c r="K4" i="2"/>
  <c r="L4" i="2" s="1"/>
  <c r="K5" i="2"/>
  <c r="L5" i="2" s="1"/>
  <c r="K6" i="2"/>
  <c r="L6" i="2" s="1"/>
  <c r="K7" i="2"/>
  <c r="L7" i="2" s="1"/>
  <c r="K8" i="2"/>
  <c r="L8" i="2" s="1"/>
  <c r="K3" i="2"/>
  <c r="L3" i="2" s="1"/>
  <c r="I4" i="2"/>
  <c r="I5" i="2"/>
  <c r="I6" i="2"/>
  <c r="I7" i="2"/>
  <c r="I8" i="2"/>
  <c r="I3" i="2"/>
  <c r="I9" i="2" s="1"/>
  <c r="I9" i="3" l="1"/>
  <c r="L9" i="3"/>
  <c r="L9" i="2"/>
  <c r="L14" i="2" s="1"/>
  <c r="L14" i="3" l="1"/>
</calcChain>
</file>

<file path=xl/sharedStrings.xml><?xml version="1.0" encoding="utf-8"?>
<sst xmlns="http://schemas.openxmlformats.org/spreadsheetml/2006/main" count="115" uniqueCount="45">
  <si>
    <t>N</t>
  </si>
  <si>
    <t>Номенклатура</t>
  </si>
  <si>
    <t>Характеристики номенклатуры</t>
  </si>
  <si>
    <t>Единица измерения</t>
  </si>
  <si>
    <t>Количество</t>
  </si>
  <si>
    <t>Приложения</t>
  </si>
  <si>
    <t>IP телефон SIP-T19P E2</t>
  </si>
  <si>
    <t>шт</t>
  </si>
  <si>
    <t>SIP-T19 E2</t>
  </si>
  <si>
    <t>Коннектор RJ45 cat. 6</t>
  </si>
  <si>
    <t>Металлорукав в герметичной ПВХ-оболочке диаметром 20мм</t>
  </si>
  <si>
    <t>ПВХ,
20мм,</t>
  </si>
  <si>
    <t>м</t>
  </si>
  <si>
    <t>с протяжкой</t>
  </si>
  <si>
    <t>Розетка RJ45 Cat 5e UTP в комплекте модуль Keystone Jack RJ-45, суппорт, рамка</t>
  </si>
  <si>
    <t>Розетка RJ45, 2 порта, UTP, 6A cat в комплекте с модулями Keystone Jack RJ-45 (2 шт.), суппортом и одинарной рамкой</t>
  </si>
  <si>
    <t>Скоба двухлапковая 20-22ММ металическая</t>
  </si>
  <si>
    <t>Хомут кабельный 4,8х200мм</t>
  </si>
  <si>
    <t>нейлоновая</t>
  </si>
  <si>
    <t>Исх. №18/1223-1 от 18.12.2023г [72 082]</t>
  </si>
  <si>
    <t>OFFERED</t>
  </si>
  <si>
    <t>CF</t>
  </si>
  <si>
    <t>Цена за шт без НДС, сум</t>
  </si>
  <si>
    <t>Цена за сумм без НДС, сум</t>
  </si>
  <si>
    <t>LEAD TIME</t>
  </si>
  <si>
    <t>IP-Телефон Yealink SIP-T30P</t>
  </si>
  <si>
    <t>723,345 UZS</t>
  </si>
  <si>
    <t>20-45 дней</t>
  </si>
  <si>
    <t>Коннектор RJ-45 (8P8C), категория 6, неэкранированный, без вставки</t>
  </si>
  <si>
    <t>1 144 сум</t>
  </si>
  <si>
    <t>Металлорукав с ПВХ изоляцией д-18мм</t>
  </si>
  <si>
    <t>10 500 сум</t>
  </si>
  <si>
    <t>Модуль RJ45, Keystone jack RJ45 UTP cat 5e</t>
  </si>
  <si>
    <t xml:space="preserve">
39,000 UZS</t>
  </si>
  <si>
    <t>Скоба двухлапковая d-21-22mm</t>
  </si>
  <si>
    <t>2 625 сум</t>
  </si>
  <si>
    <t>Хомут нейлоновый 4.8x200 (100шт в упаковке)</t>
  </si>
  <si>
    <t>40 672 сум</t>
  </si>
  <si>
    <t>ИТОГО:</t>
  </si>
  <si>
    <t>Коннектор RJ45 Cat6A</t>
  </si>
  <si>
    <t>2 562 сум</t>
  </si>
  <si>
    <t>Металлорукав Fortisflex РЗ-ЦПнг-LS д-20мм</t>
  </si>
  <si>
    <t>16 000 сум</t>
  </si>
  <si>
    <t>Модуль Keystone Jack кат.6A UTP</t>
  </si>
  <si>
    <t>Исх. №18/1223-1 от 20.12.2023г [72 082]-UPD1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</si>
</sst>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р_.;[Red]#,##0.00_р_."/>
  </numFmts>
  <fonts count="6" x14ac:knownFonts="1">
    <font>
      <sz val="8"/>
      <name val="Arial"/>
    </font>
    <font>
      <sz val="8"/>
      <color rgb="FF594304"/>
      <name val="Arial"/>
      <family val="2"/>
    </font>
    <font>
      <sz val="8"/>
      <color rgb="FF000000"/>
      <name val="Arial"/>
      <family val="2"/>
    </font>
    <font>
      <sz val="8"/>
      <name val="Arial"/>
      <family val="2"/>
      <charset val="204"/>
    </font>
    <font>
      <b/>
      <sz val="8"/>
      <color rgb="FF594304"/>
      <name val="Arial"/>
      <family val="2"/>
      <charset val="204"/>
    </font>
    <font>
      <sz val="14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5F2DD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vertical="top"/>
    </xf>
    <xf numFmtId="164" fontId="0" fillId="0" borderId="2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vertical="top"/>
    </xf>
    <xf numFmtId="164" fontId="3" fillId="0" borderId="1" xfId="0" applyNumberFormat="1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vertical="top"/>
    </xf>
    <xf numFmtId="164" fontId="0" fillId="0" borderId="3" xfId="0" applyNumberFormat="1" applyBorder="1" applyAlignment="1">
      <alignment vertical="top"/>
    </xf>
    <xf numFmtId="164" fontId="0" fillId="0" borderId="4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left"/>
    </xf>
    <xf numFmtId="164" fontId="3" fillId="4" borderId="1" xfId="0" applyNumberFormat="1" applyFont="1" applyFill="1" applyBorder="1" applyAlignment="1">
      <alignment horizontal="left"/>
    </xf>
    <xf numFmtId="0" fontId="0" fillId="4" borderId="0" xfId="0" applyFill="1" applyAlignment="1">
      <alignment horizontal="left"/>
    </xf>
    <xf numFmtId="0" fontId="3" fillId="0" borderId="1" xfId="0" applyFont="1" applyBorder="1" applyAlignment="1">
      <alignment vertical="top"/>
    </xf>
    <xf numFmtId="164" fontId="3" fillId="4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F7"/>
  <sheetViews>
    <sheetView workbookViewId="0">
      <selection sqref="A1:XFD1048576"/>
    </sheetView>
  </sheetViews>
  <sheetFormatPr defaultColWidth="10.5" defaultRowHeight="11.25" x14ac:dyDescent="0.2"/>
  <cols>
    <col min="1" max="1" width="7" style="1" customWidth="1"/>
    <col min="2" max="2" width="73.83203125" style="1" bestFit="1" customWidth="1"/>
    <col min="3" max="3" width="28.6640625" style="1" bestFit="1" customWidth="1"/>
    <col min="4" max="4" width="18.1640625" style="1" bestFit="1" customWidth="1"/>
    <col min="5" max="5" width="11.5" style="1" bestFit="1" customWidth="1"/>
    <col min="6" max="6" width="22.1640625" style="1" customWidth="1"/>
  </cols>
  <sheetData>
    <row r="1" spans="1:6" ht="48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3">
        <v>1</v>
      </c>
      <c r="B2" s="3" t="s">
        <v>6</v>
      </c>
      <c r="C2" s="3"/>
      <c r="D2" s="3" t="s">
        <v>7</v>
      </c>
      <c r="E2" s="3">
        <v>8</v>
      </c>
      <c r="F2" s="3" t="s">
        <v>8</v>
      </c>
    </row>
    <row r="3" spans="1:6" x14ac:dyDescent="0.2">
      <c r="A3" s="3">
        <v>2</v>
      </c>
      <c r="B3" s="3" t="s">
        <v>9</v>
      </c>
      <c r="C3" s="3"/>
      <c r="D3" s="3" t="s">
        <v>7</v>
      </c>
      <c r="E3" s="3">
        <v>16</v>
      </c>
      <c r="F3" s="3"/>
    </row>
    <row r="4" spans="1:6" ht="22.5" x14ac:dyDescent="0.2">
      <c r="A4" s="3">
        <v>3</v>
      </c>
      <c r="B4" s="3" t="s">
        <v>10</v>
      </c>
      <c r="C4" s="3" t="s">
        <v>11</v>
      </c>
      <c r="D4" s="3" t="s">
        <v>12</v>
      </c>
      <c r="E4" s="3">
        <v>360</v>
      </c>
      <c r="F4" s="3" t="s">
        <v>13</v>
      </c>
    </row>
    <row r="5" spans="1:6" ht="67.5" x14ac:dyDescent="0.2">
      <c r="A5" s="3">
        <v>4</v>
      </c>
      <c r="B5" s="3" t="s">
        <v>14</v>
      </c>
      <c r="C5" s="3"/>
      <c r="D5" s="3" t="s">
        <v>7</v>
      </c>
      <c r="E5" s="3">
        <v>8</v>
      </c>
      <c r="F5" s="3" t="s">
        <v>15</v>
      </c>
    </row>
    <row r="6" spans="1:6" x14ac:dyDescent="0.2">
      <c r="A6" s="3">
        <v>5</v>
      </c>
      <c r="B6" s="3" t="s">
        <v>16</v>
      </c>
      <c r="C6" s="3"/>
      <c r="D6" s="3" t="s">
        <v>7</v>
      </c>
      <c r="E6" s="3">
        <v>360</v>
      </c>
      <c r="F6" s="3"/>
    </row>
    <row r="7" spans="1:6" x14ac:dyDescent="0.2">
      <c r="A7" s="3">
        <v>6</v>
      </c>
      <c r="B7" s="3" t="s">
        <v>17</v>
      </c>
      <c r="C7" s="3"/>
      <c r="D7" s="3" t="s">
        <v>7</v>
      </c>
      <c r="E7" s="3">
        <v>800</v>
      </c>
      <c r="F7" s="3" t="s">
        <v>18</v>
      </c>
    </row>
  </sheetData>
  <autoFilter ref="A1:F7">
    <sortState ref="A2:F7">
      <sortCondition ref="B1:B7"/>
    </sortState>
  </autoFilter>
  <pageMargins left="0.75" right="1" top="0.75" bottom="1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22" sqref="G22"/>
    </sheetView>
  </sheetViews>
  <sheetFormatPr defaultColWidth="10.5" defaultRowHeight="11.25" x14ac:dyDescent="0.2"/>
  <cols>
    <col min="1" max="1" width="7" style="1" customWidth="1"/>
    <col min="2" max="2" width="55.6640625" style="1" customWidth="1"/>
    <col min="3" max="3" width="28.6640625" style="1" bestFit="1" customWidth="1"/>
    <col min="4" max="4" width="18.1640625" style="1" bestFit="1" customWidth="1"/>
    <col min="5" max="5" width="11.5" style="1" bestFit="1" customWidth="1"/>
    <col min="6" max="6" width="22.1640625" style="1" customWidth="1"/>
    <col min="7" max="7" width="25.6640625" customWidth="1"/>
    <col min="8" max="8" width="16.6640625" style="4" customWidth="1"/>
    <col min="9" max="9" width="14.33203125" style="4" bestFit="1" customWidth="1"/>
    <col min="10" max="10" width="10.5" style="4"/>
    <col min="11" max="11" width="11.6640625" style="4" bestFit="1" customWidth="1"/>
    <col min="12" max="12" width="14.33203125" style="4" bestFit="1" customWidth="1"/>
    <col min="13" max="13" width="14.5" customWidth="1"/>
  </cols>
  <sheetData>
    <row r="1" spans="1:13" ht="48" customHeight="1" x14ac:dyDescent="0.2">
      <c r="B1" s="30" t="s">
        <v>19</v>
      </c>
    </row>
    <row r="2" spans="1:13" s="26" customFormat="1" ht="48.75" customHeight="1" x14ac:dyDescent="0.2">
      <c r="A2" s="21" t="s">
        <v>0</v>
      </c>
      <c r="B2" s="21" t="s">
        <v>1</v>
      </c>
      <c r="C2" s="31" t="s">
        <v>20</v>
      </c>
      <c r="D2" s="21" t="s">
        <v>3</v>
      </c>
      <c r="E2" s="21" t="s">
        <v>4</v>
      </c>
      <c r="F2" s="22" t="s">
        <v>5</v>
      </c>
      <c r="G2" s="23"/>
      <c r="H2" s="24"/>
      <c r="I2" s="24"/>
      <c r="J2" s="25" t="s">
        <v>21</v>
      </c>
      <c r="K2" s="28" t="s">
        <v>22</v>
      </c>
      <c r="L2" s="28" t="s">
        <v>23</v>
      </c>
      <c r="M2" s="29" t="s">
        <v>24</v>
      </c>
    </row>
    <row r="3" spans="1:13" s="10" customFormat="1" x14ac:dyDescent="0.2">
      <c r="A3" s="5">
        <v>1</v>
      </c>
      <c r="B3" s="6" t="s">
        <v>6</v>
      </c>
      <c r="C3" s="32" t="s">
        <v>25</v>
      </c>
      <c r="D3" s="5" t="s">
        <v>7</v>
      </c>
      <c r="E3" s="5">
        <v>8</v>
      </c>
      <c r="F3" s="7" t="s">
        <v>8</v>
      </c>
      <c r="G3" s="5" t="s">
        <v>26</v>
      </c>
      <c r="H3" s="8">
        <v>720000</v>
      </c>
      <c r="I3" s="8">
        <f>H3*E3</f>
        <v>5760000</v>
      </c>
      <c r="J3" s="8">
        <v>1.3</v>
      </c>
      <c r="K3" s="9">
        <f>J3*H3</f>
        <v>936000</v>
      </c>
      <c r="L3" s="8">
        <f>K3*E3</f>
        <v>7488000</v>
      </c>
      <c r="M3" s="27" t="s">
        <v>27</v>
      </c>
    </row>
    <row r="4" spans="1:13" s="10" customFormat="1" ht="45" x14ac:dyDescent="0.2">
      <c r="A4" s="5">
        <v>2</v>
      </c>
      <c r="B4" s="6" t="s">
        <v>9</v>
      </c>
      <c r="C4" s="32" t="s">
        <v>28</v>
      </c>
      <c r="D4" s="5" t="s">
        <v>7</v>
      </c>
      <c r="E4" s="5">
        <v>16</v>
      </c>
      <c r="F4" s="7"/>
      <c r="G4" s="5" t="s">
        <v>29</v>
      </c>
      <c r="H4" s="8">
        <v>1200</v>
      </c>
      <c r="I4" s="8">
        <f t="shared" ref="I4:I8" si="0">H4*E4</f>
        <v>19200</v>
      </c>
      <c r="J4" s="8">
        <v>1.5</v>
      </c>
      <c r="K4" s="9">
        <f t="shared" ref="K4:K8" si="1">J4*H4</f>
        <v>1800</v>
      </c>
      <c r="L4" s="8">
        <f t="shared" ref="L4:L8" si="2">K4*E4</f>
        <v>28800</v>
      </c>
      <c r="M4" s="27" t="s">
        <v>27</v>
      </c>
    </row>
    <row r="5" spans="1:13" s="10" customFormat="1" ht="22.5" x14ac:dyDescent="0.2">
      <c r="A5" s="5">
        <v>3</v>
      </c>
      <c r="B5" s="6" t="s">
        <v>10</v>
      </c>
      <c r="C5" s="32" t="s">
        <v>30</v>
      </c>
      <c r="D5" s="5" t="s">
        <v>12</v>
      </c>
      <c r="E5" s="5">
        <v>360</v>
      </c>
      <c r="F5" s="7" t="s">
        <v>13</v>
      </c>
      <c r="G5" s="5" t="s">
        <v>31</v>
      </c>
      <c r="H5" s="8">
        <v>11000</v>
      </c>
      <c r="I5" s="8">
        <f t="shared" si="0"/>
        <v>3960000</v>
      </c>
      <c r="J5" s="8">
        <v>1.5</v>
      </c>
      <c r="K5" s="9">
        <f t="shared" si="1"/>
        <v>16500</v>
      </c>
      <c r="L5" s="8">
        <f t="shared" si="2"/>
        <v>5940000</v>
      </c>
      <c r="M5" s="27" t="s">
        <v>27</v>
      </c>
    </row>
    <row r="6" spans="1:13" s="10" customFormat="1" ht="67.5" x14ac:dyDescent="0.2">
      <c r="A6" s="5">
        <v>4</v>
      </c>
      <c r="B6" s="6" t="s">
        <v>14</v>
      </c>
      <c r="C6" s="32" t="s">
        <v>32</v>
      </c>
      <c r="D6" s="5" t="s">
        <v>7</v>
      </c>
      <c r="E6" s="5">
        <v>8</v>
      </c>
      <c r="F6" s="7" t="s">
        <v>15</v>
      </c>
      <c r="G6" s="11" t="s">
        <v>33</v>
      </c>
      <c r="H6" s="8">
        <v>40000</v>
      </c>
      <c r="I6" s="8">
        <f t="shared" si="0"/>
        <v>320000</v>
      </c>
      <c r="J6" s="8">
        <v>1.5</v>
      </c>
      <c r="K6" s="9">
        <f t="shared" si="1"/>
        <v>60000</v>
      </c>
      <c r="L6" s="8">
        <f t="shared" si="2"/>
        <v>480000</v>
      </c>
      <c r="M6" s="27" t="s">
        <v>27</v>
      </c>
    </row>
    <row r="7" spans="1:13" s="10" customFormat="1" ht="22.5" x14ac:dyDescent="0.2">
      <c r="A7" s="5">
        <v>5</v>
      </c>
      <c r="B7" s="6" t="s">
        <v>16</v>
      </c>
      <c r="C7" s="32" t="s">
        <v>34</v>
      </c>
      <c r="D7" s="5" t="s">
        <v>7</v>
      </c>
      <c r="E7" s="5">
        <v>360</v>
      </c>
      <c r="F7" s="7"/>
      <c r="G7" s="5" t="s">
        <v>35</v>
      </c>
      <c r="H7" s="8">
        <v>3000</v>
      </c>
      <c r="I7" s="8">
        <f t="shared" si="0"/>
        <v>1080000</v>
      </c>
      <c r="J7" s="8">
        <v>1.5</v>
      </c>
      <c r="K7" s="9">
        <f t="shared" si="1"/>
        <v>4500</v>
      </c>
      <c r="L7" s="8">
        <f t="shared" si="2"/>
        <v>1620000</v>
      </c>
      <c r="M7" s="27" t="s">
        <v>27</v>
      </c>
    </row>
    <row r="8" spans="1:13" s="10" customFormat="1" ht="22.5" x14ac:dyDescent="0.2">
      <c r="A8" s="5">
        <v>6</v>
      </c>
      <c r="B8" s="6" t="s">
        <v>17</v>
      </c>
      <c r="C8" s="32" t="s">
        <v>36</v>
      </c>
      <c r="D8" s="5" t="s">
        <v>7</v>
      </c>
      <c r="E8" s="5">
        <v>800</v>
      </c>
      <c r="F8" s="7" t="s">
        <v>18</v>
      </c>
      <c r="G8" s="5" t="s">
        <v>37</v>
      </c>
      <c r="H8" s="8">
        <v>400</v>
      </c>
      <c r="I8" s="8">
        <f t="shared" si="0"/>
        <v>320000</v>
      </c>
      <c r="J8" s="8">
        <v>1.5</v>
      </c>
      <c r="K8" s="9">
        <f t="shared" si="1"/>
        <v>600</v>
      </c>
      <c r="L8" s="8">
        <f t="shared" si="2"/>
        <v>480000</v>
      </c>
      <c r="M8" s="27" t="s">
        <v>27</v>
      </c>
    </row>
    <row r="9" spans="1:13" s="10" customFormat="1" ht="19.5" customHeight="1" x14ac:dyDescent="0.2">
      <c r="A9" s="12"/>
      <c r="B9" s="13" t="s">
        <v>38</v>
      </c>
      <c r="C9" s="33"/>
      <c r="D9" s="12"/>
      <c r="E9" s="12"/>
      <c r="F9" s="12"/>
      <c r="G9" s="14"/>
      <c r="H9" s="8"/>
      <c r="I9" s="15">
        <f>SUM(I3:I8)</f>
        <v>11459200</v>
      </c>
      <c r="J9" s="8">
        <v>1.5</v>
      </c>
      <c r="K9" s="8"/>
      <c r="L9" s="15">
        <f>SUM(L3:L8)</f>
        <v>16036800</v>
      </c>
      <c r="M9" s="14"/>
    </row>
    <row r="10" spans="1:13" s="10" customFormat="1" x14ac:dyDescent="0.2">
      <c r="A10" s="16"/>
      <c r="B10" s="16"/>
      <c r="C10" s="16"/>
      <c r="D10" s="16"/>
      <c r="E10" s="16"/>
      <c r="F10" s="16"/>
      <c r="G10" s="17"/>
      <c r="H10" s="18"/>
      <c r="I10" s="18"/>
      <c r="J10" s="18"/>
      <c r="K10" s="19"/>
      <c r="L10" s="18"/>
    </row>
    <row r="11" spans="1:13" s="10" customFormat="1" x14ac:dyDescent="0.2">
      <c r="A11" s="16"/>
      <c r="B11" s="16"/>
      <c r="C11" s="16"/>
      <c r="D11" s="16"/>
      <c r="E11" s="16"/>
      <c r="F11" s="16"/>
      <c r="H11" s="20"/>
      <c r="I11" s="20"/>
      <c r="J11" s="20"/>
      <c r="K11" s="20"/>
      <c r="L11" s="8"/>
    </row>
    <row r="12" spans="1:13" s="10" customFormat="1" x14ac:dyDescent="0.2">
      <c r="A12" s="16"/>
      <c r="B12" s="16"/>
      <c r="C12" s="16"/>
      <c r="D12" s="16"/>
      <c r="E12" s="16"/>
      <c r="F12" s="16"/>
      <c r="H12" s="20"/>
      <c r="I12" s="20"/>
      <c r="J12" s="20"/>
      <c r="K12" s="20"/>
      <c r="L12" s="8"/>
    </row>
    <row r="13" spans="1:13" s="10" customFormat="1" x14ac:dyDescent="0.2">
      <c r="A13" s="16"/>
      <c r="B13" s="16"/>
      <c r="C13" s="16"/>
      <c r="D13" s="16"/>
      <c r="E13" s="16"/>
      <c r="F13" s="16"/>
      <c r="H13" s="20"/>
      <c r="I13" s="20"/>
      <c r="J13" s="20"/>
      <c r="K13" s="20"/>
      <c r="L13" s="8"/>
    </row>
    <row r="14" spans="1:13" s="10" customFormat="1" x14ac:dyDescent="0.2">
      <c r="A14" s="16"/>
      <c r="B14" s="16"/>
      <c r="C14" s="16"/>
      <c r="D14" s="16"/>
      <c r="E14" s="16"/>
      <c r="F14" s="16"/>
      <c r="H14" s="20"/>
      <c r="I14" s="20"/>
      <c r="J14" s="20"/>
      <c r="K14" s="20"/>
      <c r="L14" s="8">
        <f>L9-I9</f>
        <v>4577600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B5" sqref="B5"/>
    </sheetView>
  </sheetViews>
  <sheetFormatPr defaultColWidth="10.5" defaultRowHeight="11.25" x14ac:dyDescent="0.2"/>
  <cols>
    <col min="1" max="1" width="7" style="1" customWidth="1"/>
    <col min="2" max="2" width="55.6640625" style="1" customWidth="1"/>
    <col min="3" max="3" width="28.6640625" style="1" bestFit="1" customWidth="1"/>
    <col min="4" max="4" width="16" style="1" customWidth="1"/>
    <col min="5" max="5" width="11.5" style="1" bestFit="1" customWidth="1"/>
    <col min="6" max="6" width="13.83203125" style="1" hidden="1" customWidth="1"/>
    <col min="7" max="7" width="15.1640625" hidden="1" customWidth="1"/>
    <col min="8" max="8" width="13.33203125" style="4" hidden="1" customWidth="1"/>
    <col min="9" max="9" width="19.5" style="4" hidden="1" customWidth="1"/>
    <col min="10" max="10" width="17" style="4" hidden="1" customWidth="1"/>
    <col min="11" max="11" width="15.1640625" style="4" customWidth="1"/>
    <col min="12" max="12" width="14.33203125" style="4" bestFit="1" customWidth="1"/>
    <col min="13" max="13" width="14.5" customWidth="1"/>
  </cols>
  <sheetData>
    <row r="1" spans="1:17" ht="48" customHeight="1" x14ac:dyDescent="0.2">
      <c r="B1" s="30" t="s">
        <v>44</v>
      </c>
    </row>
    <row r="2" spans="1:17" s="26" customFormat="1" ht="48.75" customHeight="1" x14ac:dyDescent="0.2">
      <c r="A2" s="21" t="s">
        <v>0</v>
      </c>
      <c r="B2" s="21" t="s">
        <v>1</v>
      </c>
      <c r="C2" s="31" t="s">
        <v>20</v>
      </c>
      <c r="D2" s="21" t="s">
        <v>3</v>
      </c>
      <c r="E2" s="21" t="s">
        <v>4</v>
      </c>
      <c r="F2" s="22" t="s">
        <v>5</v>
      </c>
      <c r="G2" s="23"/>
      <c r="H2" s="24"/>
      <c r="I2" s="24"/>
      <c r="J2" s="25" t="s">
        <v>21</v>
      </c>
      <c r="K2" s="28" t="s">
        <v>22</v>
      </c>
      <c r="L2" s="28" t="s">
        <v>23</v>
      </c>
      <c r="M2" s="29" t="s">
        <v>24</v>
      </c>
    </row>
    <row r="3" spans="1:17" s="10" customFormat="1" x14ac:dyDescent="0.2">
      <c r="A3" s="5">
        <v>1</v>
      </c>
      <c r="B3" s="6" t="s">
        <v>6</v>
      </c>
      <c r="C3" s="32" t="s">
        <v>25</v>
      </c>
      <c r="D3" s="5" t="s">
        <v>7</v>
      </c>
      <c r="E3" s="5">
        <v>8</v>
      </c>
      <c r="F3" s="7" t="s">
        <v>8</v>
      </c>
      <c r="G3" s="5" t="s">
        <v>26</v>
      </c>
      <c r="H3" s="8">
        <v>720000</v>
      </c>
      <c r="I3" s="8">
        <f>H3*E3</f>
        <v>5760000</v>
      </c>
      <c r="J3" s="8">
        <v>1.24</v>
      </c>
      <c r="K3" s="9">
        <f>J3*H3</f>
        <v>892800</v>
      </c>
      <c r="L3" s="8">
        <f>K3*E3</f>
        <v>7142400</v>
      </c>
      <c r="M3" s="27" t="s">
        <v>27</v>
      </c>
      <c r="O3" s="10">
        <v>48</v>
      </c>
      <c r="P3" s="10">
        <v>12500</v>
      </c>
      <c r="Q3" s="10">
        <f>O3*P3</f>
        <v>600000</v>
      </c>
    </row>
    <row r="4" spans="1:17" s="10" customFormat="1" x14ac:dyDescent="0.2">
      <c r="A4" s="5">
        <v>2</v>
      </c>
      <c r="B4" s="6" t="s">
        <v>9</v>
      </c>
      <c r="C4" s="32" t="s">
        <v>39</v>
      </c>
      <c r="D4" s="5" t="s">
        <v>7</v>
      </c>
      <c r="E4" s="5">
        <v>16</v>
      </c>
      <c r="F4" s="7"/>
      <c r="G4" s="5" t="s">
        <v>40</v>
      </c>
      <c r="H4" s="8">
        <v>2600</v>
      </c>
      <c r="I4" s="8">
        <f t="shared" ref="I4:I8" si="0">H4*E4</f>
        <v>41600</v>
      </c>
      <c r="J4" s="8">
        <v>2</v>
      </c>
      <c r="K4" s="9">
        <f t="shared" ref="K4:K8" si="1">J4*H4</f>
        <v>5200</v>
      </c>
      <c r="L4" s="8">
        <f t="shared" ref="L4:L8" si="2">K4*E4</f>
        <v>83200</v>
      </c>
      <c r="M4" s="27" t="s">
        <v>27</v>
      </c>
    </row>
    <row r="5" spans="1:17" s="10" customFormat="1" ht="27.75" customHeight="1" x14ac:dyDescent="0.2">
      <c r="A5" s="5">
        <v>3</v>
      </c>
      <c r="B5" s="6" t="s">
        <v>10</v>
      </c>
      <c r="C5" s="32" t="s">
        <v>41</v>
      </c>
      <c r="D5" s="5" t="s">
        <v>12</v>
      </c>
      <c r="E5" s="5">
        <v>360</v>
      </c>
      <c r="F5" s="7" t="s">
        <v>13</v>
      </c>
      <c r="G5" s="5" t="s">
        <v>42</v>
      </c>
      <c r="H5" s="8">
        <v>16000</v>
      </c>
      <c r="I5" s="8">
        <f t="shared" si="0"/>
        <v>5760000</v>
      </c>
      <c r="J5" s="8">
        <v>1.5</v>
      </c>
      <c r="K5" s="9">
        <f t="shared" si="1"/>
        <v>24000</v>
      </c>
      <c r="L5" s="8">
        <f t="shared" si="2"/>
        <v>8640000</v>
      </c>
      <c r="M5" s="27" t="s">
        <v>27</v>
      </c>
    </row>
    <row r="6" spans="1:17" s="10" customFormat="1" ht="112.5" x14ac:dyDescent="0.2">
      <c r="A6" s="5">
        <v>4</v>
      </c>
      <c r="B6" s="6" t="s">
        <v>14</v>
      </c>
      <c r="C6" s="32" t="s">
        <v>43</v>
      </c>
      <c r="D6" s="5" t="s">
        <v>7</v>
      </c>
      <c r="E6" s="5">
        <v>8</v>
      </c>
      <c r="F6" s="7" t="s">
        <v>15</v>
      </c>
      <c r="G6" s="11" t="s">
        <v>33</v>
      </c>
      <c r="H6" s="8">
        <v>40000</v>
      </c>
      <c r="I6" s="8">
        <f t="shared" si="0"/>
        <v>320000</v>
      </c>
      <c r="J6" s="8">
        <v>1.6</v>
      </c>
      <c r="K6" s="9">
        <f t="shared" si="1"/>
        <v>64000</v>
      </c>
      <c r="L6" s="8">
        <f t="shared" si="2"/>
        <v>512000</v>
      </c>
      <c r="M6" s="27" t="s">
        <v>27</v>
      </c>
    </row>
    <row r="7" spans="1:17" s="10" customFormat="1" ht="25.5" customHeight="1" x14ac:dyDescent="0.2">
      <c r="A7" s="5">
        <v>5</v>
      </c>
      <c r="B7" s="6" t="s">
        <v>16</v>
      </c>
      <c r="C7" s="32" t="s">
        <v>34</v>
      </c>
      <c r="D7" s="5" t="s">
        <v>7</v>
      </c>
      <c r="E7" s="5">
        <v>360</v>
      </c>
      <c r="F7" s="7"/>
      <c r="G7" s="5" t="s">
        <v>35</v>
      </c>
      <c r="H7" s="8">
        <v>3000</v>
      </c>
      <c r="I7" s="8">
        <f t="shared" si="0"/>
        <v>1080000</v>
      </c>
      <c r="J7" s="8">
        <v>1.5</v>
      </c>
      <c r="K7" s="9">
        <f t="shared" si="1"/>
        <v>4500</v>
      </c>
      <c r="L7" s="8">
        <f t="shared" si="2"/>
        <v>1620000</v>
      </c>
      <c r="M7" s="27" t="s">
        <v>27</v>
      </c>
    </row>
    <row r="8" spans="1:17" s="10" customFormat="1" ht="24" customHeight="1" x14ac:dyDescent="0.2">
      <c r="A8" s="5">
        <v>6</v>
      </c>
      <c r="B8" s="6" t="s">
        <v>17</v>
      </c>
      <c r="C8" s="32" t="s">
        <v>36</v>
      </c>
      <c r="D8" s="5" t="s">
        <v>7</v>
      </c>
      <c r="E8" s="5">
        <v>800</v>
      </c>
      <c r="F8" s="7" t="s">
        <v>18</v>
      </c>
      <c r="G8" s="5" t="s">
        <v>37</v>
      </c>
      <c r="H8" s="8">
        <v>400</v>
      </c>
      <c r="I8" s="8">
        <f t="shared" si="0"/>
        <v>320000</v>
      </c>
      <c r="J8" s="8">
        <v>1.5</v>
      </c>
      <c r="K8" s="9">
        <f t="shared" si="1"/>
        <v>600</v>
      </c>
      <c r="L8" s="8">
        <f t="shared" si="2"/>
        <v>480000</v>
      </c>
      <c r="M8" s="27" t="s">
        <v>27</v>
      </c>
    </row>
    <row r="9" spans="1:17" s="10" customFormat="1" ht="19.5" customHeight="1" x14ac:dyDescent="0.2">
      <c r="A9" s="12"/>
      <c r="B9" s="13" t="s">
        <v>38</v>
      </c>
      <c r="C9" s="33"/>
      <c r="D9" s="12"/>
      <c r="E9" s="12"/>
      <c r="F9" s="12"/>
      <c r="G9" s="14"/>
      <c r="H9" s="8"/>
      <c r="I9" s="15">
        <f>SUM(I3:I8)</f>
        <v>13281600</v>
      </c>
      <c r="J9" s="8">
        <v>1.5</v>
      </c>
      <c r="K9" s="8"/>
      <c r="L9" s="15">
        <f>SUM(L3:L8)</f>
        <v>18477600</v>
      </c>
      <c r="M9" s="14"/>
    </row>
    <row r="10" spans="1:17" s="10" customFormat="1" x14ac:dyDescent="0.2">
      <c r="A10" s="16"/>
      <c r="B10" s="16"/>
      <c r="C10" s="16"/>
      <c r="D10" s="16"/>
      <c r="E10" s="16"/>
      <c r="F10" s="16"/>
      <c r="G10" s="17"/>
      <c r="H10" s="18"/>
      <c r="I10" s="18"/>
      <c r="J10" s="18"/>
      <c r="K10" s="19"/>
      <c r="L10" s="18"/>
    </row>
    <row r="11" spans="1:17" s="10" customFormat="1" x14ac:dyDescent="0.2">
      <c r="A11" s="16"/>
      <c r="B11" s="16"/>
      <c r="C11" s="16"/>
      <c r="D11" s="16"/>
      <c r="E11" s="16"/>
      <c r="F11" s="16"/>
      <c r="H11" s="20"/>
      <c r="I11" s="20"/>
      <c r="J11" s="20"/>
      <c r="K11" s="20"/>
      <c r="L11" s="8"/>
    </row>
    <row r="12" spans="1:17" s="10" customFormat="1" x14ac:dyDescent="0.2">
      <c r="A12" s="16"/>
      <c r="B12" s="16"/>
      <c r="C12" s="16"/>
      <c r="D12" s="16"/>
      <c r="E12" s="16"/>
      <c r="F12" s="16"/>
      <c r="H12" s="20"/>
      <c r="I12" s="20"/>
      <c r="J12" s="20"/>
      <c r="K12" s="20"/>
      <c r="L12" s="8"/>
    </row>
    <row r="13" spans="1:17" s="10" customFormat="1" x14ac:dyDescent="0.2">
      <c r="A13" s="16"/>
      <c r="B13" s="16"/>
      <c r="C13" s="16"/>
      <c r="D13" s="16"/>
      <c r="E13" s="16"/>
      <c r="F13" s="16"/>
      <c r="H13" s="20"/>
      <c r="I13" s="20"/>
      <c r="J13" s="20"/>
      <c r="K13" s="20"/>
      <c r="L13" s="8"/>
    </row>
    <row r="14" spans="1:17" s="10" customFormat="1" x14ac:dyDescent="0.2">
      <c r="A14" s="16"/>
      <c r="B14" s="16"/>
      <c r="C14" s="16"/>
      <c r="D14" s="16"/>
      <c r="E14" s="16"/>
      <c r="F14" s="16"/>
      <c r="H14" s="20"/>
      <c r="I14" s="20"/>
      <c r="J14" s="20"/>
      <c r="K14" s="20"/>
      <c r="L14" s="8">
        <f>L9-I9</f>
        <v>5196000</v>
      </c>
    </row>
  </sheetData>
  <pageMargins left="0.7" right="0.7" top="0.75" bottom="0.75" header="0.3" footer="0.3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TDSheet</vt:lpstr>
      <vt:lpstr>Лист1</vt:lpstr>
      <vt:lpstr>Лист2</vt:lpstr>
      <vt:lpstr>Лист3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Guzarov, Jamshid Q.</cp:lastModifiedBy>
  <cp:revision/>
  <dcterms:created xsi:type="dcterms:W3CDTF">2023-12-20T11:38:17Z</dcterms:created>
  <dcterms:modified xsi:type="dcterms:W3CDTF">2023-12-20T12:20:28Z</dcterms:modified>
  <cp:category/>
  <cp:contentStatus/>
</cp:coreProperties>
</file>