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Guzarov\Desktop\FileJk\test22-main\test22-main\"/>
    </mc:Choice>
  </mc:AlternateContent>
  <bookViews>
    <workbookView xWindow="-120" yWindow="-120" windowWidth="20730" windowHeight="11160" tabRatio="258"/>
  </bookViews>
  <sheets>
    <sheet name="TDSheet" sheetId="1" r:id="rId1"/>
    <sheet name="Лист1" sheetId="2" r:id="rId2"/>
  </sheets>
  <calcPr calcId="162913" refMode="R1C1"/>
</workbook>
</file>

<file path=xl/calcChain.xml><?xml version="1.0" encoding="utf-8"?>
<calcChain xmlns="http://schemas.openxmlformats.org/spreadsheetml/2006/main">
  <c r="H9" i="2" l="1"/>
  <c r="H7" i="2"/>
  <c r="H3" i="2"/>
  <c r="H4" i="2"/>
  <c r="H5" i="2"/>
  <c r="H2" i="2"/>
  <c r="M4" i="2" l="1"/>
  <c r="N4" i="2" s="1"/>
  <c r="J3" i="2"/>
  <c r="M3" i="2" s="1"/>
  <c r="N3" i="2" s="1"/>
  <c r="J4" i="2"/>
  <c r="J5" i="2"/>
  <c r="M5" i="2" s="1"/>
  <c r="N5" i="2" s="1"/>
  <c r="J2" i="2"/>
  <c r="M2" i="2" s="1"/>
  <c r="N2" i="2" s="1"/>
  <c r="N6" i="2" l="1"/>
  <c r="H11" i="2" l="1"/>
  <c r="F11" i="2" s="1"/>
  <c r="H13" i="2"/>
  <c r="I12" i="2" l="1"/>
</calcChain>
</file>

<file path=xl/sharedStrings.xml><?xml version="1.0" encoding="utf-8"?>
<sst xmlns="http://schemas.openxmlformats.org/spreadsheetml/2006/main" count="42" uniqueCount="23">
  <si>
    <t>N</t>
  </si>
  <si>
    <t>Номенклатура</t>
  </si>
  <si>
    <t>Ед. изм.</t>
  </si>
  <si>
    <t>Кол-во по заявке</t>
  </si>
  <si>
    <t>шт</t>
  </si>
  <si>
    <t>Лицензия базовая HikCentral-VSS-Base/HW/300Ch</t>
  </si>
  <si>
    <t>Программное обеспечение HikCentral-P-Service</t>
  </si>
  <si>
    <t>Программное обеспечение HikCentral-P-SmartWall-Module</t>
  </si>
  <si>
    <t>Программное обеспечение HikCentral-P-VSS-1Ch</t>
  </si>
  <si>
    <t>Hikvision HikCentral-P-VSS-1Ch VSS 1 Channel</t>
  </si>
  <si>
    <t>$59.99</t>
  </si>
  <si>
    <t>Hikvision HiKCentral-VSS-Base-HW-300Ch HikCentral Management Pre-Loaded Server (Up to 300 Cameras)</t>
  </si>
  <si>
    <t>$20,940.00</t>
  </si>
  <si>
    <t>Hikvision HikCentral-Service HikCentral Customization Fee</t>
  </si>
  <si>
    <t>$724.50</t>
  </si>
  <si>
    <t>Hikvision HikCentral-SmartWall-Module Smart Video Wall Module for Advanced Hikvision Decoder Management</t>
  </si>
  <si>
    <t>$2,758.00</t>
  </si>
  <si>
    <t xml:space="preserve">  641USD</t>
  </si>
  <si>
    <t>HikCentral-P-VSS- Base/HW/300Ch 7250USD</t>
  </si>
  <si>
    <t>Software HikCentral-P-SmartWall-Module ---pcs ---1   232USD</t>
  </si>
  <si>
    <t>Software HikCentral-P-VSS-1Ch ---pcs ---200    3.2USD</t>
  </si>
  <si>
    <t>cf</t>
  </si>
  <si>
    <t>35-55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</si>
</sst>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_р_.;[Red]#,##0_р_."/>
    <numFmt numFmtId="165" formatCode="#,##0\ _₽"/>
  </numFmts>
  <fonts count="8" x14ac:knownFonts="1">
    <font>
      <sz val="8"/>
      <name val="Arial"/>
    </font>
    <font>
      <sz val="10"/>
      <color rgb="FF4D4D4D"/>
      <name val="Arial"/>
      <family val="2"/>
      <charset val="204"/>
    </font>
    <font>
      <sz val="8"/>
      <color rgb="FF333333"/>
      <name val="Arial"/>
      <family val="2"/>
    </font>
    <font>
      <sz val="8"/>
      <name val="Arial"/>
      <family val="2"/>
      <charset val="204"/>
    </font>
    <font>
      <sz val="11"/>
      <color rgb="FF333333"/>
      <name val="Tahoma"/>
      <family val="2"/>
      <charset val="204"/>
    </font>
    <font>
      <sz val="10"/>
      <color rgb="FFFF0000"/>
      <name val="Arial"/>
      <family val="2"/>
      <charset val="204"/>
    </font>
    <font>
      <sz val="8"/>
      <color rgb="FFFF0000"/>
      <name val="Arial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FFFFFF"/>
        <bgColor auto="1"/>
      </patternFill>
    </fill>
  </fills>
  <borders count="3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1" fillId="2" borderId="1" xfId="0" applyNumberFormat="1" applyFont="1" applyFill="1" applyBorder="1" applyAlignment="1">
      <alignment horizontal="left" vertical="top" wrapText="1"/>
    </xf>
    <xf numFmtId="0" fontId="2" fillId="3" borderId="1" xfId="0" applyNumberFormat="1" applyFont="1" applyFill="1" applyBorder="1" applyAlignment="1">
      <alignment horizontal="left" vertical="top" wrapText="1"/>
    </xf>
    <xf numFmtId="0" fontId="2" fillId="3" borderId="0" xfId="0" applyNumberFormat="1" applyFont="1" applyFill="1" applyBorder="1" applyAlignment="1">
      <alignment horizontal="center" vertical="center" wrapText="1"/>
    </xf>
    <xf numFmtId="0" fontId="4" fillId="0" borderId="0" xfId="0" applyFont="1"/>
    <xf numFmtId="0" fontId="1" fillId="2" borderId="0" xfId="0" applyNumberFormat="1" applyFont="1" applyFill="1" applyBorder="1" applyAlignment="1">
      <alignment horizontal="left" vertical="top" wrapText="1"/>
    </xf>
    <xf numFmtId="0" fontId="2" fillId="3" borderId="0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 wrapText="1"/>
    </xf>
    <xf numFmtId="164" fontId="2" fillId="3" borderId="2" xfId="0" applyNumberFormat="1" applyFont="1" applyFill="1" applyBorder="1" applyAlignment="1">
      <alignment horizontal="left" vertical="top" wrapText="1"/>
    </xf>
    <xf numFmtId="164" fontId="0" fillId="0" borderId="2" xfId="0" applyNumberFormat="1" applyBorder="1" applyAlignment="1">
      <alignment horizontal="left"/>
    </xf>
    <xf numFmtId="164" fontId="2" fillId="3" borderId="2" xfId="0" applyNumberFormat="1" applyFont="1" applyFill="1" applyBorder="1" applyAlignment="1">
      <alignment horizontal="center" vertical="top" wrapText="1"/>
    </xf>
    <xf numFmtId="164" fontId="0" fillId="0" borderId="2" xfId="0" applyNumberForma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2" fillId="3" borderId="1" xfId="0" applyNumberFormat="1" applyFont="1" applyFill="1" applyBorder="1" applyAlignment="1">
      <alignment horizontal="center" vertical="top" wrapText="1"/>
    </xf>
    <xf numFmtId="165" fontId="0" fillId="0" borderId="0" xfId="0" applyNumberFormat="1" applyAlignment="1">
      <alignment horizontal="left" vertical="top"/>
    </xf>
    <xf numFmtId="165" fontId="0" fillId="0" borderId="0" xfId="0" applyNumberFormat="1" applyAlignment="1">
      <alignment horizontal="left"/>
    </xf>
    <xf numFmtId="0" fontId="5" fillId="2" borderId="0" xfId="0" applyNumberFormat="1" applyFont="1" applyFill="1" applyBorder="1" applyAlignment="1">
      <alignment horizontal="left" vertical="top" wrapText="1"/>
    </xf>
    <xf numFmtId="0" fontId="6" fillId="3" borderId="0" xfId="0" applyNumberFormat="1" applyFont="1" applyFill="1" applyBorder="1" applyAlignment="1">
      <alignment horizontal="left" vertical="top" wrapText="1"/>
    </xf>
    <xf numFmtId="0" fontId="6" fillId="0" borderId="0" xfId="0" applyFont="1" applyAlignment="1">
      <alignment horizontal="left"/>
    </xf>
    <xf numFmtId="0" fontId="7" fillId="3" borderId="0" xfId="0" applyNumberFormat="1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D5"/>
  <sheetViews>
    <sheetView tabSelected="1" workbookViewId="0">
      <selection sqref="A1:XFD5"/>
    </sheetView>
  </sheetViews>
  <sheetFormatPr defaultColWidth="10.5" defaultRowHeight="11.45" customHeight="1" x14ac:dyDescent="0.2"/>
  <cols>
    <col min="1" max="1" width="8.1640625" style="1" customWidth="1"/>
    <col min="2" max="2" width="51.33203125" style="1" customWidth="1"/>
    <col min="3" max="3" width="11.6640625" style="1" customWidth="1"/>
    <col min="4" max="4" width="19.83203125" style="1" customWidth="1"/>
  </cols>
  <sheetData>
    <row r="1" spans="1:4" ht="30" customHeight="1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ht="30" customHeight="1" x14ac:dyDescent="0.2">
      <c r="A2" s="3">
        <v>4</v>
      </c>
      <c r="B2" s="3" t="s">
        <v>5</v>
      </c>
      <c r="C2" s="3" t="s">
        <v>4</v>
      </c>
      <c r="D2" s="3">
        <v>1</v>
      </c>
    </row>
    <row r="3" spans="1:4" ht="30" customHeight="1" x14ac:dyDescent="0.2">
      <c r="A3" s="3">
        <v>5</v>
      </c>
      <c r="B3" s="3" t="s">
        <v>6</v>
      </c>
      <c r="C3" s="3" t="s">
        <v>4</v>
      </c>
      <c r="D3" s="3">
        <v>1</v>
      </c>
    </row>
    <row r="4" spans="1:4" ht="30" customHeight="1" x14ac:dyDescent="0.2">
      <c r="A4" s="3">
        <v>6</v>
      </c>
      <c r="B4" s="3" t="s">
        <v>7</v>
      </c>
      <c r="C4" s="3" t="s">
        <v>4</v>
      </c>
      <c r="D4" s="3">
        <v>1</v>
      </c>
    </row>
    <row r="5" spans="1:4" ht="30" customHeight="1" x14ac:dyDescent="0.2">
      <c r="A5" s="3">
        <v>7</v>
      </c>
      <c r="B5" s="3" t="s">
        <v>8</v>
      </c>
      <c r="C5" s="3" t="s">
        <v>4</v>
      </c>
      <c r="D5" s="3">
        <v>200</v>
      </c>
    </row>
  </sheetData>
  <pageMargins left="0.39370078740157483" right="0.39370078740157483" top="0.39370078740157483" bottom="0.39370078740157483" header="0" footer="0"/>
  <pageSetup pageOrder="overThenDown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opLeftCell="C1" zoomScale="115" zoomScaleNormal="115" workbookViewId="0">
      <selection activeCell="M2" sqref="M2:N6"/>
    </sheetView>
  </sheetViews>
  <sheetFormatPr defaultColWidth="10.5" defaultRowHeight="11.45" customHeight="1" x14ac:dyDescent="0.2"/>
  <cols>
    <col min="1" max="1" width="8.1640625" style="1" customWidth="1"/>
    <col min="2" max="2" width="51.33203125" style="4" customWidth="1"/>
    <col min="3" max="3" width="59.83203125" style="4" customWidth="1"/>
    <col min="4" max="4" width="11.6640625" style="1" customWidth="1"/>
    <col min="5" max="5" width="19.83203125" style="1" customWidth="1"/>
    <col min="6" max="6" width="12.6640625" style="4" customWidth="1"/>
    <col min="7" max="7" width="8.83203125" style="4" customWidth="1"/>
    <col min="8" max="8" width="12.6640625" style="4" bestFit="1" customWidth="1"/>
    <col min="9" max="9" width="13.33203125" style="1" customWidth="1"/>
    <col min="10" max="10" width="19.83203125" style="1" customWidth="1"/>
    <col min="11" max="11" width="5.1640625" style="23" customWidth="1"/>
    <col min="12" max="12" width="9.6640625" style="1" customWidth="1"/>
    <col min="13" max="13" width="12.1640625" style="1" bestFit="1" customWidth="1"/>
    <col min="14" max="14" width="12.6640625" style="1" bestFit="1" customWidth="1"/>
    <col min="15" max="15" width="11.1640625" style="1" customWidth="1"/>
  </cols>
  <sheetData>
    <row r="1" spans="1:21" ht="30" customHeight="1" x14ac:dyDescent="0.2">
      <c r="A1" s="2" t="s">
        <v>0</v>
      </c>
      <c r="B1" s="5" t="s">
        <v>1</v>
      </c>
      <c r="C1" s="5"/>
      <c r="D1" s="2" t="s">
        <v>2</v>
      </c>
      <c r="E1" s="2" t="s">
        <v>3</v>
      </c>
      <c r="F1" s="9"/>
      <c r="G1" s="9"/>
      <c r="H1" s="9"/>
      <c r="I1" s="9"/>
      <c r="J1" s="9"/>
      <c r="K1" s="21" t="s">
        <v>21</v>
      </c>
      <c r="L1" s="9" t="s">
        <v>21</v>
      </c>
      <c r="M1" s="12"/>
      <c r="N1" s="12"/>
      <c r="O1" s="12"/>
      <c r="P1" s="4"/>
      <c r="Q1" s="4"/>
      <c r="R1" s="4"/>
      <c r="S1" s="4"/>
      <c r="T1" s="4"/>
    </row>
    <row r="2" spans="1:21" ht="30" customHeight="1" x14ac:dyDescent="0.2">
      <c r="A2" s="3">
        <v>4</v>
      </c>
      <c r="B2" s="6" t="s">
        <v>5</v>
      </c>
      <c r="C2" s="6" t="s">
        <v>11</v>
      </c>
      <c r="D2" s="18" t="s">
        <v>4</v>
      </c>
      <c r="E2" s="18">
        <v>1</v>
      </c>
      <c r="F2" s="10">
        <v>7250</v>
      </c>
      <c r="G2" s="10">
        <v>7250</v>
      </c>
      <c r="H2" s="10">
        <f>G2*E2</f>
        <v>7250</v>
      </c>
      <c r="I2" s="10">
        <v>12500</v>
      </c>
      <c r="J2" s="10">
        <f>I2*G2</f>
        <v>90625000</v>
      </c>
      <c r="K2" s="22">
        <v>2</v>
      </c>
      <c r="L2" s="24">
        <v>1.76</v>
      </c>
      <c r="M2" s="15">
        <f>L2*J2</f>
        <v>159500000</v>
      </c>
      <c r="N2" s="15">
        <f>M2*E2</f>
        <v>159500000</v>
      </c>
      <c r="O2" s="13" t="s">
        <v>22</v>
      </c>
      <c r="P2" s="11" t="s">
        <v>12</v>
      </c>
      <c r="Q2" s="11"/>
      <c r="R2" s="4">
        <v>2</v>
      </c>
      <c r="S2" s="4"/>
      <c r="T2" s="4"/>
      <c r="U2" s="8" t="s">
        <v>18</v>
      </c>
    </row>
    <row r="3" spans="1:21" ht="30" customHeight="1" x14ac:dyDescent="0.2">
      <c r="A3" s="3">
        <v>5</v>
      </c>
      <c r="B3" s="6" t="s">
        <v>6</v>
      </c>
      <c r="C3" s="6" t="s">
        <v>13</v>
      </c>
      <c r="D3" s="18" t="s">
        <v>4</v>
      </c>
      <c r="E3" s="18">
        <v>1</v>
      </c>
      <c r="F3" s="10" t="s">
        <v>17</v>
      </c>
      <c r="G3" s="10">
        <v>641</v>
      </c>
      <c r="H3" s="10">
        <f t="shared" ref="H3:H5" si="0">G3*E3</f>
        <v>641</v>
      </c>
      <c r="I3" s="10">
        <v>12500</v>
      </c>
      <c r="J3" s="10">
        <f t="shared" ref="J3:J5" si="1">I3*G3</f>
        <v>8012500</v>
      </c>
      <c r="K3" s="22">
        <v>1.7</v>
      </c>
      <c r="L3" s="24">
        <v>1.68</v>
      </c>
      <c r="M3" s="15">
        <f t="shared" ref="M3:M5" si="2">L3*J3</f>
        <v>13461000</v>
      </c>
      <c r="N3" s="15">
        <f t="shared" ref="N3:N5" si="3">M3*E3</f>
        <v>13461000</v>
      </c>
      <c r="O3" s="13" t="s">
        <v>22</v>
      </c>
      <c r="P3" s="11" t="s">
        <v>14</v>
      </c>
      <c r="Q3" s="11"/>
      <c r="R3" s="4">
        <v>2</v>
      </c>
      <c r="S3" s="4"/>
      <c r="T3" s="4"/>
      <c r="U3" s="8" t="s">
        <v>19</v>
      </c>
    </row>
    <row r="4" spans="1:21" ht="30" customHeight="1" x14ac:dyDescent="0.2">
      <c r="A4" s="3">
        <v>6</v>
      </c>
      <c r="B4" s="6" t="s">
        <v>7</v>
      </c>
      <c r="C4" s="6" t="s">
        <v>15</v>
      </c>
      <c r="D4" s="18" t="s">
        <v>4</v>
      </c>
      <c r="E4" s="18">
        <v>1</v>
      </c>
      <c r="F4" s="10">
        <v>232</v>
      </c>
      <c r="G4" s="10">
        <v>232</v>
      </c>
      <c r="H4" s="10">
        <f t="shared" si="0"/>
        <v>232</v>
      </c>
      <c r="I4" s="10">
        <v>12500</v>
      </c>
      <c r="J4" s="10">
        <f t="shared" si="1"/>
        <v>2900000</v>
      </c>
      <c r="K4" s="22">
        <v>3</v>
      </c>
      <c r="L4" s="24">
        <v>2</v>
      </c>
      <c r="M4" s="15">
        <f t="shared" si="2"/>
        <v>5800000</v>
      </c>
      <c r="N4" s="15">
        <f t="shared" si="3"/>
        <v>5800000</v>
      </c>
      <c r="O4" s="13" t="s">
        <v>22</v>
      </c>
      <c r="P4" s="11" t="s">
        <v>16</v>
      </c>
      <c r="Q4" s="11"/>
      <c r="R4" s="4">
        <v>2</v>
      </c>
      <c r="S4" s="4"/>
      <c r="T4" s="4"/>
      <c r="U4" s="8" t="s">
        <v>20</v>
      </c>
    </row>
    <row r="5" spans="1:21" ht="30" customHeight="1" x14ac:dyDescent="0.2">
      <c r="A5" s="3">
        <v>7</v>
      </c>
      <c r="B5" s="6" t="s">
        <v>8</v>
      </c>
      <c r="C5" s="6" t="s">
        <v>9</v>
      </c>
      <c r="D5" s="18" t="s">
        <v>4</v>
      </c>
      <c r="E5" s="18">
        <v>200</v>
      </c>
      <c r="F5" s="10">
        <v>3.2</v>
      </c>
      <c r="G5" s="10">
        <v>4</v>
      </c>
      <c r="H5" s="10">
        <f t="shared" si="0"/>
        <v>800</v>
      </c>
      <c r="I5" s="10">
        <v>12500</v>
      </c>
      <c r="J5" s="10">
        <f t="shared" si="1"/>
        <v>50000</v>
      </c>
      <c r="K5" s="22">
        <v>6</v>
      </c>
      <c r="L5" s="24">
        <v>3</v>
      </c>
      <c r="M5" s="15">
        <f t="shared" si="2"/>
        <v>150000</v>
      </c>
      <c r="N5" s="15">
        <f t="shared" si="3"/>
        <v>30000000</v>
      </c>
      <c r="O5" s="13" t="s">
        <v>22</v>
      </c>
      <c r="P5" s="11" t="s">
        <v>10</v>
      </c>
      <c r="Q5" s="11"/>
      <c r="R5" s="4">
        <v>2</v>
      </c>
      <c r="S5" s="4"/>
      <c r="T5" s="4"/>
    </row>
    <row r="6" spans="1:21" ht="11.45" customHeight="1" x14ac:dyDescent="0.2">
      <c r="I6" s="7"/>
      <c r="M6" s="16"/>
      <c r="N6" s="17">
        <f>SUM(N2:N5)</f>
        <v>208761000</v>
      </c>
      <c r="O6" s="14"/>
    </row>
    <row r="7" spans="1:21" ht="11.45" customHeight="1" x14ac:dyDescent="0.2">
      <c r="H7" s="4">
        <f>SUM(H2:H6)</f>
        <v>8923</v>
      </c>
    </row>
    <row r="9" spans="1:21" ht="11.45" customHeight="1" x14ac:dyDescent="0.2">
      <c r="H9" s="19">
        <f>I2*H7</f>
        <v>111537500</v>
      </c>
      <c r="I9" s="20"/>
    </row>
    <row r="10" spans="1:21" ht="11.45" customHeight="1" x14ac:dyDescent="0.2">
      <c r="H10" s="19"/>
      <c r="I10" s="20"/>
      <c r="N10" s="17">
        <v>263571250</v>
      </c>
    </row>
    <row r="11" spans="1:21" ht="11.45" customHeight="1" x14ac:dyDescent="0.2">
      <c r="F11" s="4">
        <f>H11/I5</f>
        <v>7777.88</v>
      </c>
      <c r="H11" s="19">
        <f>N6-H9</f>
        <v>97223500</v>
      </c>
      <c r="I11" s="20"/>
    </row>
    <row r="12" spans="1:21" ht="11.45" customHeight="1" x14ac:dyDescent="0.2">
      <c r="H12" s="19"/>
      <c r="I12" s="20">
        <f>H11-H13</f>
        <v>-54810250</v>
      </c>
    </row>
    <row r="13" spans="1:21" ht="11.45" customHeight="1" x14ac:dyDescent="0.2">
      <c r="H13" s="19">
        <f>N10-H9</f>
        <v>152033750</v>
      </c>
      <c r="I13" s="20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Guzarov, Jamshid Q.</cp:lastModifiedBy>
  <dcterms:modified xsi:type="dcterms:W3CDTF">2024-01-28T02:46:56Z</dcterms:modified>
</cp:coreProperties>
</file>