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2" showHorizontalScroll="1" showVerticalScroll="1" showSheetTabs="1"/>
  </bookViews>
  <sheets>
    <sheet name="Sheet1" sheetId="1" r:id="rId1"/>
    <sheet name="Лист1" sheetId="2" r:id="rId2"/>
    <sheet name="Лист2" sheetId="3" r:id="rId3"/>
    <sheet name="Лист3" sheetId="4" r:id="rId4"/>
  </sheets>
  <calcPr refMode="A1"/>
</workbook>
</file>

<file path=xl/sharedStrings.xml><?xml version="1.0" encoding="utf-8"?>
<sst xmlns="http://schemas.openxmlformats.org/spreadsheetml/2006/main" count="148" uniqueCount="148">
  <si>
    <t>NAME</t>
  </si>
  <si>
    <t>Description</t>
  </si>
  <si>
    <t>OFFERED</t>
  </si>
  <si>
    <t>QTY</t>
  </si>
  <si>
    <t>ORG IRES CHEN</t>
  </si>
  <si>
    <t>ORG QI YANG</t>
  </si>
  <si>
    <t>COP QI YANG</t>
  </si>
  <si>
    <t>LEAD TIME</t>
  </si>
  <si>
    <t>RS</t>
  </si>
  <si>
    <t>Модель:IIS210</t>
  </si>
  <si>
    <t xml:space="preserve">IFM IIS210 </t>
  </si>
  <si>
    <r>
      <t xml:space="preserve">Inductive sensor
</t>
    </r>
    <r>
      <rPr>
        <color rgb="FF000000"/>
        <sz val="12"/>
        <rFont val="Calibri"/>
        <charset val="1"/>
      </rPr>
      <t>IIS210</t>
    </r>
    <r>
      <rPr>
        <color rgb="FF000000"/>
        <sz val="12"/>
        <rFont val="Calibri"/>
        <charset val="1"/>
      </rPr>
      <t xml:space="preserve">
</t>
    </r>
    <r>
      <rPr>
        <color rgb="FF000000"/>
        <sz val="12"/>
        <rFont val="Calibri"/>
        <charset val="1"/>
      </rPr>
      <t>IIK3015BBPKG/US-104</t>
    </r>
  </si>
  <si>
    <t>ifm:List price:$68.50</t>
  </si>
  <si>
    <t>$57</t>
  </si>
  <si>
    <t>unit price is $40/pcs *4pcs=$160</t>
  </si>
  <si>
    <r>
      <t xml:space="preserve">IFM IIS210 China one is 
</t>
    </r>
    <r>
      <rPr>
        <color rgb="FF000000"/>
        <sz val="11"/>
        <rFont val="Calibri"/>
        <charset val="1"/>
      </rPr>
      <t xml:space="preserve">unit price is $20/pcs * 4pcs=$80 </t>
    </r>
    <r>
      <rPr>
        <color rgb="FF000000"/>
        <sz val="11"/>
        <rFont val="Calibri"/>
        <charset val="1"/>
      </rPr>
      <t xml:space="preserve">
</t>
    </r>
    <r>
      <rPr>
        <color rgb="FF000000"/>
        <sz val="11"/>
        <rFont val="Calibri"/>
        <charset val="1"/>
      </rPr>
      <t xml:space="preserve">leadtime 4-5 working days </t>
    </r>
  </si>
  <si>
    <t>13 500 руб.</t>
  </si>
  <si>
    <t>Модель:XS618B1PAM12</t>
  </si>
  <si>
    <t>SCHNEIDER ELECTRIC XS618B1PAM12</t>
  </si>
  <si>
    <t>Индуктивный датчик Telemecanique XS618B1PAM12 SCHNEIDER ELECTRIC</t>
  </si>
  <si>
    <t>$21</t>
  </si>
  <si>
    <t>SCHNEIDER ELECTRIC XS618B1PAM12 price is $35/pcs leadtime is 3-4 working days</t>
  </si>
  <si>
    <t>SCHNEIDER ELECTRIC XS618B1PAM12 price is $20/pcs leadtime is 3-4 working days</t>
  </si>
  <si>
    <t>$81.95</t>
  </si>
  <si>
    <t>Модель:IM5132</t>
  </si>
  <si>
    <t>IFM IM5132</t>
  </si>
  <si>
    <r>
      <t xml:space="preserve">Индуктивный датчик
</t>
    </r>
    <r>
      <rPr>
        <color rgb="FF000000"/>
        <sz val="12"/>
        <rFont val="Calibri"/>
        <charset val="1"/>
      </rPr>
      <t>IM5132</t>
    </r>
  </si>
  <si>
    <t>ifm: List price:$114.00</t>
  </si>
  <si>
    <t>$46</t>
  </si>
  <si>
    <t>IFM IM5132 price is $30/pcs leadtime is 3-4 working days</t>
  </si>
  <si>
    <t>IFM IM5132 price is $20/pcs leadtime is 3-4 working days</t>
  </si>
  <si>
    <t>10 400 руб.</t>
  </si>
  <si>
    <t>Модель:ID5046</t>
  </si>
  <si>
    <t>IFM ID5046</t>
  </si>
  <si>
    <r>
      <t xml:space="preserve">Индуктивный датчик
</t>
    </r>
    <r>
      <rPr>
        <color rgb="FF000000"/>
        <sz val="12"/>
        <rFont val="Calibri"/>
        <charset val="1"/>
      </rPr>
      <t>ID5046</t>
    </r>
  </si>
  <si>
    <t>ifm: List price:$317.50</t>
  </si>
  <si>
    <t>$115</t>
  </si>
  <si>
    <t>IFM ID5046 price is $160/pcs leadtime is 3-4 working days</t>
  </si>
  <si>
    <t>IFM ID5046 price is $40/pcs leadtime is 3-4 working days</t>
  </si>
  <si>
    <t>42 500 руб</t>
  </si>
  <si>
    <t>Модель:DI6001 DGA4012-WPKG/US</t>
  </si>
  <si>
    <t>IFM DI6001 DGA4012-WPKG/US</t>
  </si>
  <si>
    <r>
      <t xml:space="preserve">Компактная оценочная электроника для контроля скорости
</t>
    </r>
    <r>
      <rPr>
        <color rgb="FF000000"/>
        <sz val="11"/>
        <rFont val="Calibri"/>
        <charset val="1"/>
      </rPr>
      <t>DI6001 DGA4012-WPKG/US</t>
    </r>
  </si>
  <si>
    <t>ifm: List price:$238.50</t>
  </si>
  <si>
    <t xml:space="preserve"> $275</t>
  </si>
  <si>
    <t>IFM DI6001 DGA4012-WPKG/US price is $100/pcs leadtime is 3-4 working days</t>
  </si>
  <si>
    <t>IFM DI6001 DGA4012-WPKG/US price is $25/pcs leadtime is 3-4 working days</t>
  </si>
  <si>
    <t>42 200 руб.</t>
  </si>
  <si>
    <t>Модель:RS2-02 04</t>
  </si>
  <si>
    <t>Eaton RS2-02-Q4</t>
  </si>
  <si>
    <t xml:space="preserve">Выключатель безопасности магнитный RS2-02-Q4 177289 EATON ELECTRIC </t>
  </si>
  <si>
    <t>Eaton RS2-02-Q4 price is $170/pcs leadtime is 12-16 weeks</t>
  </si>
  <si>
    <t>EAN:RS2-02-Q4 177289 EATON ELECTRIC Цена за единицу: $135.48</t>
  </si>
  <si>
    <t>Модель: OID201</t>
  </si>
  <si>
    <t>IFM OID201</t>
  </si>
  <si>
    <r>
      <t xml:space="preserve">Оптический датчик измерения расстояния
</t>
    </r>
    <r>
      <rPr>
        <color rgb="FF000000"/>
        <sz val="11"/>
        <rFont val="Calibri"/>
        <charset val="1"/>
      </rPr>
      <t>OID201</t>
    </r>
  </si>
  <si>
    <t>ifm: List price:$197.50</t>
  </si>
  <si>
    <t>$188</t>
  </si>
  <si>
    <t>IFM OID201 price is $120/pcs leadtime is 3-4 working days</t>
  </si>
  <si>
    <t>41 300 руб.</t>
  </si>
  <si>
    <t>Тр-р тока 35 кВ. 100/5</t>
  </si>
  <si>
    <t>LZZBJ9-35W current transformer Wenzhou Qingda Transformer Co., Ltd</t>
  </si>
  <si>
    <t>LZZBJ71-35W: USD460/pc-4 ОБМОТКИ-80KG-</t>
  </si>
  <si>
    <t>460+200=660</t>
  </si>
  <si>
    <t>LZZW-35: USD280/pc, about 50KG-2 ОБМОТКИ</t>
  </si>
  <si>
    <t>280+200=480</t>
  </si>
  <si>
    <t>IFM MK5101</t>
  </si>
  <si>
    <r>
      <t xml:space="preserve">Датчик для цилиндров с Т-образным пазом
</t>
    </r>
    <r>
      <rPr>
        <color rgb="FF000000"/>
        <sz val="11"/>
        <rFont val="Calibri"/>
        <charset val="1"/>
      </rPr>
      <t>MK5101</t>
    </r>
  </si>
  <si>
    <t>Датчик для цилиндров с Т-образным пазом MK5101</t>
  </si>
  <si>
    <t>original one price is $22/pcs *10pcs=$220 ifm:List price:$61.50</t>
  </si>
  <si>
    <t>Пускатель EATON 3х фазный 25 А,автомат 25 А,тепловой реле 25 А и нижняя рейка в комплекте</t>
  </si>
  <si>
    <r>
      <t xml:space="preserve">Автомат 5 тадан икка хил.
</t>
    </r>
    <r>
      <rPr>
        <color rgb="FF000000"/>
        <sz val="11"/>
        <rFont val="Calibri"/>
        <charset val="1"/>
      </rPr>
      <t>Шинный соединение 10 та.</t>
    </r>
    <r>
      <rPr>
        <color rgb="FF000000"/>
        <sz val="11"/>
        <rFont val="Calibri"/>
        <charset val="1"/>
      </rPr>
      <t xml:space="preserve">
</t>
    </r>
    <r>
      <rPr>
        <color rgb="FF000000"/>
        <sz val="11"/>
        <rFont val="Calibri"/>
        <charset val="1"/>
      </rPr>
      <t>Пускатель 5 тадан.</t>
    </r>
    <r>
      <rPr>
        <color rgb="FF000000"/>
        <sz val="11"/>
        <rFont val="Calibri"/>
        <charset val="1"/>
      </rPr>
      <t xml:space="preserve">
</t>
    </r>
    <r>
      <rPr>
        <color rgb="FF000000"/>
        <sz val="11"/>
        <rFont val="Calibri"/>
        <charset val="1"/>
      </rPr>
      <t>Бошка комплектацияси 5 тадан</t>
    </r>
  </si>
  <si>
    <t xml:space="preserve">EATON BBA0-25---10PCS; </t>
  </si>
  <si>
    <t>BBA0-25 101451 ELECTRIC Шинный адаптер xStart, 45 мм, 25А, 1TS</t>
  </si>
  <si>
    <t>EATON BBA0-25 unit price will be $50/pcs*5pcs=$250 leadtime 2-3 days</t>
  </si>
  <si>
    <t>EAN:Цена за единицу: $23.12 BBA0-25 101451 ELECTRIC Шинный адаптер xStart, 45 мм, 25А, 1TS</t>
  </si>
  <si>
    <t>в упаковке 4</t>
  </si>
  <si>
    <t>EATON PKZM0-6.3 XTPR6P3BC1---5PCS;</t>
  </si>
  <si>
    <t>EATON PKZM0-6.3 XTPR6P3BC1</t>
  </si>
  <si>
    <t>EATON PKZM0-6.3 XTPR6P3BC1 unit price will be $45/pcs*5pcs=$225 leadtime 2-3 days</t>
  </si>
  <si>
    <t>EAN: Цена за единицу: $61.20 PKZM0-6,3/AK 265339 XTPR6P3BC1</t>
  </si>
  <si>
    <t>EATON PKZM0-12 XTPR012BC1---5PCS;</t>
  </si>
  <si>
    <t>EATON PKZM0-12 XTPR012BC1</t>
  </si>
  <si>
    <t>EATON PKZM0-12 XTPR012BC1 unit price will be $20/pcs*5pcs=$100 leadtime 3-4 weeks</t>
  </si>
  <si>
    <t>EAN: Цена за единицу: $83.64 PKZM0-12 278486 XTPR012BC1NL</t>
  </si>
  <si>
    <t>EATON SWD4-8SF2-5---5PCS;</t>
  </si>
  <si>
    <r>
      <t xml:space="preserve">SWD4-8SF2-5 EATON-MOELLER Соединительный
</t>
    </r>
    <r>
      <rPr>
        <color rgb="FF000000"/>
        <sz val="12"/>
        <rFont val="Calibri"/>
        <charset val="1"/>
      </rPr>
      <t>элемент SWD для фиксации на плоский кабель SWD</t>
    </r>
  </si>
  <si>
    <r>
      <t xml:space="preserve">Total price: $87.64
</t>
    </r>
    <r>
      <rPr>
        <color rgb="FF000000"/>
        <sz val="11"/>
        <rFont val="Calibri"/>
        <charset val="1"/>
      </rPr>
      <t>Unit price: $8.76</t>
    </r>
  </si>
  <si>
    <t>EAN: Цена за единицу: $8.76 Единицы измерения в упаковке 10</t>
  </si>
  <si>
    <t>Единицы измерения в упаковке 10</t>
  </si>
  <si>
    <t>EATON OXM12DM 09/17 2120907-1 0---5PCS;</t>
  </si>
  <si>
    <r>
      <t xml:space="preserve">PKZM0-XDM12 EATON-MOELLER Комплект для
</t>
    </r>
    <r>
      <rPr>
        <color rgb="FF000000"/>
        <sz val="11"/>
        <rFont val="Calibri"/>
        <charset val="1"/>
      </rPr>
      <t>соединения автомата и контактора в сборку прямого</t>
    </r>
    <r>
      <rPr>
        <color rgb="FF000000"/>
        <sz val="11"/>
        <rFont val="Calibri"/>
        <charset val="1"/>
      </rPr>
      <t xml:space="preserve">
</t>
    </r>
    <r>
      <rPr>
        <color rgb="FF000000"/>
        <sz val="11"/>
        <rFont val="Calibri"/>
        <charset val="1"/>
      </rPr>
      <t>пуска (DILM7-DILM15)</t>
    </r>
  </si>
  <si>
    <t>PKZM0-XDM12 283149 XTPAXTPCB EATON ELECTRIC Комплект для соединения автомата и контактора в сборку прямого пуска (DILM7-DILM15)</t>
  </si>
  <si>
    <t>EAN: Цена за единицу: $6.85</t>
  </si>
  <si>
    <t>EATON OXM12DE---5PCS;</t>
  </si>
  <si>
    <t>EAN:</t>
  </si>
  <si>
    <t>EATON DIL M15-01 XTCE01501-5PCS;</t>
  </si>
  <si>
    <t>EATON DIL M15-01 XTCE01501 24VDC</t>
  </si>
  <si>
    <t>EATON DIL M15-01 XTCE015B01  unit price will be $32/pcs*5pcs=$160 leadtime 2-3 days</t>
  </si>
  <si>
    <t>24VDC</t>
  </si>
  <si>
    <t>PRICE</t>
  </si>
  <si>
    <t>CF</t>
  </si>
  <si>
    <t>1.15</t>
  </si>
  <si>
    <t>NOTE</t>
  </si>
  <si>
    <t>4-5day</t>
  </si>
  <si>
    <t>20-45 дней</t>
  </si>
  <si>
    <t>3-4days</t>
  </si>
  <si>
    <t>12-16weeks</t>
  </si>
  <si>
    <t>Тр-р тока 35 кВ. 100/6</t>
  </si>
  <si>
    <t>Тр-р тока 35 кВ. 100/7</t>
  </si>
  <si>
    <t>LZZW-35 Two windings</t>
  </si>
  <si>
    <t>MK5101</t>
  </si>
  <si>
    <t>3-4weeks</t>
  </si>
  <si>
    <t>EATON DIL M15-01 XTCE015B01 24VDC</t>
  </si>
  <si>
    <t>2-3 days</t>
  </si>
  <si>
    <t>15%</t>
  </si>
  <si>
    <t>Исх. №16/0524-1 от 21.05.2024г [IFEN]-UPD4</t>
  </si>
  <si>
    <r>
      <rPr>
        <color rgb="FF000000"/>
        <sz val="12"/>
        <rFont val="Arial"/>
        <charset val="1"/>
      </rPr>
      <t xml:space="preserve">NAME
</t>
    </r>
    <r>
      <rPr>
        <color rgb="FF000000"/>
        <sz val="12"/>
        <rFont val="Arial"/>
        <charset val="1"/>
      </rPr>
      <t>Наименование</t>
    </r>
  </si>
  <si>
    <r>
      <rPr>
        <color rgb="FF000000"/>
        <sz val="12"/>
        <rFont val="Arial"/>
        <charset val="1"/>
      </rPr>
      <t xml:space="preserve">QTY
</t>
    </r>
    <r>
      <rPr>
        <color rgb="FF000000"/>
        <sz val="12"/>
        <rFont val="Arial CYR"/>
        <charset val="1"/>
      </rPr>
      <t>Кол-во по заявке</t>
    </r>
  </si>
  <si>
    <t xml:space="preserve">Цена за шт без НДС, сум
</t>
  </si>
  <si>
    <t>Цена за сумм без НДС,сум</t>
  </si>
  <si>
    <r>
      <rPr>
        <color rgb="FF0D0D0D"/>
        <sz val="12"/>
        <rFont val="Arial"/>
        <charset val="1"/>
      </rPr>
      <t xml:space="preserve">LEAD TIME
</t>
    </r>
    <r>
      <rPr>
        <color rgb="FF0D0D0D"/>
        <sz val="12"/>
        <rFont val="Arial CYR"/>
        <charset val="1"/>
      </rPr>
      <t>Время поставки</t>
    </r>
  </si>
  <si>
    <t xml:space="preserve">Компактная оценочная электроника для контроля скорости
DI6001 DGA4012-WPKG/US</t>
  </si>
  <si>
    <r>
      <rPr>
        <color rgb="FF000000"/>
        <sz val="12"/>
        <rFont val="Calibri"/>
        <charset val="1"/>
      </rPr>
      <t>Выключатель безопасности магнитный RS2-02-</t>
    </r>
    <r>
      <rPr>
        <color rgb="FF000000"/>
        <sz val="10"/>
        <rFont val="Arial"/>
        <charset val="1"/>
      </rPr>
      <t>Q</t>
    </r>
    <r>
      <rPr>
        <color rgb="FF000000"/>
        <sz val="12"/>
        <rFont val="Calibri"/>
        <charset val="1"/>
      </rPr>
      <t xml:space="preserve">4 177289 EATON ELECTRIC </t>
    </r>
  </si>
  <si>
    <t xml:space="preserve">Оптический датчик измерения расстояния
OID201</t>
  </si>
  <si>
    <t xml:space="preserve"> XTPR6P3BC1</t>
  </si>
  <si>
    <t>XTPR012BC1</t>
  </si>
  <si>
    <t>SWD4-8SF2-5</t>
  </si>
  <si>
    <t xml:space="preserve"> в упаковке 10</t>
  </si>
  <si>
    <t>PKZM0-XDM12</t>
  </si>
  <si>
    <r>
      <t xml:space="preserve">PKZM0-XDM12 EATON-MOELLER Комплект для
</t>
    </r>
    <r>
      <rPr>
        <color rgb="FF000000"/>
        <sz val="12"/>
        <rFont val="Calibri"/>
        <charset val="1"/>
      </rPr>
      <t xml:space="preserve">соединения автомата и контактора в сборку прямого
</t>
    </r>
    <r>
      <rPr>
        <color rgb="FF000000"/>
        <sz val="12"/>
        <rFont val="Calibri"/>
        <charset val="1"/>
      </rPr>
      <t>пуска (DILM7-DILM15)</t>
    </r>
  </si>
  <si>
    <t>40-65 дней</t>
  </si>
  <si>
    <t>XTCE015B01</t>
  </si>
  <si>
    <r>
      <rPr>
        <color rgb="FF0D0D0D"/>
        <sz val="11"/>
        <rFont val="Calibri"/>
        <charset val="1"/>
        <i/>
      </rPr>
      <t>24VDC</t>
    </r>
  </si>
  <si>
    <t>SBM1K9900X12</t>
  </si>
  <si>
    <t>COMEPI [STAMPLAST] SAFETY LIMIT SWITCH SBM1K9900X12</t>
  </si>
  <si>
    <t>BAF9018 Ex-proof Light</t>
  </si>
  <si>
    <t xml:space="preserve">BAF9018
Ex-proof Die-Cast Al AC85-265V -30-80° 250W-300W
340mm X 480mm</t>
  </si>
  <si>
    <t xml:space="preserve">EU2E-SWD-4DX </t>
  </si>
  <si>
    <t>EU2E-SWD-4DX T-Connector SWD, модуль ввода/вывода IP69K, 24 В пост. тока, четыре входа, два гнезда входа/выхода M12</t>
  </si>
  <si>
    <t>SBM1K9500x12</t>
  </si>
  <si>
    <t>COMEPI [STAMPLAST] SAFETY LIMIT SWITCH SBM1K9500x12</t>
  </si>
  <si>
    <t xml:space="preserve">KADA 862d ++ </t>
  </si>
  <si>
    <t xml:space="preserve">ИК паяльная станция KADA 862d ++ 4 в 1 </t>
  </si>
  <si>
    <t>Этот продукт снят с производства. Если мы не сможем найти это, мы можем предложить аналог или обновленную модель.</t>
  </si>
  <si>
    <t>ИТОГО:</t>
  </si>
  <si>
    <t>USD</t>
  </si>
  <si>
    <t>UZS/21.05.2024/</t>
  </si>
</sst>
</file>

<file path=xl/styles.xml><?xml version="1.0" encoding="utf-8"?>
<styleSheet xmlns="http://schemas.openxmlformats.org/spreadsheetml/2006/main">
  <numFmts count="2">
    <numFmt formatCode="* #,##0.00[$$-409];\(* #,##0.00[$$-409]\);* \-??[$$-409]" numFmtId="164"/>
    <numFmt formatCode="#,##0_);\(#,##0\)" numFmtId="165"/>
  </numFmts>
  <fonts count="24">
    <font>
      <color rgb="FF000000"/>
      <sz val="11"/>
      <name val="Calibri"/>
      <charset val="1"/>
    </font>
    <font>
      <color rgb="FF000000"/>
      <sz val="11"/>
      <name val="Calibri"/>
      <charset val="1"/>
    </font>
    <font>
      <color rgb="FF000000"/>
      <sz val="12"/>
      <name val="Calibri"/>
      <charset val="1"/>
    </font>
    <font>
      <color rgb="FFFF0000"/>
      <sz val="20"/>
      <name val="Calibri"/>
      <charset val="1"/>
    </font>
    <font>
      <color rgb="FFFF0000"/>
      <sz val="14"/>
      <name val="Calibri"/>
      <charset val="1"/>
    </font>
    <font>
      <color rgb="FF000000"/>
      <sz val="36"/>
      <name val="Calibri"/>
      <charset val="1"/>
    </font>
    <font>
      <color rgb="FF000000"/>
      <sz val="48"/>
      <name val="Calibri"/>
      <charset val="1"/>
    </font>
    <font>
      <color rgb="FFFF0000"/>
      <sz val="11"/>
      <name val="Calibri"/>
      <charset val="1"/>
    </font>
    <font>
      <color rgb="FF000000"/>
      <sz val="26"/>
      <name val="Calibri"/>
      <charset val="1"/>
    </font>
    <font>
      <color rgb="FFFF0000"/>
      <sz val="26"/>
      <name val="Calibri"/>
      <charset val="1"/>
    </font>
    <font>
      <color rgb="FF0D0D0D"/>
      <sz val="11"/>
      <name val="Calibri"/>
      <charset val="1"/>
    </font>
    <font>
      <color rgb="FF000000"/>
      <sz val="16"/>
      <name val="Calibri"/>
      <charset val="1"/>
      <b/>
    </font>
    <font>
      <color rgb="FF000000"/>
      <sz val="12"/>
      <name val="Arial"/>
      <charset val="1"/>
    </font>
    <font>
      <color rgb="FFFF0000"/>
      <sz val="12"/>
      <name val="Arial"/>
      <charset val="1"/>
    </font>
    <font>
      <color rgb="FF0D0D0D"/>
      <sz val="12"/>
      <name val="Arial"/>
      <charset val="1"/>
    </font>
    <font>
      <color rgb="FFE46C0A"/>
      <sz val="12"/>
      <name val="Arial Nova"/>
      <charset val="1"/>
    </font>
    <font>
      <color rgb="FF000000"/>
      <sz val="11"/>
      <name val="Calibri"/>
      <charset val="1"/>
      <b/>
    </font>
    <font>
      <color rgb="FF0D0D0D"/>
      <sz val="20"/>
      <name val="Calibri"/>
      <charset val="1"/>
    </font>
    <font>
      <color rgb="FF0D0D0D"/>
      <sz val="16"/>
      <name val="Calibri"/>
      <charset val="1"/>
    </font>
    <font>
      <color rgb="FF000000"/>
      <sz val="20"/>
      <name val="Calibri"/>
      <charset val="1"/>
    </font>
    <font>
      <color rgb="FF0D0D0D"/>
      <sz val="11"/>
      <name val="Calibri"/>
      <charset val="1"/>
      <i/>
    </font>
    <font>
      <sz val="12"/>
      <name val="Calibri"/>
      <charset val="1"/>
      <i/>
    </font>
    <font>
      <color rgb="FFF2F2F2"/>
      <sz val="16"/>
      <name val="Calibri"/>
      <charset val="1"/>
    </font>
    <font>
      <color rgb="FFA6A6A6"/>
      <sz val="20"/>
      <name val="Calibri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1DA"/>
        <bgColor rgb="FFCCC1DA"/>
      </patternFill>
    </fill>
    <fill>
      <patternFill patternType="solid">
        <fgColor rgb="FFE6E6E6"/>
        <bgColor rgb="FFE6E6E6"/>
      </patternFill>
    </fill>
    <fill>
      <patternFill patternType="solid">
        <fgColor rgb="FFD7E4BD"/>
        <bgColor rgb="FFD7E4BD"/>
      </patternFill>
    </fill>
    <fill>
      <patternFill patternType="solid">
        <fgColor rgb="FFEEECE1"/>
        <bgColor rgb="FFEEECE1"/>
      </patternFill>
    </fill>
    <fill>
      <patternFill patternType="solid">
        <fgColor rgb="FFDBEEF4"/>
        <bgColor rgb="FFDBEEF4"/>
      </patternFill>
    </fill>
    <fill>
      <patternFill patternType="solid">
        <fgColor rgb="FF92D050"/>
        <bgColor rgb="FF92D050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E46C0A"/>
        <bgColor rgb="FFE46C0A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borderId="0" fillId="0" fontId="0" numFmtId="0"/>
  </cellStyleXfs>
  <cellXfs count="112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2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3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4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4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5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6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4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4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4" fontId="6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7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7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7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7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7" fontId="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2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4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8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9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7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8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4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5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6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2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9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2" fillId="4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0" fontId="9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3" fillId="7" fontId="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2" fontId="9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7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3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1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3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0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10" numFmtId="16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1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1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3" fontId="1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12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3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4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4" numFmtId="165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1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12" fontId="12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0" fillId="14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4" fontId="1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15" numFmtId="165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14" fontId="15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5" fontId="16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7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8" numFmtId="165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8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7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9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0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0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12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3" fontId="1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3" fontId="1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3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9" numFmtId="2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1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7" numFmtId="164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8" numFmtId="165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2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8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7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4" numFmtId="0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7" numFmtId="165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6" fontId="17" numFmtId="9" xfId="0">
      <alignment horizontal="right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3" numFmtId="165" xfId="0">
      <alignment horizontal="general" vertical="top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7" numFmtId="164" xfId="0">
      <alignment horizontal="general" vertical="top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/xl/media/image1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40</xdr:row>
      <xdr:rowOff>0</xdr:rowOff>
    </xdr:from>
    <xdr:to>
      <xdr:col>29</xdr:col>
      <xdr:colOff>152400</xdr:colOff>
      <xdr:row>50</xdr:row>
      <xdr:rowOff>95250</xdr:rowOff>
    </xdr:to>
    <xdr:pic>
      <xdr:nvPicPr>
        <xdr:cNvPr id="1" name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550" y="16964025"/>
          <a:ext cx="5286375" cy="2000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W33"/>
  <sheetViews>
    <sheetView workbookViewId="0" showZeros="true" showFormulas="false" showGridLines="true" showRowColHeaders="true">
      <selection sqref="A1" activeCell="A1"/>
    </sheetView>
  </sheetViews>
  <sheetFormatPr defaultColWidth="9.140625" customHeight="true" defaultRowHeight="15"/>
  <cols>
    <col max="1" min="1" style="1" width="4.7109375" customWidth="true"/>
    <col max="2" min="2" style="1" width="4.28515625" customWidth="true"/>
    <col max="3" min="3" style="1" width="6.85546875" customWidth="true"/>
    <col max="4" min="4" style="2" width="27.7109375" customWidth="true"/>
    <col max="5" min="5" style="2" width="18.99609375" customWidth="true"/>
    <col max="6" min="6" style="2" width="39.28515625" customWidth="true"/>
    <col max="7" min="7" style="2" width="35.5703125" customWidth="true"/>
    <col max="8" min="8" style="1" width="9.140625" customWidth="true"/>
    <col max="9" min="9" style="1" width="9.42578125" customWidth="true"/>
    <col max="10" min="10" style="3" width="35.42578125" customWidth="true"/>
    <col max="11" min="11" style="2" width="22.99609375" customWidth="true"/>
    <col max="12" min="12" style="1" width="6.140625" customWidth="true"/>
    <col max="13" min="13" style="1" width="10.5703125" customWidth="true"/>
    <col max="14" min="14" style="1" width="12.7109375" customWidth="true"/>
    <col max="16" min="15" style="1" width="9.140625" customWidth="true"/>
    <col max="17" min="17" style="4" width="9.140625" customWidth="true"/>
    <col max="18" min="18" style="5" width="14.85546875" customWidth="true"/>
    <col max="19" min="19" style="6" width="14.85546875" customWidth="true"/>
    <col max="22" min="20" style="1" width="9.140625" customWidth="true"/>
    <col max="23" min="23" style="7" width="27.85546875" customWidth="true"/>
    <col max="16384" min="24" style="1" width="9.140625" customWidth="true"/>
  </cols>
  <sheetData>
    <row r="1" ht="15">
      <c r="J1" s="8"/>
    </row>
    <row r="2" customHeight="true" ht="57" customFormat="true" s="9">
      <c r="D2" s="10"/>
      <c r="E2" s="10" t="s">
        <v>0</v>
      </c>
      <c r="F2" s="10" t="s">
        <v>1</v>
      </c>
      <c r="G2" s="10" t="s">
        <v>2</v>
      </c>
      <c r="H2" s="9" t="s">
        <v>3</v>
      </c>
      <c r="I2" s="9" t="s">
        <v>4</v>
      </c>
      <c r="J2" s="11" t="s">
        <v>5</v>
      </c>
      <c r="K2" s="12" t="s">
        <v>6</v>
      </c>
      <c r="L2" s="9" t="s">
        <v>7</v>
      </c>
      <c r="Q2" s="4"/>
      <c r="R2" s="13"/>
      <c r="S2" s="14"/>
      <c r="W2" s="15" t="s">
        <v>8</v>
      </c>
    </row>
    <row r="3" ht="69.75" customFormat="true" s="16">
      <c r="C3" s="17" t="n">
        <v>1</v>
      </c>
      <c r="D3" s="18" t="s">
        <v>9</v>
      </c>
      <c r="E3" s="18" t="s">
        <v>10</v>
      </c>
      <c r="F3" s="19" t="s">
        <v>11</v>
      </c>
      <c r="G3" s="18" t="s">
        <v>12</v>
      </c>
      <c r="H3" s="17" t="n">
        <v>4</v>
      </c>
      <c r="I3" s="17" t="s">
        <v>13</v>
      </c>
      <c r="J3" s="20" t="s">
        <v>14</v>
      </c>
      <c r="K3" s="19" t="s">
        <v>15</v>
      </c>
      <c r="L3" s="17"/>
      <c r="M3" s="17" t="s">
        <v>16</v>
      </c>
      <c r="N3" s="17" t="n">
        <v>13500</v>
      </c>
      <c r="O3" s="17" t="n">
        <v>0.011</v>
      </c>
      <c r="P3" s="17" t="str">
        <f>O3*N3</f>
      </c>
      <c r="Q3" s="17"/>
      <c r="R3" s="21" t="n">
        <v>40</v>
      </c>
      <c r="S3" s="22" t="str">
        <f>R3*H3</f>
      </c>
      <c r="T3" s="17" t="n">
        <v>2</v>
      </c>
      <c r="U3" s="17" t="str">
        <f>T3*R3</f>
      </c>
      <c r="V3" s="17" t="str">
        <f>U3*H3</f>
      </c>
      <c r="W3" s="23"/>
    </row>
    <row r="4" ht="54.75" customFormat="true" s="16">
      <c r="C4" s="17" t="n">
        <v>2</v>
      </c>
      <c r="D4" s="18" t="s">
        <v>17</v>
      </c>
      <c r="E4" s="18" t="s">
        <v>18</v>
      </c>
      <c r="F4" s="18" t="s">
        <v>19</v>
      </c>
      <c r="G4" s="18"/>
      <c r="H4" s="17" t="n">
        <v>4</v>
      </c>
      <c r="I4" s="17" t="s">
        <v>20</v>
      </c>
      <c r="J4" s="20" t="s">
        <v>21</v>
      </c>
      <c r="K4" s="18" t="s">
        <v>22</v>
      </c>
      <c r="L4" s="17"/>
      <c r="M4" s="17"/>
      <c r="N4" s="17"/>
      <c r="O4" s="17" t="n">
        <v>0.011</v>
      </c>
      <c r="P4" s="17" t="str">
        <f>O4*N4</f>
      </c>
      <c r="Q4" s="17"/>
      <c r="R4" s="21" t="n">
        <v>35</v>
      </c>
      <c r="S4" s="22" t="str">
        <f>R4*H4</f>
      </c>
      <c r="T4" s="17" t="n">
        <v>2</v>
      </c>
      <c r="U4" s="17" t="str">
        <f>T4*R4</f>
      </c>
      <c r="V4" s="17" t="str">
        <f>U4*H4</f>
      </c>
      <c r="W4" s="23" t="s">
        <v>23</v>
      </c>
    </row>
    <row r="5" ht="41.25" customFormat="true" s="16">
      <c r="C5" s="17" t="n">
        <v>3</v>
      </c>
      <c r="D5" s="18" t="s">
        <v>24</v>
      </c>
      <c r="E5" s="18" t="s">
        <v>25</v>
      </c>
      <c r="F5" s="19" t="s">
        <v>26</v>
      </c>
      <c r="G5" s="18" t="s">
        <v>27</v>
      </c>
      <c r="H5" s="17" t="n">
        <v>4</v>
      </c>
      <c r="I5" s="17" t="s">
        <v>28</v>
      </c>
      <c r="J5" s="20" t="s">
        <v>29</v>
      </c>
      <c r="K5" s="18" t="s">
        <v>30</v>
      </c>
      <c r="L5" s="17"/>
      <c r="M5" s="17" t="s">
        <v>31</v>
      </c>
      <c r="N5" s="17" t="n">
        <v>10400</v>
      </c>
      <c r="O5" s="17" t="n">
        <v>0.011</v>
      </c>
      <c r="P5" s="17" t="str">
        <f>O5*N5</f>
      </c>
      <c r="Q5" s="17"/>
      <c r="R5" s="21" t="n">
        <v>30</v>
      </c>
      <c r="S5" s="22" t="str">
        <f>R5*H5</f>
      </c>
      <c r="T5" s="17" t="n">
        <v>2</v>
      </c>
      <c r="U5" s="17" t="str">
        <f>T5*R5</f>
      </c>
      <c r="V5" s="17" t="str">
        <f>U5*H5</f>
      </c>
      <c r="W5" s="23"/>
    </row>
    <row r="6" ht="41.25">
      <c r="C6" s="24" t="n">
        <v>4</v>
      </c>
      <c r="D6" s="25" t="s">
        <v>32</v>
      </c>
      <c r="E6" s="25" t="s">
        <v>33</v>
      </c>
      <c r="F6" s="26" t="s">
        <v>34</v>
      </c>
      <c r="G6" s="25" t="s">
        <v>35</v>
      </c>
      <c r="H6" s="24" t="n">
        <v>4</v>
      </c>
      <c r="I6" s="24" t="s">
        <v>36</v>
      </c>
      <c r="J6" s="27" t="s">
        <v>37</v>
      </c>
      <c r="K6" s="25" t="s">
        <v>38</v>
      </c>
      <c r="L6" s="24"/>
      <c r="M6" s="24" t="s">
        <v>39</v>
      </c>
      <c r="N6" s="24" t="n">
        <v>42500</v>
      </c>
      <c r="O6" s="24" t="n">
        <v>0.011</v>
      </c>
      <c r="P6" s="24" t="str">
        <f>O6*N6</f>
      </c>
      <c r="Q6" s="28"/>
      <c r="R6" s="29" t="n">
        <v>160</v>
      </c>
      <c r="S6" s="22" t="str">
        <f>R6*H6</f>
      </c>
      <c r="T6" s="17" t="n">
        <v>2</v>
      </c>
      <c r="U6" s="17" t="str">
        <f>T6*R6</f>
      </c>
      <c r="V6" s="17" t="str">
        <f>U6*H6</f>
      </c>
    </row>
    <row r="7" ht="54.75">
      <c r="C7" s="24" t="n">
        <v>5</v>
      </c>
      <c r="D7" s="25" t="s">
        <v>40</v>
      </c>
      <c r="E7" s="25" t="s">
        <v>41</v>
      </c>
      <c r="F7" s="25" t="s">
        <v>42</v>
      </c>
      <c r="G7" s="25" t="s">
        <v>43</v>
      </c>
      <c r="H7" s="24" t="n">
        <v>4</v>
      </c>
      <c r="I7" s="24" t="s">
        <v>44</v>
      </c>
      <c r="J7" s="27" t="s">
        <v>45</v>
      </c>
      <c r="K7" s="25" t="s">
        <v>46</v>
      </c>
      <c r="L7" s="24"/>
      <c r="M7" s="24" t="s">
        <v>47</v>
      </c>
      <c r="N7" s="24" t="n">
        <v>42200</v>
      </c>
      <c r="O7" s="24" t="n">
        <v>0.011</v>
      </c>
      <c r="P7" s="24" t="str">
        <f>O7*N7</f>
      </c>
      <c r="Q7" s="28"/>
      <c r="R7" s="29" t="n">
        <v>100</v>
      </c>
      <c r="S7" s="22" t="str">
        <f>R7*H7</f>
      </c>
      <c r="T7" s="17" t="n">
        <v>2</v>
      </c>
      <c r="U7" s="17" t="str">
        <f>T7*R7</f>
      </c>
      <c r="V7" s="17" t="str">
        <f>U7*H7</f>
      </c>
    </row>
    <row r="8" ht="41.25">
      <c r="C8" s="24" t="n">
        <v>6</v>
      </c>
      <c r="D8" s="25" t="s">
        <v>48</v>
      </c>
      <c r="E8" s="25" t="s">
        <v>49</v>
      </c>
      <c r="F8" s="25" t="s">
        <v>50</v>
      </c>
      <c r="G8" s="25"/>
      <c r="H8" s="24" t="n">
        <v>4</v>
      </c>
      <c r="I8" s="24"/>
      <c r="J8" s="27" t="s">
        <v>51</v>
      </c>
      <c r="K8" s="30" t="s">
        <v>52</v>
      </c>
      <c r="L8" s="24"/>
      <c r="M8" s="24"/>
      <c r="N8" s="24"/>
      <c r="O8" s="24" t="n">
        <v>0.011</v>
      </c>
      <c r="P8" s="24" t="str">
        <f>O8*N8</f>
      </c>
      <c r="Q8" s="28"/>
      <c r="R8" s="29" t="n">
        <v>170</v>
      </c>
      <c r="S8" s="22" t="str">
        <f>R8*H8</f>
      </c>
      <c r="T8" s="17" t="n">
        <v>2</v>
      </c>
      <c r="U8" s="17" t="str">
        <f>T8*R8</f>
      </c>
      <c r="V8" s="17" t="str">
        <f>U8*H8</f>
      </c>
    </row>
    <row r="9" ht="42.75">
      <c r="C9" s="24" t="n">
        <v>7</v>
      </c>
      <c r="D9" s="25" t="s">
        <v>53</v>
      </c>
      <c r="E9" s="25" t="s">
        <v>54</v>
      </c>
      <c r="F9" s="25" t="s">
        <v>55</v>
      </c>
      <c r="G9" s="25" t="s">
        <v>56</v>
      </c>
      <c r="H9" s="24" t="n">
        <v>4</v>
      </c>
      <c r="I9" s="24" t="s">
        <v>57</v>
      </c>
      <c r="J9" s="27" t="s">
        <v>58</v>
      </c>
      <c r="K9" s="25"/>
      <c r="L9" s="24"/>
      <c r="M9" s="24" t="s">
        <v>59</v>
      </c>
      <c r="N9" s="24" t="n">
        <v>41300</v>
      </c>
      <c r="O9" s="24" t="n">
        <v>0.011</v>
      </c>
      <c r="P9" s="24" t="str">
        <f>O9*N9</f>
      </c>
      <c r="Q9" s="28"/>
      <c r="R9" s="29" t="n">
        <v>120</v>
      </c>
      <c r="S9" s="22" t="str">
        <f>R9*H9</f>
      </c>
      <c r="T9" s="17" t="n">
        <v>2</v>
      </c>
      <c r="U9" s="17" t="str">
        <f>T9*R9</f>
      </c>
      <c r="V9" s="17" t="str">
        <f>U9*H9</f>
      </c>
    </row>
    <row r="10" ht="54.75">
      <c r="C10" s="24" t="n">
        <v>8</v>
      </c>
      <c r="D10" s="25" t="s">
        <v>60</v>
      </c>
      <c r="E10" s="25" t="s">
        <v>61</v>
      </c>
      <c r="F10" s="25" t="s">
        <v>62</v>
      </c>
      <c r="G10" s="25" t="s">
        <v>62</v>
      </c>
      <c r="H10" s="24" t="n">
        <v>3</v>
      </c>
      <c r="I10" s="24"/>
      <c r="J10" s="27" t="s">
        <v>63</v>
      </c>
      <c r="K10" s="25"/>
      <c r="L10" s="24"/>
      <c r="M10" s="24"/>
      <c r="N10" s="24"/>
      <c r="O10" s="24"/>
      <c r="P10" s="24"/>
      <c r="Q10" s="28"/>
      <c r="R10" s="29" t="n">
        <v>660</v>
      </c>
      <c r="S10" s="22" t="str">
        <f>R10*H10</f>
      </c>
      <c r="T10" s="17" t="n">
        <v>1.8</v>
      </c>
      <c r="U10" s="17" t="str">
        <f>T10*R10</f>
      </c>
      <c r="V10" s="17" t="str">
        <f>U10*H10</f>
      </c>
      <c r="W10" s="7" t="str">
        <f>V10*U10</f>
      </c>
    </row>
    <row r="11" ht="45">
      <c r="C11" s="24" t="n">
        <v>9</v>
      </c>
      <c r="D11" s="25"/>
      <c r="E11" s="25"/>
      <c r="F11" s="25" t="s">
        <v>64</v>
      </c>
      <c r="G11" s="25" t="s">
        <v>64</v>
      </c>
      <c r="H11" s="24" t="n">
        <v>3</v>
      </c>
      <c r="I11" s="24"/>
      <c r="J11" s="27" t="s">
        <v>65</v>
      </c>
      <c r="K11" s="25"/>
      <c r="L11" s="24"/>
      <c r="M11" s="24"/>
      <c r="N11" s="24"/>
      <c r="O11" s="24"/>
      <c r="P11" s="24"/>
      <c r="Q11" s="28"/>
      <c r="R11" s="29" t="n">
        <v>480</v>
      </c>
      <c r="S11" s="22" t="str">
        <f>R11*H11</f>
      </c>
      <c r="T11" s="17" t="n">
        <v>1.8</v>
      </c>
      <c r="U11" s="17" t="str">
        <f>T11*R11</f>
      </c>
      <c r="V11" s="17" t="str">
        <f>U11*H11</f>
      </c>
      <c r="W11" s="7" t="str">
        <f>V11*U11</f>
      </c>
    </row>
    <row r="12" ht="56.25">
      <c r="C12" s="24" t="n">
        <v>10</v>
      </c>
      <c r="D12" s="25" t="s">
        <v>66</v>
      </c>
      <c r="E12" s="25" t="s">
        <v>67</v>
      </c>
      <c r="F12" s="25" t="s">
        <v>68</v>
      </c>
      <c r="G12" s="25" t="s">
        <v>69</v>
      </c>
      <c r="H12" s="24" t="n">
        <v>10</v>
      </c>
      <c r="I12" s="24"/>
      <c r="J12" s="27"/>
      <c r="K12" s="25"/>
      <c r="L12" s="24"/>
      <c r="M12" s="24"/>
      <c r="N12" s="24"/>
      <c r="O12" s="24"/>
      <c r="P12" s="24"/>
      <c r="Q12" s="28"/>
      <c r="R12" s="29" t="n">
        <v>22</v>
      </c>
      <c r="S12" s="22" t="str">
        <f>R12*H12</f>
      </c>
      <c r="T12" s="17" t="n">
        <v>2</v>
      </c>
      <c r="U12" s="17" t="str">
        <f>T12*R12</f>
      </c>
      <c r="V12" s="17" t="str">
        <f>U12*H12</f>
      </c>
    </row>
    <row r="13" ht="18">
      <c r="C13" s="24"/>
      <c r="D13" s="25"/>
      <c r="E13" s="25"/>
      <c r="F13" s="25"/>
      <c r="G13" s="25"/>
      <c r="H13" s="24"/>
      <c r="I13" s="24"/>
      <c r="J13" s="27"/>
      <c r="K13" s="25"/>
      <c r="L13" s="24"/>
      <c r="M13" s="24"/>
      <c r="N13" s="24"/>
      <c r="O13" s="24"/>
      <c r="P13" s="24"/>
      <c r="Q13" s="28"/>
      <c r="R13" s="29"/>
      <c r="S13" s="22" t="str">
        <f>R13*H13</f>
      </c>
      <c r="T13" s="17" t="n">
        <v>2</v>
      </c>
      <c r="U13" s="17" t="str">
        <f>T13*R13</f>
      </c>
      <c r="V13" s="17" t="str">
        <f>U13*H13</f>
      </c>
    </row>
    <row r="14" ht="18">
      <c r="C14" s="24"/>
      <c r="D14" s="25"/>
      <c r="E14" s="25"/>
      <c r="F14" s="25"/>
      <c r="G14" s="25"/>
      <c r="H14" s="24"/>
      <c r="I14" s="24"/>
      <c r="J14" s="27"/>
      <c r="K14" s="25"/>
      <c r="L14" s="24"/>
      <c r="M14" s="24"/>
      <c r="N14" s="24"/>
      <c r="O14" s="24"/>
      <c r="P14" s="24"/>
      <c r="Q14" s="28"/>
      <c r="R14" s="29"/>
      <c r="S14" s="22" t="str">
        <f>R14*H14</f>
      </c>
      <c r="T14" s="17" t="n">
        <v>2</v>
      </c>
      <c r="U14" s="17" t="str">
        <f>T14*R14</f>
      </c>
      <c r="V14" s="17" t="str">
        <f>U14*H14</f>
      </c>
    </row>
    <row r="15" ht="18">
      <c r="C15" s="24"/>
      <c r="D15" s="25"/>
      <c r="E15" s="25"/>
      <c r="F15" s="25"/>
      <c r="G15" s="25"/>
      <c r="H15" s="24"/>
      <c r="I15" s="24"/>
      <c r="J15" s="27"/>
      <c r="K15" s="25"/>
      <c r="L15" s="24"/>
      <c r="M15" s="24"/>
      <c r="N15" s="24"/>
      <c r="O15" s="24"/>
      <c r="P15" s="24"/>
      <c r="Q15" s="28"/>
      <c r="R15" s="29"/>
      <c r="S15" s="22" t="str">
        <f>R15*H15</f>
      </c>
      <c r="T15" s="17" t="n">
        <v>2</v>
      </c>
      <c r="U15" s="17" t="str">
        <f>T15*R15</f>
      </c>
      <c r="V15" s="17" t="str">
        <f>U15*H15</f>
      </c>
    </row>
    <row r="16" ht="56.25">
      <c r="C16" s="24" t="n">
        <v>9</v>
      </c>
      <c r="D16" s="25" t="s">
        <v>70</v>
      </c>
      <c r="E16" s="25"/>
      <c r="F16" s="25"/>
      <c r="G16" s="26" t="s">
        <v>71</v>
      </c>
      <c r="H16" s="24"/>
      <c r="I16" s="24"/>
      <c r="J16" s="27"/>
      <c r="K16" s="25"/>
      <c r="L16" s="24"/>
      <c r="M16" s="24"/>
      <c r="N16" s="24"/>
      <c r="O16" s="24"/>
      <c r="P16" s="24"/>
      <c r="Q16" s="28"/>
      <c r="R16" s="29"/>
      <c r="S16" s="22" t="str">
        <f>R16*H16</f>
      </c>
      <c r="T16" s="17" t="n">
        <v>2</v>
      </c>
      <c r="U16" s="17" t="str">
        <f>T16*R16</f>
      </c>
      <c r="V16" s="17" t="str">
        <f>U16*H16</f>
      </c>
    </row>
    <row r="17" ht="43.5">
      <c r="C17" s="24" t="n">
        <v>10</v>
      </c>
      <c r="D17" s="25"/>
      <c r="E17" s="31" t="s">
        <v>72</v>
      </c>
      <c r="F17" s="31" t="s">
        <v>73</v>
      </c>
      <c r="G17" s="25" t="s">
        <v>74</v>
      </c>
      <c r="H17" s="24"/>
      <c r="I17" s="24"/>
      <c r="J17" s="32" t="s">
        <v>75</v>
      </c>
      <c r="K17" s="25" t="s">
        <v>76</v>
      </c>
      <c r="L17" s="24"/>
      <c r="M17" s="24" t="n">
        <v>50</v>
      </c>
      <c r="N17" s="24"/>
      <c r="O17" s="24"/>
      <c r="P17" s="24"/>
      <c r="Q17" s="28"/>
      <c r="R17" s="29" t="n">
        <v>50</v>
      </c>
      <c r="S17" s="22" t="str">
        <f>R17*H17</f>
      </c>
      <c r="T17" s="17" t="n">
        <v>2</v>
      </c>
      <c r="U17" s="17" t="str">
        <f>T17*R17</f>
      </c>
      <c r="V17" s="17" t="str">
        <f>U17*H17</f>
      </c>
    </row>
    <row r="18" ht="41.25">
      <c r="C18" s="24" t="n">
        <v>12</v>
      </c>
      <c r="D18" s="25"/>
      <c r="E18" s="31" t="s">
        <v>77</v>
      </c>
      <c r="F18" s="31" t="s">
        <v>78</v>
      </c>
      <c r="G18" s="25" t="s">
        <v>79</v>
      </c>
      <c r="H18" s="24"/>
      <c r="I18" s="24"/>
      <c r="J18" s="32" t="s">
        <v>80</v>
      </c>
      <c r="K18" s="25"/>
      <c r="L18" s="24"/>
      <c r="M18" s="24" t="n">
        <v>62</v>
      </c>
      <c r="N18" s="24"/>
      <c r="O18" s="24"/>
      <c r="P18" s="24"/>
      <c r="Q18" s="28"/>
      <c r="R18" s="29" t="n">
        <v>62</v>
      </c>
      <c r="S18" s="22" t="str">
        <f>R18*H18</f>
      </c>
      <c r="T18" s="17" t="n">
        <v>2</v>
      </c>
      <c r="U18" s="17" t="str">
        <f>T18*R18</f>
      </c>
      <c r="V18" s="17" t="str">
        <f>U18*H18</f>
      </c>
    </row>
    <row r="19" ht="41.25">
      <c r="C19" s="24" t="n">
        <v>13</v>
      </c>
      <c r="D19" s="25"/>
      <c r="E19" s="31" t="s">
        <v>81</v>
      </c>
      <c r="F19" s="31" t="s">
        <v>82</v>
      </c>
      <c r="G19" s="25" t="s">
        <v>83</v>
      </c>
      <c r="H19" s="24"/>
      <c r="I19" s="24"/>
      <c r="J19" s="32" t="s">
        <v>84</v>
      </c>
      <c r="K19" s="25"/>
      <c r="L19" s="24"/>
      <c r="M19" s="24" t="n">
        <v>84</v>
      </c>
      <c r="N19" s="24"/>
      <c r="O19" s="24"/>
      <c r="P19" s="24"/>
      <c r="Q19" s="28"/>
      <c r="R19" s="29" t="n">
        <v>84</v>
      </c>
      <c r="S19" s="22" t="str">
        <f>R19*H19</f>
      </c>
      <c r="T19" s="17" t="n">
        <v>2</v>
      </c>
      <c r="U19" s="17" t="str">
        <f>T19*R19</f>
      </c>
      <c r="V19" s="17" t="str">
        <f>U19*H19</f>
      </c>
    </row>
    <row r="20" ht="59.25">
      <c r="C20" s="24" t="n">
        <v>14</v>
      </c>
      <c r="D20" s="25"/>
      <c r="E20" s="25" t="s">
        <v>85</v>
      </c>
      <c r="F20" s="25" t="s">
        <v>86</v>
      </c>
      <c r="G20" s="26" t="s">
        <v>87</v>
      </c>
      <c r="H20" s="24"/>
      <c r="I20" s="24"/>
      <c r="J20" s="32" t="s">
        <v>88</v>
      </c>
      <c r="K20" s="25" t="s">
        <v>89</v>
      </c>
      <c r="L20" s="24"/>
      <c r="M20" s="24" t="n">
        <v>8.76</v>
      </c>
      <c r="N20" s="24"/>
      <c r="O20" s="24"/>
      <c r="P20" s="24"/>
      <c r="Q20" s="28"/>
      <c r="R20" s="29" t="n">
        <v>8.76</v>
      </c>
      <c r="S20" s="22" t="str">
        <f>R20*H20</f>
      </c>
      <c r="T20" s="17" t="n">
        <v>2</v>
      </c>
      <c r="U20" s="17" t="str">
        <f>T20*R20</f>
      </c>
      <c r="V20" s="17" t="str">
        <f>U20*H20</f>
      </c>
    </row>
    <row r="21" customHeight="true" ht="69">
      <c r="C21" s="24" t="n">
        <v>15</v>
      </c>
      <c r="D21" s="25"/>
      <c r="E21" s="33" t="s">
        <v>90</v>
      </c>
      <c r="F21" s="33" t="s">
        <v>91</v>
      </c>
      <c r="G21" s="25" t="s">
        <v>92</v>
      </c>
      <c r="H21" s="24"/>
      <c r="I21" s="24"/>
      <c r="J21" s="32" t="s">
        <v>93</v>
      </c>
      <c r="K21" s="25"/>
      <c r="L21" s="24"/>
      <c r="M21" s="24" t="n">
        <v>6.85</v>
      </c>
      <c r="N21" s="24"/>
      <c r="O21" s="24"/>
      <c r="P21" s="24"/>
      <c r="Q21" s="28"/>
      <c r="R21" s="29" t="n">
        <v>6.85</v>
      </c>
      <c r="S21" s="22" t="str">
        <f>R21*H21</f>
      </c>
      <c r="T21" s="17" t="n">
        <v>2</v>
      </c>
      <c r="U21" s="17" t="str">
        <f>T21*R21</f>
      </c>
      <c r="V21" s="17" t="str">
        <f>U21*H21</f>
      </c>
    </row>
    <row r="22" customHeight="true" ht="46.5">
      <c r="C22" s="24" t="n">
        <v>16</v>
      </c>
      <c r="D22" s="25"/>
      <c r="E22" s="33" t="s">
        <v>94</v>
      </c>
      <c r="F22" s="33"/>
      <c r="G22" s="25"/>
      <c r="H22" s="24" t="n">
        <v>10</v>
      </c>
      <c r="I22" s="24"/>
      <c r="J22" s="32" t="s">
        <v>95</v>
      </c>
      <c r="K22" s="25"/>
      <c r="L22" s="24"/>
      <c r="M22" s="24"/>
      <c r="N22" s="24"/>
      <c r="O22" s="24"/>
      <c r="P22" s="24"/>
      <c r="Q22" s="28"/>
      <c r="R22" s="29"/>
      <c r="S22" s="22" t="str">
        <f>R22*H22</f>
      </c>
      <c r="T22" s="17" t="n">
        <v>2</v>
      </c>
      <c r="U22" s="17" t="str">
        <f>T22*R22</f>
      </c>
      <c r="V22" s="17" t="str">
        <f>U22*H22</f>
      </c>
    </row>
    <row r="23" ht="41.25">
      <c r="C23" s="24" t="n">
        <v>16</v>
      </c>
      <c r="D23" s="25"/>
      <c r="E23" s="31" t="s">
        <v>96</v>
      </c>
      <c r="F23" s="31" t="s">
        <v>97</v>
      </c>
      <c r="G23" s="25" t="s">
        <v>98</v>
      </c>
      <c r="H23" s="24" t="n">
        <v>10</v>
      </c>
      <c r="I23" s="24"/>
      <c r="J23" s="32" t="s">
        <v>95</v>
      </c>
      <c r="K23" s="34" t="s">
        <v>99</v>
      </c>
      <c r="L23" s="24"/>
      <c r="M23" s="24" t="n">
        <v>32</v>
      </c>
      <c r="N23" s="24"/>
      <c r="O23" s="24"/>
      <c r="P23" s="24"/>
      <c r="Q23" s="28"/>
      <c r="R23" s="29" t="n">
        <v>32</v>
      </c>
      <c r="S23" s="22" t="str">
        <f>R23*H23</f>
      </c>
      <c r="T23" s="17" t="n">
        <v>2</v>
      </c>
      <c r="U23" s="17" t="str">
        <f>T23*R23</f>
      </c>
      <c r="V23" s="17" t="str">
        <f>U23*H23</f>
      </c>
    </row>
    <row r="24" customHeight="true" ht="49.5">
      <c r="C24" s="24" t="n">
        <v>18</v>
      </c>
      <c r="D24" s="25"/>
      <c r="E24" s="25"/>
      <c r="F24" s="25"/>
      <c r="G24" s="25"/>
      <c r="H24" s="24"/>
      <c r="I24" s="24"/>
      <c r="J24" s="27"/>
      <c r="K24" s="25"/>
      <c r="L24" s="24"/>
      <c r="M24" s="24"/>
      <c r="N24" s="24"/>
      <c r="O24" s="24"/>
      <c r="P24" s="24"/>
      <c r="Q24" s="28"/>
      <c r="R24" s="29"/>
      <c r="S24" s="35" t="str">
        <f>SUM(S3:S23)</f>
      </c>
      <c r="T24" s="24"/>
      <c r="U24" s="24"/>
      <c r="V24" s="24" t="str">
        <f>SUM(V3:V23)</f>
      </c>
    </row>
    <row r="25" ht="15">
      <c r="C25" s="24" t="n">
        <v>16</v>
      </c>
      <c r="D25" s="25"/>
      <c r="E25" s="25"/>
      <c r="F25" s="25"/>
      <c r="G25" s="25"/>
      <c r="H25" s="24"/>
      <c r="I25" s="24"/>
      <c r="J25" s="27"/>
      <c r="K25" s="25"/>
      <c r="L25" s="24"/>
      <c r="M25" s="24"/>
      <c r="N25" s="24"/>
      <c r="O25" s="24"/>
      <c r="P25" s="24"/>
      <c r="Q25" s="28"/>
      <c r="R25" s="29"/>
      <c r="S25" s="35"/>
      <c r="T25" s="24"/>
      <c r="U25" s="24"/>
      <c r="V25" s="24"/>
    </row>
    <row r="26" ht="15">
      <c r="C26" s="24"/>
      <c r="D26" s="25"/>
      <c r="E26" s="25"/>
      <c r="F26" s="25"/>
      <c r="G26" s="25"/>
      <c r="H26" s="24"/>
      <c r="I26" s="24"/>
      <c r="J26" s="27"/>
      <c r="K26" s="25"/>
      <c r="L26" s="24"/>
      <c r="M26" s="24"/>
      <c r="N26" s="24"/>
      <c r="O26" s="24"/>
      <c r="P26" s="24"/>
      <c r="Q26" s="28"/>
      <c r="R26" s="29"/>
      <c r="S26" s="35"/>
      <c r="T26" s="24"/>
      <c r="U26" s="24"/>
      <c r="V26" s="24"/>
    </row>
    <row r="27" ht="15">
      <c r="C27" s="24"/>
      <c r="D27" s="25"/>
      <c r="E27" s="25"/>
      <c r="F27" s="25"/>
      <c r="G27" s="25"/>
      <c r="H27" s="24"/>
      <c r="I27" s="24"/>
      <c r="J27" s="27"/>
      <c r="K27" s="25"/>
      <c r="L27" s="24"/>
      <c r="M27" s="24"/>
      <c r="N27" s="24"/>
      <c r="O27" s="24"/>
      <c r="P27" s="24"/>
      <c r="Q27" s="28"/>
      <c r="R27" s="29"/>
      <c r="S27" s="35"/>
      <c r="T27" s="24"/>
      <c r="U27" s="24"/>
      <c r="V27" s="24"/>
    </row>
    <row r="28" ht="15">
      <c r="C28" s="24"/>
      <c r="D28" s="25"/>
      <c r="E28" s="25"/>
      <c r="F28" s="25"/>
      <c r="G28" s="25"/>
      <c r="H28" s="24"/>
      <c r="I28" s="24"/>
      <c r="J28" s="27"/>
      <c r="K28" s="25"/>
      <c r="L28" s="24"/>
      <c r="M28" s="24"/>
      <c r="N28" s="24"/>
      <c r="O28" s="24"/>
      <c r="P28" s="24"/>
      <c r="Q28" s="28"/>
      <c r="R28" s="29"/>
      <c r="S28" s="35"/>
      <c r="T28" s="24"/>
      <c r="U28" s="24"/>
      <c r="V28" s="24"/>
    </row>
    <row r="29" ht="15">
      <c r="C29" s="24"/>
      <c r="D29" s="25"/>
      <c r="E29" s="25"/>
      <c r="F29" s="25"/>
      <c r="G29" s="25"/>
      <c r="H29" s="24"/>
      <c r="I29" s="24"/>
      <c r="J29" s="27"/>
      <c r="K29" s="25"/>
      <c r="L29" s="24"/>
      <c r="M29" s="24"/>
      <c r="N29" s="24"/>
      <c r="O29" s="24"/>
      <c r="P29" s="24"/>
      <c r="Q29" s="28"/>
      <c r="R29" s="29"/>
      <c r="S29" s="35"/>
      <c r="T29" s="24"/>
      <c r="U29" s="24"/>
      <c r="V29" s="24"/>
    </row>
    <row r="30" ht="15">
      <c r="C30" s="24"/>
      <c r="D30" s="25"/>
      <c r="E30" s="25"/>
      <c r="F30" s="25"/>
      <c r="G30" s="25"/>
      <c r="H30" s="24"/>
      <c r="I30" s="24"/>
      <c r="J30" s="27"/>
      <c r="K30" s="25"/>
      <c r="L30" s="24"/>
      <c r="M30" s="24"/>
      <c r="N30" s="24"/>
      <c r="O30" s="24"/>
      <c r="P30" s="24"/>
      <c r="Q30" s="28"/>
      <c r="R30" s="29"/>
      <c r="S30" s="35"/>
      <c r="T30" s="24"/>
      <c r="U30" s="24"/>
      <c r="V30" s="24"/>
    </row>
    <row r="31" ht="15">
      <c r="C31" s="24"/>
      <c r="D31" s="25"/>
      <c r="E31" s="25"/>
      <c r="F31" s="25"/>
      <c r="G31" s="25"/>
      <c r="H31" s="24"/>
      <c r="I31" s="24"/>
      <c r="J31" s="27"/>
      <c r="K31" s="25"/>
      <c r="L31" s="24"/>
      <c r="M31" s="24"/>
      <c r="N31" s="24"/>
      <c r="O31" s="24"/>
      <c r="P31" s="24"/>
      <c r="Q31" s="28"/>
      <c r="R31" s="29"/>
      <c r="S31" s="35"/>
      <c r="T31" s="24"/>
      <c r="U31" s="24"/>
      <c r="V31" s="24"/>
    </row>
    <row r="32" ht="15">
      <c r="C32" s="24"/>
      <c r="D32" s="25"/>
      <c r="E32" s="25"/>
      <c r="F32" s="25"/>
      <c r="G32" s="25"/>
      <c r="H32" s="24"/>
      <c r="I32" s="24"/>
      <c r="J32" s="27"/>
      <c r="K32" s="25"/>
      <c r="L32" s="24"/>
      <c r="M32" s="24"/>
      <c r="N32" s="24"/>
      <c r="O32" s="24"/>
      <c r="P32" s="24"/>
      <c r="Q32" s="28"/>
      <c r="R32" s="29"/>
      <c r="S32" s="35"/>
      <c r="T32" s="24"/>
      <c r="U32" s="24"/>
      <c r="V32" s="24"/>
    </row>
    <row r="33" ht="15">
      <c r="C33" s="24"/>
      <c r="D33" s="25"/>
      <c r="E33" s="25"/>
      <c r="F33" s="25"/>
      <c r="G33" s="25"/>
      <c r="H33" s="24"/>
      <c r="I33" s="24"/>
      <c r="J33" s="27"/>
      <c r="K33" s="25"/>
      <c r="L33" s="24"/>
      <c r="M33" s="24"/>
      <c r="N33" s="24"/>
      <c r="O33" s="24"/>
      <c r="P33" s="24"/>
      <c r="Q33" s="28"/>
      <c r="R33" s="29"/>
      <c r="S33" s="35"/>
      <c r="T33" s="24"/>
      <c r="U33" s="24"/>
      <c r="V33" s="24"/>
    </row>
  </sheetData>
  <pageMargins left="0.699999988079071" top="0.75" right="0.699999988079071" bottom="0.75" header="0.300000011920929" footer="0.300000011920929"/>
  <pageSetup orientation="portrai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I27"/>
  <sheetViews>
    <sheetView workbookViewId="0" showZeros="true" showFormulas="false" showGridLines="true" showRowColHeaders="true">
      <selection sqref="A1" activeCell="A1"/>
    </sheetView>
  </sheetViews>
  <sheetFormatPr defaultColWidth="12.140625" customHeight="true" defaultRowHeight="15"/>
  <cols>
    <col max="1" min="1" style="36" width="4.7109375" customWidth="true"/>
    <col max="2" min="2" style="36" width="4.28515625" customWidth="true"/>
    <col max="3" min="3" style="36" width="6.85546875" customWidth="true"/>
    <col max="4" min="4" style="36" width="36.99609375" customWidth="true"/>
    <col max="5" min="5" style="36" width="25.42578125" customWidth="true"/>
    <col max="6" min="6" style="36" width="42.140625" customWidth="true"/>
    <col max="7" min="7" style="36" width="35.5703125" customWidth="true"/>
    <col max="8" min="8" style="36" width="9.140625" customWidth="true"/>
    <col max="9" min="9" style="36" width="9.42578125" customWidth="true"/>
    <col max="10" min="10" style="36" width="35.42578125" customWidth="true"/>
    <col max="11" min="11" style="36" width="28.99609375" customWidth="true"/>
    <col max="12" min="12" style="36" width="6.140625" customWidth="true"/>
    <col max="13" min="13" style="36" width="10.5703125" customWidth="true"/>
    <col max="14" min="14" style="36" width="12.7109375" customWidth="true"/>
    <col max="17" min="15" style="36" width="9.140625" customWidth="true"/>
    <col max="19" min="18" style="36" width="14.85546875" customWidth="true"/>
    <col max="20" min="20" style="37" width="14.85546875" customWidth="true"/>
    <col max="21" min="21" style="36" width="14.85546875" customWidth="true"/>
    <col max="24" min="22" style="36" width="18.28515625" customWidth="true"/>
    <col max="25" min="25" style="36" width="21.140625" customWidth="true"/>
    <col max="26" min="26" style="36" width="18.28515625" customWidth="true"/>
    <col max="27" min="27" style="36" width="29.42578125" customWidth="true"/>
    <col max="29" min="28" style="36" width="22.85546875" customWidth="true"/>
    <col max="30" min="30" style="36" width="27.99609375" customWidth="true"/>
    <col max="31" min="31" style="36" width="14.85546875" customWidth="true"/>
    <col max="34" min="32" style="36" width="9.140625" customWidth="true"/>
    <col max="35" min="35" style="36" width="27.85546875" customWidth="true"/>
  </cols>
  <sheetData>
    <row r="1" ht="15">
      <c r="J1" s="8"/>
    </row>
    <row r="2" ht="59.25">
      <c r="D2" s="38" t="s">
        <v>0</v>
      </c>
      <c r="E2" s="38" t="s">
        <v>0</v>
      </c>
      <c r="F2" s="38" t="s">
        <v>1</v>
      </c>
      <c r="G2" s="38" t="s">
        <v>2</v>
      </c>
      <c r="H2" s="39" t="s">
        <v>3</v>
      </c>
      <c r="I2" s="39" t="s">
        <v>4</v>
      </c>
      <c r="J2" s="40" t="s">
        <v>5</v>
      </c>
      <c r="K2" s="41" t="s">
        <v>6</v>
      </c>
      <c r="L2" s="39" t="s">
        <v>7</v>
      </c>
      <c r="Q2" s="42"/>
      <c r="R2" s="43" t="s">
        <v>100</v>
      </c>
      <c r="S2" s="13"/>
      <c r="T2" s="44" t="s">
        <v>101</v>
      </c>
      <c r="U2" s="13"/>
      <c r="V2" s="13"/>
      <c r="W2" s="13" t="s">
        <v>102</v>
      </c>
      <c r="X2" s="13"/>
      <c r="Y2" s="13"/>
      <c r="Z2" s="13"/>
      <c r="AA2" s="13"/>
      <c r="AB2" s="13" t="s">
        <v>7</v>
      </c>
      <c r="AC2" s="13"/>
      <c r="AD2" s="13" t="s">
        <v>103</v>
      </c>
      <c r="AE2" s="45"/>
      <c r="AI2" s="15" t="s">
        <v>8</v>
      </c>
    </row>
    <row r="3" ht="45.75">
      <c r="C3" s="17" t="n">
        <v>1</v>
      </c>
      <c r="D3" s="18" t="s">
        <v>9</v>
      </c>
      <c r="E3" s="18" t="s">
        <v>10</v>
      </c>
      <c r="F3" s="46" t="s">
        <v>11</v>
      </c>
      <c r="G3" s="18" t="s">
        <v>12</v>
      </c>
      <c r="H3" s="17" t="n">
        <v>4</v>
      </c>
      <c r="I3" s="17" t="s">
        <v>13</v>
      </c>
      <c r="J3" s="20" t="s">
        <v>14</v>
      </c>
      <c r="K3" s="19" t="s">
        <v>15</v>
      </c>
      <c r="L3" s="17"/>
      <c r="M3" s="17" t="s">
        <v>16</v>
      </c>
      <c r="N3" s="17" t="n">
        <v>13500</v>
      </c>
      <c r="O3" s="17" t="n">
        <v>0.011</v>
      </c>
      <c r="P3" s="17" t="str">
        <f>O3*N3</f>
      </c>
      <c r="Q3" s="17"/>
      <c r="R3" s="21" t="n">
        <v>20</v>
      </c>
      <c r="S3" s="21" t="str">
        <f>R3*H3</f>
      </c>
      <c r="T3" s="47" t="n">
        <v>3.5</v>
      </c>
      <c r="U3" s="21" t="str">
        <f>T3*R3</f>
      </c>
      <c r="V3" s="21" t="str">
        <f>U3*H3</f>
      </c>
      <c r="W3" s="21" t="n">
        <v>1.25</v>
      </c>
      <c r="X3" s="21" t="str">
        <f>W3*U3</f>
      </c>
      <c r="Y3" s="21" t="str">
        <f>X3*H3</f>
      </c>
      <c r="Z3" s="21" t="str">
        <f>12800*X3</f>
      </c>
      <c r="AA3" s="21" t="str">
        <f>Z3*H3</f>
      </c>
      <c r="AB3" s="21" t="s">
        <v>104</v>
      </c>
      <c r="AC3" s="21" t="s">
        <v>105</v>
      </c>
      <c r="AD3" s="21"/>
      <c r="AE3" s="22" t="str">
        <f>R3*H3</f>
      </c>
      <c r="AF3" s="17" t="n">
        <v>2</v>
      </c>
      <c r="AG3" s="17" t="str">
        <f>AF3*R3</f>
      </c>
      <c r="AH3" s="17" t="str">
        <f>AG3*H3</f>
      </c>
      <c r="AI3" s="48"/>
    </row>
    <row r="4" ht="45">
      <c r="C4" s="17" t="n">
        <v>2</v>
      </c>
      <c r="D4" s="18" t="s">
        <v>17</v>
      </c>
      <c r="E4" s="18" t="s">
        <v>18</v>
      </c>
      <c r="F4" s="49" t="s">
        <v>19</v>
      </c>
      <c r="G4" s="18"/>
      <c r="H4" s="17" t="n">
        <v>4</v>
      </c>
      <c r="I4" s="17" t="s">
        <v>20</v>
      </c>
      <c r="J4" s="20" t="s">
        <v>21</v>
      </c>
      <c r="K4" s="18" t="s">
        <v>22</v>
      </c>
      <c r="L4" s="17"/>
      <c r="M4" s="17"/>
      <c r="N4" s="17"/>
      <c r="O4" s="17" t="n">
        <v>0.011</v>
      </c>
      <c r="P4" s="17" t="str">
        <f>O4*N4</f>
      </c>
      <c r="Q4" s="17"/>
      <c r="R4" s="21" t="n">
        <v>20</v>
      </c>
      <c r="S4" s="21" t="str">
        <f>R4*H4</f>
      </c>
      <c r="T4" s="47" t="n">
        <v>3.5</v>
      </c>
      <c r="U4" s="21" t="str">
        <f>T4*R4</f>
      </c>
      <c r="V4" s="21" t="str">
        <f>U4*H4</f>
      </c>
      <c r="W4" s="21" t="n">
        <v>1.25</v>
      </c>
      <c r="X4" s="21" t="str">
        <f>W4*U4</f>
      </c>
      <c r="Y4" s="21" t="str">
        <f>X4*H4</f>
      </c>
      <c r="Z4" s="21" t="str">
        <f>12800*X4</f>
      </c>
      <c r="AA4" s="21" t="str">
        <f>Z4*H4</f>
      </c>
      <c r="AB4" s="21" t="s">
        <v>106</v>
      </c>
      <c r="AC4" s="21" t="s">
        <v>105</v>
      </c>
      <c r="AD4" s="21"/>
      <c r="AE4" s="22" t="str">
        <f>R4*H4</f>
      </c>
      <c r="AF4" s="17" t="n">
        <v>2</v>
      </c>
      <c r="AG4" s="17" t="str">
        <f>AF4*R4</f>
      </c>
      <c r="AH4" s="17" t="str">
        <f>AG4*H4</f>
      </c>
      <c r="AI4" s="48" t="s">
        <v>23</v>
      </c>
    </row>
    <row r="5" ht="32.25">
      <c r="C5" s="17" t="n">
        <v>3</v>
      </c>
      <c r="D5" s="18" t="s">
        <v>24</v>
      </c>
      <c r="E5" s="18" t="s">
        <v>25</v>
      </c>
      <c r="F5" s="46" t="s">
        <v>26</v>
      </c>
      <c r="G5" s="18" t="s">
        <v>27</v>
      </c>
      <c r="H5" s="17" t="n">
        <v>4</v>
      </c>
      <c r="I5" s="17" t="s">
        <v>28</v>
      </c>
      <c r="J5" s="20" t="s">
        <v>29</v>
      </c>
      <c r="K5" s="18" t="s">
        <v>30</v>
      </c>
      <c r="L5" s="17"/>
      <c r="M5" s="17" t="s">
        <v>31</v>
      </c>
      <c r="N5" s="17" t="n">
        <v>10400</v>
      </c>
      <c r="O5" s="17" t="n">
        <v>0.011</v>
      </c>
      <c r="P5" s="17" t="str">
        <f>O5*N5</f>
      </c>
      <c r="Q5" s="17"/>
      <c r="R5" s="21" t="n">
        <v>20</v>
      </c>
      <c r="S5" s="21" t="str">
        <f>R5*H5</f>
      </c>
      <c r="T5" s="47" t="n">
        <v>5.7</v>
      </c>
      <c r="U5" s="21" t="str">
        <f>T5*R5</f>
      </c>
      <c r="V5" s="21" t="str">
        <f>U5*H5</f>
      </c>
      <c r="W5" s="21" t="n">
        <v>1.25</v>
      </c>
      <c r="X5" s="21" t="str">
        <f>W5*U5</f>
      </c>
      <c r="Y5" s="21" t="str">
        <f>X5*H5</f>
      </c>
      <c r="Z5" s="21" t="str">
        <f>12800*X5</f>
      </c>
      <c r="AA5" s="21" t="str">
        <f>Z5*H5</f>
      </c>
      <c r="AB5" s="21" t="s">
        <v>106</v>
      </c>
      <c r="AC5" s="21" t="s">
        <v>105</v>
      </c>
      <c r="AD5" s="21"/>
      <c r="AE5" s="22" t="str">
        <f>R5*H5</f>
      </c>
      <c r="AF5" s="17" t="n">
        <v>2</v>
      </c>
      <c r="AG5" s="17" t="str">
        <f>AF5*R5</f>
      </c>
      <c r="AH5" s="17" t="str">
        <f>AG5*H5</f>
      </c>
      <c r="AI5" s="48"/>
    </row>
    <row r="6" ht="32.25">
      <c r="C6" s="17" t="n">
        <v>4</v>
      </c>
      <c r="D6" s="25" t="s">
        <v>32</v>
      </c>
      <c r="E6" s="25" t="s">
        <v>33</v>
      </c>
      <c r="F6" s="46" t="s">
        <v>34</v>
      </c>
      <c r="G6" s="25" t="s">
        <v>35</v>
      </c>
      <c r="H6" s="24" t="n">
        <v>4</v>
      </c>
      <c r="I6" s="24" t="s">
        <v>36</v>
      </c>
      <c r="J6" s="27" t="s">
        <v>37</v>
      </c>
      <c r="K6" s="25" t="s">
        <v>38</v>
      </c>
      <c r="L6" s="24"/>
      <c r="M6" s="24" t="s">
        <v>39</v>
      </c>
      <c r="N6" s="24" t="n">
        <v>42500</v>
      </c>
      <c r="O6" s="24" t="n">
        <v>0.011</v>
      </c>
      <c r="P6" s="24" t="str">
        <f>O6*N6</f>
      </c>
      <c r="Q6" s="28"/>
      <c r="R6" s="29" t="n">
        <v>40</v>
      </c>
      <c r="S6" s="21" t="str">
        <f>R6*H6</f>
      </c>
      <c r="T6" s="47" t="n">
        <v>7</v>
      </c>
      <c r="U6" s="21" t="str">
        <f>T6*R6</f>
      </c>
      <c r="V6" s="21" t="str">
        <f>U6*H6</f>
      </c>
      <c r="W6" s="21" t="n">
        <v>1.25</v>
      </c>
      <c r="X6" s="21" t="str">
        <f>W6*U6</f>
      </c>
      <c r="Y6" s="21" t="str">
        <f>X6*H6</f>
      </c>
      <c r="Z6" s="21" t="str">
        <f>12800*X6</f>
      </c>
      <c r="AA6" s="21" t="str">
        <f>Z6*H6</f>
      </c>
      <c r="AB6" s="21" t="s">
        <v>106</v>
      </c>
      <c r="AC6" s="21" t="s">
        <v>105</v>
      </c>
      <c r="AD6" s="21"/>
      <c r="AE6" s="22" t="str">
        <f>R6*H6</f>
      </c>
      <c r="AF6" s="17" t="n">
        <v>2</v>
      </c>
      <c r="AG6" s="17" t="str">
        <f>AF6*R6</f>
      </c>
      <c r="AH6" s="17" t="str">
        <f>AG6*H6</f>
      </c>
    </row>
    <row r="7" ht="43.5">
      <c r="C7" s="17" t="n">
        <v>5</v>
      </c>
      <c r="D7" s="25" t="s">
        <v>40</v>
      </c>
      <c r="E7" s="25" t="s">
        <v>41</v>
      </c>
      <c r="F7" s="49" t="s">
        <v>42</v>
      </c>
      <c r="G7" s="25" t="s">
        <v>43</v>
      </c>
      <c r="H7" s="24" t="n">
        <v>4</v>
      </c>
      <c r="I7" s="24" t="s">
        <v>44</v>
      </c>
      <c r="J7" s="27" t="s">
        <v>45</v>
      </c>
      <c r="K7" s="25" t="s">
        <v>46</v>
      </c>
      <c r="L7" s="24"/>
      <c r="M7" s="24" t="s">
        <v>47</v>
      </c>
      <c r="N7" s="24" t="n">
        <v>42200</v>
      </c>
      <c r="O7" s="24" t="n">
        <v>0.011</v>
      </c>
      <c r="P7" s="24" t="str">
        <f>O7*N7</f>
      </c>
      <c r="Q7" s="28"/>
      <c r="R7" s="29" t="n">
        <v>25</v>
      </c>
      <c r="S7" s="21" t="str">
        <f>R7*H7</f>
      </c>
      <c r="T7" s="47" t="n">
        <v>8</v>
      </c>
      <c r="U7" s="21" t="str">
        <f>T7*R7</f>
      </c>
      <c r="V7" s="21" t="str">
        <f>U7*H7</f>
      </c>
      <c r="W7" s="21" t="n">
        <v>1.25</v>
      </c>
      <c r="X7" s="21" t="str">
        <f>W7*U7</f>
      </c>
      <c r="Y7" s="21" t="str">
        <f>X7*H7</f>
      </c>
      <c r="Z7" s="21" t="str">
        <f>12800*X7</f>
      </c>
      <c r="AA7" s="21" t="str">
        <f>Z7*H7</f>
      </c>
      <c r="AB7" s="21" t="s">
        <v>106</v>
      </c>
      <c r="AC7" s="21" t="s">
        <v>105</v>
      </c>
      <c r="AD7" s="21"/>
      <c r="AE7" s="22" t="str">
        <f>R7*H7</f>
      </c>
      <c r="AF7" s="17" t="n">
        <v>2</v>
      </c>
      <c r="AG7" s="17" t="str">
        <f>AF7*R7</f>
      </c>
      <c r="AH7" s="17" t="str">
        <f>AG7*H7</f>
      </c>
    </row>
    <row r="8" ht="41.25">
      <c r="C8" s="17" t="n">
        <v>6</v>
      </c>
      <c r="D8" s="25" t="s">
        <v>48</v>
      </c>
      <c r="E8" s="25" t="s">
        <v>49</v>
      </c>
      <c r="F8" s="49" t="s">
        <v>50</v>
      </c>
      <c r="G8" s="25"/>
      <c r="H8" s="24" t="n">
        <v>4</v>
      </c>
      <c r="I8" s="24"/>
      <c r="J8" s="27" t="s">
        <v>51</v>
      </c>
      <c r="K8" s="30" t="s">
        <v>52</v>
      </c>
      <c r="L8" s="24"/>
      <c r="M8" s="24"/>
      <c r="N8" s="24"/>
      <c r="O8" s="24" t="n">
        <v>0.011</v>
      </c>
      <c r="P8" s="24" t="str">
        <f>O8*N8</f>
      </c>
      <c r="Q8" s="28"/>
      <c r="R8" s="29" t="n">
        <v>135</v>
      </c>
      <c r="S8" s="21" t="str">
        <f>R8*H8</f>
      </c>
      <c r="T8" s="47" t="n">
        <v>1.8</v>
      </c>
      <c r="U8" s="21" t="str">
        <f>T8*R8</f>
      </c>
      <c r="V8" s="21" t="str">
        <f>U8*H8</f>
      </c>
      <c r="W8" s="21" t="n">
        <v>1.25</v>
      </c>
      <c r="X8" s="21" t="str">
        <f>W8*U8</f>
      </c>
      <c r="Y8" s="21" t="str">
        <f>X8*H8</f>
      </c>
      <c r="Z8" s="21" t="str">
        <f>12800*X8</f>
      </c>
      <c r="AA8" s="21" t="str">
        <f>Z8*H8</f>
      </c>
      <c r="AB8" s="29" t="s">
        <v>107</v>
      </c>
      <c r="AC8" s="21" t="s">
        <v>105</v>
      </c>
      <c r="AD8" s="29"/>
      <c r="AE8" s="22" t="str">
        <f>R8*H8</f>
      </c>
      <c r="AF8" s="17" t="n">
        <v>2</v>
      </c>
      <c r="AG8" s="17" t="str">
        <f>AF8*R8</f>
      </c>
      <c r="AH8" s="17" t="str">
        <f>AG8*H8</f>
      </c>
    </row>
    <row r="9" ht="32.25">
      <c r="C9" s="17" t="n">
        <v>7</v>
      </c>
      <c r="D9" s="25" t="s">
        <v>53</v>
      </c>
      <c r="E9" s="25" t="s">
        <v>54</v>
      </c>
      <c r="F9" s="49" t="s">
        <v>55</v>
      </c>
      <c r="G9" s="25" t="s">
        <v>56</v>
      </c>
      <c r="H9" s="24" t="n">
        <v>4</v>
      </c>
      <c r="I9" s="24" t="s">
        <v>57</v>
      </c>
      <c r="J9" s="27" t="s">
        <v>58</v>
      </c>
      <c r="K9" s="25"/>
      <c r="L9" s="24"/>
      <c r="M9" s="24" t="s">
        <v>59</v>
      </c>
      <c r="N9" s="24" t="n">
        <v>41300</v>
      </c>
      <c r="O9" s="24" t="n">
        <v>0.011</v>
      </c>
      <c r="P9" s="24" t="str">
        <f>O9*N9</f>
      </c>
      <c r="Q9" s="28"/>
      <c r="R9" s="29" t="n">
        <v>120</v>
      </c>
      <c r="S9" s="21" t="str">
        <f>R9*H9</f>
      </c>
      <c r="T9" s="47" t="n">
        <v>1.8</v>
      </c>
      <c r="U9" s="21" t="str">
        <f>T9*R9</f>
      </c>
      <c r="V9" s="21" t="str">
        <f>U9*H9</f>
      </c>
      <c r="W9" s="21" t="n">
        <v>1.25</v>
      </c>
      <c r="X9" s="21" t="str">
        <f>W9*U9</f>
      </c>
      <c r="Y9" s="21" t="str">
        <f>X9*H9</f>
      </c>
      <c r="Z9" s="21" t="str">
        <f>12800*X9</f>
      </c>
      <c r="AA9" s="21" t="str">
        <f>Z9*H9</f>
      </c>
      <c r="AB9" s="29" t="s">
        <v>106</v>
      </c>
      <c r="AC9" s="21" t="s">
        <v>105</v>
      </c>
      <c r="AD9" s="29"/>
      <c r="AE9" s="22" t="str">
        <f>R9*H9</f>
      </c>
      <c r="AF9" s="17" t="n">
        <v>2</v>
      </c>
      <c r="AG9" s="17" t="str">
        <f>AF9*R9</f>
      </c>
      <c r="AH9" s="17" t="str">
        <f>AG9*H9</f>
      </c>
    </row>
    <row r="10" ht="45">
      <c r="C10" s="17" t="n">
        <v>8</v>
      </c>
      <c r="D10" s="25" t="s">
        <v>108</v>
      </c>
      <c r="E10" s="25" t="s">
        <v>109</v>
      </c>
      <c r="F10" s="49" t="s">
        <v>110</v>
      </c>
      <c r="G10" s="25" t="s">
        <v>64</v>
      </c>
      <c r="H10" s="24" t="n">
        <v>3</v>
      </c>
      <c r="I10" s="24"/>
      <c r="J10" s="27" t="s">
        <v>65</v>
      </c>
      <c r="K10" s="25"/>
      <c r="L10" s="24"/>
      <c r="M10" s="24"/>
      <c r="N10" s="24"/>
      <c r="O10" s="24"/>
      <c r="P10" s="24"/>
      <c r="Q10" s="28"/>
      <c r="R10" s="29" t="n">
        <v>864</v>
      </c>
      <c r="S10" s="21" t="str">
        <f>R10*H10</f>
      </c>
      <c r="T10" s="50" t="n">
        <v>1</v>
      </c>
      <c r="U10" s="21" t="str">
        <f>T10*R10</f>
      </c>
      <c r="V10" s="21" t="str">
        <f>U10*H10</f>
      </c>
      <c r="W10" s="21" t="n">
        <v>1</v>
      </c>
      <c r="X10" s="21" t="str">
        <f>W10*U10</f>
      </c>
      <c r="Y10" s="21" t="str">
        <f>X10*H10</f>
      </c>
      <c r="Z10" s="21" t="str">
        <f>12800*X10</f>
      </c>
      <c r="AA10" s="21" t="str">
        <f>Z10*H10</f>
      </c>
      <c r="AB10" s="29" t="s">
        <v>106</v>
      </c>
      <c r="AC10" s="21" t="s">
        <v>105</v>
      </c>
      <c r="AD10" s="29"/>
      <c r="AE10" s="22" t="str">
        <f>R10*H10</f>
      </c>
      <c r="AF10" s="17" t="n">
        <v>1.8</v>
      </c>
      <c r="AG10" s="17" t="str">
        <f>AF10*R10</f>
      </c>
      <c r="AH10" s="17" t="str">
        <f>AG10*H10</f>
      </c>
      <c r="AI10" s="51" t="str">
        <f>AH10*AG10</f>
      </c>
    </row>
    <row r="11" ht="32.25">
      <c r="C11" s="17" t="n">
        <v>9</v>
      </c>
      <c r="D11" s="25" t="s">
        <v>66</v>
      </c>
      <c r="E11" s="25" t="s">
        <v>111</v>
      </c>
      <c r="F11" s="49" t="s">
        <v>68</v>
      </c>
      <c r="G11" s="25" t="s">
        <v>69</v>
      </c>
      <c r="H11" s="24" t="n">
        <v>10</v>
      </c>
      <c r="I11" s="24"/>
      <c r="J11" s="27"/>
      <c r="K11" s="25"/>
      <c r="L11" s="24"/>
      <c r="M11" s="24"/>
      <c r="N11" s="24"/>
      <c r="O11" s="24"/>
      <c r="P11" s="24"/>
      <c r="Q11" s="28"/>
      <c r="R11" s="29" t="n">
        <v>22</v>
      </c>
      <c r="S11" s="21" t="str">
        <f>R11*H11</f>
      </c>
      <c r="T11" s="47" t="n">
        <v>3</v>
      </c>
      <c r="U11" s="21" t="str">
        <f>T11*R11</f>
      </c>
      <c r="V11" s="21" t="str">
        <f>U11*H11</f>
      </c>
      <c r="W11" s="21" t="n">
        <v>1.25</v>
      </c>
      <c r="X11" s="21" t="str">
        <f>W11*U11</f>
      </c>
      <c r="Y11" s="21" t="str">
        <f>X11*H11</f>
      </c>
      <c r="Z11" s="21" t="str">
        <f>12800*X11</f>
      </c>
      <c r="AA11" s="21" t="str">
        <f>Z11*H11</f>
      </c>
      <c r="AB11" s="29"/>
      <c r="AC11" s="21" t="s">
        <v>105</v>
      </c>
      <c r="AD11" s="29"/>
      <c r="AE11" s="22" t="str">
        <f>R11*H11</f>
      </c>
      <c r="AF11" s="17" t="n">
        <v>2</v>
      </c>
      <c r="AG11" s="17" t="str">
        <f>AF11*R11</f>
      </c>
      <c r="AH11" s="17" t="str">
        <f>AG11*H11</f>
      </c>
    </row>
    <row r="12" ht="43.5">
      <c r="C12" s="17" t="n">
        <v>10</v>
      </c>
      <c r="D12" s="25" t="s">
        <v>70</v>
      </c>
      <c r="E12" s="31" t="s">
        <v>72</v>
      </c>
      <c r="F12" s="49" t="s">
        <v>73</v>
      </c>
      <c r="G12" s="25" t="s">
        <v>74</v>
      </c>
      <c r="H12" s="24" t="n">
        <v>12</v>
      </c>
      <c r="I12" s="24"/>
      <c r="J12" s="32" t="s">
        <v>75</v>
      </c>
      <c r="K12" s="34" t="s">
        <v>76</v>
      </c>
      <c r="L12" s="24"/>
      <c r="M12" s="24" t="n">
        <v>50</v>
      </c>
      <c r="N12" s="24"/>
      <c r="O12" s="24"/>
      <c r="P12" s="24"/>
      <c r="Q12" s="28"/>
      <c r="R12" s="29" t="n">
        <v>24</v>
      </c>
      <c r="S12" s="21" t="str">
        <f>R12*H12</f>
      </c>
      <c r="T12" s="47" t="n">
        <v>1.5</v>
      </c>
      <c r="U12" s="21" t="str">
        <f>T12*R12</f>
      </c>
      <c r="V12" s="21" t="str">
        <f>U12*H12</f>
      </c>
      <c r="W12" s="21" t="n">
        <v>1.25</v>
      </c>
      <c r="X12" s="21" t="str">
        <f>W12*U12</f>
      </c>
      <c r="Y12" s="21" t="str">
        <f>X12*H12</f>
      </c>
      <c r="Z12" s="21" t="str">
        <f>12800*X12</f>
      </c>
      <c r="AA12" s="21" t="str">
        <f>Z12*H12</f>
      </c>
      <c r="AB12" s="29"/>
      <c r="AC12" s="21" t="s">
        <v>105</v>
      </c>
      <c r="AD12" s="52" t="s">
        <v>76</v>
      </c>
      <c r="AE12" s="22" t="str">
        <f>R12*H12</f>
      </c>
      <c r="AF12" s="17" t="n">
        <v>2</v>
      </c>
      <c r="AG12" s="17" t="str">
        <f>AF12*R12</f>
      </c>
      <c r="AH12" s="17" t="str">
        <f>AG12*H12</f>
      </c>
    </row>
    <row r="13" ht="41.25">
      <c r="C13" s="17" t="n">
        <v>11</v>
      </c>
      <c r="D13" s="26"/>
      <c r="E13" s="31" t="s">
        <v>77</v>
      </c>
      <c r="F13" s="49" t="s">
        <v>78</v>
      </c>
      <c r="G13" s="25" t="s">
        <v>79</v>
      </c>
      <c r="H13" s="24" t="n">
        <v>5</v>
      </c>
      <c r="I13" s="24"/>
      <c r="J13" s="32" t="s">
        <v>80</v>
      </c>
      <c r="K13" s="25"/>
      <c r="L13" s="24"/>
      <c r="M13" s="24" t="n">
        <v>62</v>
      </c>
      <c r="N13" s="24"/>
      <c r="O13" s="24"/>
      <c r="P13" s="24"/>
      <c r="Q13" s="28"/>
      <c r="R13" s="29" t="n">
        <v>45</v>
      </c>
      <c r="S13" s="21" t="str">
        <f>R13*H13</f>
      </c>
      <c r="T13" s="47" t="n">
        <v>1.8</v>
      </c>
      <c r="U13" s="21" t="str">
        <f>T13*R13</f>
      </c>
      <c r="V13" s="21" t="str">
        <f>U13*H13</f>
      </c>
      <c r="W13" s="21" t="n">
        <v>1.25</v>
      </c>
      <c r="X13" s="21" t="str">
        <f>W13*U13</f>
      </c>
      <c r="Y13" s="21" t="str">
        <f>X13*H13</f>
      </c>
      <c r="Z13" s="21" t="str">
        <f>12800*X13</f>
      </c>
      <c r="AA13" s="21" t="str">
        <f>Z13*H13</f>
      </c>
      <c r="AB13" s="29"/>
      <c r="AC13" s="21" t="s">
        <v>105</v>
      </c>
      <c r="AD13" s="29"/>
      <c r="AE13" s="22" t="str">
        <f>R13*H13</f>
      </c>
      <c r="AF13" s="17" t="n">
        <v>2</v>
      </c>
      <c r="AG13" s="17" t="str">
        <f>AF13*R13</f>
      </c>
      <c r="AH13" s="17" t="str">
        <f>AG13*H13</f>
      </c>
    </row>
    <row r="14" ht="41.25">
      <c r="C14" s="17" t="n">
        <v>12</v>
      </c>
      <c r="D14" s="25"/>
      <c r="E14" s="31" t="s">
        <v>81</v>
      </c>
      <c r="F14" s="49" t="s">
        <v>82</v>
      </c>
      <c r="G14" s="25" t="s">
        <v>83</v>
      </c>
      <c r="H14" s="24" t="n">
        <v>5</v>
      </c>
      <c r="I14" s="24"/>
      <c r="J14" s="32" t="s">
        <v>84</v>
      </c>
      <c r="K14" s="25"/>
      <c r="L14" s="24"/>
      <c r="M14" s="24" t="n">
        <v>84</v>
      </c>
      <c r="N14" s="24"/>
      <c r="O14" s="24"/>
      <c r="P14" s="24"/>
      <c r="Q14" s="28"/>
      <c r="R14" s="29" t="n">
        <v>20</v>
      </c>
      <c r="S14" s="21" t="str">
        <f>R14*H14</f>
      </c>
      <c r="T14" s="47" t="n">
        <v>5</v>
      </c>
      <c r="U14" s="21" t="str">
        <f>T14*R14</f>
      </c>
      <c r="V14" s="21" t="str">
        <f>U14*H14</f>
      </c>
      <c r="W14" s="21" t="n">
        <v>1.25</v>
      </c>
      <c r="X14" s="21" t="str">
        <f>W14*U14</f>
      </c>
      <c r="Y14" s="21" t="str">
        <f>X14*H14</f>
      </c>
      <c r="Z14" s="21" t="str">
        <f>12800*X14</f>
      </c>
      <c r="AA14" s="21" t="str">
        <f>Z14*H14</f>
      </c>
      <c r="AB14" s="29" t="s">
        <v>112</v>
      </c>
      <c r="AC14" s="21" t="s">
        <v>105</v>
      </c>
      <c r="AD14" s="29"/>
      <c r="AE14" s="22" t="str">
        <f>R14*H14</f>
      </c>
      <c r="AF14" s="17" t="n">
        <v>2</v>
      </c>
      <c r="AG14" s="17" t="str">
        <f>AF14*R14</f>
      </c>
      <c r="AH14" s="17" t="str">
        <f>AG14*H14</f>
      </c>
    </row>
    <row r="15" ht="59.25">
      <c r="C15" s="17" t="n">
        <v>13</v>
      </c>
      <c r="D15" s="25"/>
      <c r="E15" s="25" t="s">
        <v>85</v>
      </c>
      <c r="F15" s="49" t="s">
        <v>86</v>
      </c>
      <c r="G15" s="26" t="s">
        <v>87</v>
      </c>
      <c r="H15" s="24" t="n">
        <v>10</v>
      </c>
      <c r="I15" s="24"/>
      <c r="J15" s="32" t="s">
        <v>88</v>
      </c>
      <c r="K15" s="34" t="s">
        <v>89</v>
      </c>
      <c r="L15" s="24"/>
      <c r="M15" s="24" t="n">
        <v>8.76</v>
      </c>
      <c r="N15" s="24"/>
      <c r="O15" s="24"/>
      <c r="P15" s="24"/>
      <c r="Q15" s="28"/>
      <c r="R15" s="29" t="n">
        <v>9</v>
      </c>
      <c r="S15" s="21" t="str">
        <f>R15*H15</f>
      </c>
      <c r="T15" s="47" t="n">
        <v>2</v>
      </c>
      <c r="U15" s="21" t="str">
        <f>T15*R15</f>
      </c>
      <c r="V15" s="21" t="str">
        <f>U15*H15</f>
      </c>
      <c r="W15" s="21" t="n">
        <v>1.25</v>
      </c>
      <c r="X15" s="21" t="str">
        <f>W15*U15</f>
      </c>
      <c r="Y15" s="21" t="str">
        <f>X15*H15</f>
      </c>
      <c r="Z15" s="21" t="str">
        <f>12800*X15</f>
      </c>
      <c r="AA15" s="21" t="str">
        <f>Z15*H15</f>
      </c>
      <c r="AB15" s="29"/>
      <c r="AC15" s="21" t="s">
        <v>105</v>
      </c>
      <c r="AD15" s="34" t="s">
        <v>89</v>
      </c>
      <c r="AE15" s="22" t="str">
        <f>R15*H15</f>
      </c>
      <c r="AF15" s="17" t="n">
        <v>2</v>
      </c>
      <c r="AG15" s="17" t="str">
        <f>AF15*R15</f>
      </c>
      <c r="AH15" s="17" t="str">
        <f>AG15*H15</f>
      </c>
    </row>
    <row r="16" ht="69.75">
      <c r="C16" s="17" t="n">
        <v>14</v>
      </c>
      <c r="D16" s="25"/>
      <c r="E16" s="33" t="s">
        <v>90</v>
      </c>
      <c r="F16" s="49" t="s">
        <v>91</v>
      </c>
      <c r="G16" s="25" t="s">
        <v>92</v>
      </c>
      <c r="H16" s="24" t="n">
        <v>10</v>
      </c>
      <c r="I16" s="24"/>
      <c r="J16" s="32" t="s">
        <v>93</v>
      </c>
      <c r="K16" s="25"/>
      <c r="L16" s="24"/>
      <c r="M16" s="24" t="n">
        <v>6.85</v>
      </c>
      <c r="N16" s="24"/>
      <c r="O16" s="24"/>
      <c r="P16" s="24"/>
      <c r="Q16" s="28"/>
      <c r="R16" s="29" t="n">
        <v>7</v>
      </c>
      <c r="S16" s="21" t="str">
        <f>R16*H16</f>
      </c>
      <c r="T16" s="47" t="n">
        <v>2</v>
      </c>
      <c r="U16" s="21" t="str">
        <f>T16*R16</f>
      </c>
      <c r="V16" s="21" t="str">
        <f>U16*H16</f>
      </c>
      <c r="W16" s="21" t="n">
        <v>1.25</v>
      </c>
      <c r="X16" s="21" t="str">
        <f>W16*U16</f>
      </c>
      <c r="Y16" s="21" t="str">
        <f>X16*H16</f>
      </c>
      <c r="Z16" s="21" t="str">
        <f>12800*X16</f>
      </c>
      <c r="AA16" s="21" t="str">
        <f>Z16*H16</f>
      </c>
      <c r="AB16" s="29"/>
      <c r="AC16" s="21" t="s">
        <v>105</v>
      </c>
      <c r="AD16" s="29"/>
      <c r="AE16" s="22" t="str">
        <f>R16*H16</f>
      </c>
      <c r="AF16" s="17" t="n">
        <v>2</v>
      </c>
      <c r="AG16" s="17" t="str">
        <f>AF16*R16</f>
      </c>
      <c r="AH16" s="17" t="str">
        <f>AG16*H16</f>
      </c>
    </row>
    <row r="17" ht="41.25">
      <c r="C17" s="17" t="n">
        <v>15</v>
      </c>
      <c r="D17" s="25"/>
      <c r="E17" s="31" t="s">
        <v>96</v>
      </c>
      <c r="F17" s="49" t="s">
        <v>113</v>
      </c>
      <c r="G17" s="25" t="s">
        <v>98</v>
      </c>
      <c r="H17" s="24" t="n">
        <v>5</v>
      </c>
      <c r="I17" s="24"/>
      <c r="J17" s="32" t="s">
        <v>95</v>
      </c>
      <c r="K17" s="34" t="s">
        <v>99</v>
      </c>
      <c r="L17" s="24"/>
      <c r="M17" s="24" t="n">
        <v>32</v>
      </c>
      <c r="N17" s="24"/>
      <c r="O17" s="24"/>
      <c r="P17" s="24"/>
      <c r="Q17" s="28"/>
      <c r="R17" s="29" t="n">
        <v>32</v>
      </c>
      <c r="S17" s="21" t="str">
        <f>R17*H17</f>
      </c>
      <c r="T17" s="47" t="n">
        <v>2</v>
      </c>
      <c r="U17" s="21" t="str">
        <f>T17*R17</f>
      </c>
      <c r="V17" s="21" t="str">
        <f>U17*H17</f>
      </c>
      <c r="W17" s="21" t="n">
        <v>1.25</v>
      </c>
      <c r="X17" s="21" t="str">
        <f>W17*U17</f>
      </c>
      <c r="Y17" s="21" t="str">
        <f>X17*H17</f>
      </c>
      <c r="Z17" s="21" t="str">
        <f>12800*X17</f>
      </c>
      <c r="AA17" s="21" t="str">
        <f>Z17*H17</f>
      </c>
      <c r="AB17" s="29" t="s">
        <v>114</v>
      </c>
      <c r="AC17" s="21" t="s">
        <v>105</v>
      </c>
      <c r="AD17" s="52" t="s">
        <v>99</v>
      </c>
      <c r="AE17" s="22" t="str">
        <f>R17*H17</f>
      </c>
      <c r="AF17" s="17" t="n">
        <v>2</v>
      </c>
      <c r="AG17" s="17" t="str">
        <f>AF17*R17</f>
      </c>
      <c r="AH17" s="17" t="str">
        <f>AG17*H17</f>
      </c>
    </row>
    <row r="18" customHeight="true" ht="36">
      <c r="C18" s="17" t="n">
        <v>16</v>
      </c>
      <c r="D18" s="25"/>
      <c r="E18" s="25"/>
      <c r="F18" s="25"/>
      <c r="G18" s="25"/>
      <c r="H18" s="24"/>
      <c r="I18" s="24"/>
      <c r="J18" s="27"/>
      <c r="K18" s="25"/>
      <c r="L18" s="24"/>
      <c r="M18" s="24"/>
      <c r="N18" s="24"/>
      <c r="O18" s="24"/>
      <c r="P18" s="24"/>
      <c r="Q18" s="28"/>
      <c r="R18" s="29"/>
      <c r="S18" s="29" t="str">
        <f>SUM(S3:S17)</f>
      </c>
      <c r="T18" s="47"/>
      <c r="U18" s="29"/>
      <c r="V18" s="29" t="str">
        <f>SUM(V3:V17)</f>
      </c>
      <c r="W18" s="29"/>
      <c r="X18" s="29"/>
      <c r="Y18" s="53" t="str">
        <f>SUM(Y3:Y17)</f>
      </c>
      <c r="Z18" s="53"/>
      <c r="AA18" s="53" t="str">
        <f>SUM(AA3:AA17)</f>
      </c>
      <c r="AB18" s="29"/>
      <c r="AC18" s="29"/>
      <c r="AD18" s="29"/>
      <c r="AE18" s="35" t="str">
        <f>SUM(AE3:AE17)</f>
      </c>
      <c r="AF18" s="24"/>
      <c r="AG18" s="24"/>
      <c r="AH18" s="24" t="str">
        <f>SUM(AH3:AH17)</f>
      </c>
    </row>
    <row r="19" customHeight="true" ht="29.25">
      <c r="C19" s="17" t="n">
        <v>17</v>
      </c>
      <c r="D19" s="25"/>
      <c r="E19" s="25"/>
      <c r="F19" s="25"/>
      <c r="G19" s="25"/>
      <c r="H19" s="24"/>
      <c r="I19" s="24"/>
      <c r="J19" s="27"/>
      <c r="K19" s="25"/>
      <c r="L19" s="24"/>
      <c r="M19" s="24"/>
      <c r="N19" s="24"/>
      <c r="O19" s="24"/>
      <c r="P19" s="24"/>
      <c r="Q19" s="28"/>
      <c r="R19" s="29"/>
      <c r="S19" s="29"/>
      <c r="T19" s="47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35"/>
      <c r="AF19" s="24"/>
      <c r="AG19" s="24"/>
      <c r="AH19" s="24"/>
    </row>
    <row r="20" ht="25.5">
      <c r="C20" s="17" t="n">
        <v>18</v>
      </c>
      <c r="D20" s="25"/>
      <c r="E20" s="25"/>
      <c r="F20" s="25"/>
      <c r="G20" s="25"/>
      <c r="H20" s="24"/>
      <c r="I20" s="24"/>
      <c r="J20" s="27"/>
      <c r="K20" s="25"/>
      <c r="L20" s="24"/>
      <c r="M20" s="24"/>
      <c r="N20" s="24"/>
      <c r="O20" s="24"/>
      <c r="P20" s="24"/>
      <c r="Q20" s="28"/>
      <c r="R20" s="29"/>
      <c r="S20" s="29"/>
      <c r="T20" s="47"/>
      <c r="U20" s="29"/>
      <c r="V20" s="29"/>
      <c r="W20" s="29"/>
      <c r="X20" s="29"/>
      <c r="Y20" s="29" t="s">
        <v>115</v>
      </c>
      <c r="Z20" s="29"/>
      <c r="AA20" s="29"/>
      <c r="AB20" s="29"/>
      <c r="AC20" s="29"/>
      <c r="AD20" s="29"/>
      <c r="AE20" s="35"/>
      <c r="AF20" s="24"/>
      <c r="AG20" s="24"/>
      <c r="AH20" s="24"/>
    </row>
    <row r="21" ht="25.5">
      <c r="C21" s="17" t="n">
        <v>19</v>
      </c>
      <c r="D21" s="25"/>
      <c r="E21" s="25"/>
      <c r="F21" s="25"/>
      <c r="G21" s="25"/>
      <c r="H21" s="24"/>
      <c r="I21" s="24"/>
      <c r="J21" s="27"/>
      <c r="K21" s="25"/>
      <c r="L21" s="24"/>
      <c r="M21" s="24"/>
      <c r="N21" s="24"/>
      <c r="O21" s="24"/>
      <c r="P21" s="24"/>
      <c r="Q21" s="28"/>
      <c r="R21" s="29"/>
      <c r="S21" s="29"/>
      <c r="T21" s="47"/>
      <c r="U21" s="29"/>
      <c r="V21" s="29"/>
      <c r="W21" s="29"/>
      <c r="X21" s="29"/>
      <c r="Y21" s="54" t="str">
        <f>0.15*Y18</f>
      </c>
      <c r="Z21" s="54"/>
      <c r="AA21" s="54"/>
      <c r="AB21" s="29"/>
      <c r="AC21" s="29"/>
      <c r="AD21" s="29"/>
      <c r="AE21" s="35"/>
      <c r="AF21" s="24"/>
      <c r="AG21" s="24"/>
      <c r="AH21" s="24"/>
    </row>
    <row r="22" ht="15">
      <c r="C22" s="17" t="n">
        <v>20</v>
      </c>
      <c r="D22" s="25"/>
      <c r="E22" s="25"/>
      <c r="F22" s="25"/>
      <c r="G22" s="25"/>
      <c r="H22" s="24"/>
      <c r="I22" s="24"/>
      <c r="J22" s="27"/>
      <c r="K22" s="25"/>
      <c r="L22" s="24"/>
      <c r="M22" s="24"/>
      <c r="N22" s="24"/>
      <c r="O22" s="24"/>
      <c r="P22" s="24"/>
      <c r="Q22" s="28"/>
      <c r="R22" s="29"/>
      <c r="S22" s="29"/>
      <c r="T22" s="47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5"/>
      <c r="AF22" s="24"/>
      <c r="AG22" s="24"/>
      <c r="AH22" s="24"/>
    </row>
    <row r="23" ht="15">
      <c r="C23" s="17" t="n">
        <v>21</v>
      </c>
      <c r="D23" s="25"/>
      <c r="E23" s="25"/>
      <c r="F23" s="25"/>
      <c r="G23" s="25"/>
      <c r="H23" s="24"/>
      <c r="I23" s="24"/>
      <c r="J23" s="27"/>
      <c r="K23" s="25"/>
      <c r="L23" s="24"/>
      <c r="M23" s="24"/>
      <c r="N23" s="24"/>
      <c r="O23" s="24"/>
      <c r="P23" s="24"/>
      <c r="Q23" s="28"/>
      <c r="R23" s="29"/>
      <c r="S23" s="29"/>
      <c r="T23" s="47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5"/>
      <c r="AF23" s="24"/>
      <c r="AG23" s="24"/>
      <c r="AH23" s="24"/>
    </row>
    <row r="24" ht="56.25">
      <c r="C24" s="24"/>
      <c r="D24" s="25"/>
      <c r="E24" s="25"/>
      <c r="F24" s="26" t="s">
        <v>71</v>
      </c>
      <c r="G24" s="25"/>
      <c r="H24" s="24"/>
      <c r="I24" s="24"/>
      <c r="J24" s="27"/>
      <c r="K24" s="25"/>
      <c r="L24" s="24"/>
      <c r="M24" s="24"/>
      <c r="N24" s="24"/>
      <c r="O24" s="24"/>
      <c r="P24" s="24"/>
      <c r="Q24" s="28"/>
      <c r="R24" s="29"/>
      <c r="S24" s="29"/>
      <c r="T24" s="47"/>
      <c r="U24" s="29"/>
      <c r="V24" s="29"/>
      <c r="W24" s="29"/>
      <c r="X24" s="29"/>
      <c r="Y24" s="29" t="str">
        <f>Y18-Y21</f>
      </c>
      <c r="Z24" s="29"/>
      <c r="AA24" s="29"/>
      <c r="AB24" s="29" t="n">
        <v>13000</v>
      </c>
      <c r="AC24" s="29" t="str">
        <f>Y21*AB24</f>
      </c>
      <c r="AD24" s="29"/>
      <c r="AE24" s="35"/>
      <c r="AF24" s="24"/>
      <c r="AG24" s="24"/>
      <c r="AH24" s="24"/>
    </row>
    <row r="25" ht="15">
      <c r="C25" s="24"/>
      <c r="D25" s="25"/>
      <c r="E25" s="25"/>
      <c r="F25" s="25"/>
      <c r="G25" s="25"/>
      <c r="H25" s="24"/>
      <c r="I25" s="24"/>
      <c r="J25" s="27"/>
      <c r="K25" s="25"/>
      <c r="L25" s="24"/>
      <c r="M25" s="24"/>
      <c r="N25" s="24"/>
      <c r="O25" s="24"/>
      <c r="P25" s="24"/>
      <c r="Q25" s="28"/>
      <c r="R25" s="29"/>
      <c r="S25" s="29"/>
      <c r="T25" s="47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35"/>
      <c r="AF25" s="24"/>
      <c r="AG25" s="24"/>
      <c r="AH25" s="24"/>
    </row>
    <row r="26" ht="15">
      <c r="C26" s="24"/>
      <c r="D26" s="25"/>
      <c r="E26" s="25"/>
      <c r="F26" s="25"/>
      <c r="G26" s="25"/>
      <c r="H26" s="24"/>
      <c r="I26" s="24"/>
      <c r="J26" s="27"/>
      <c r="K26" s="25"/>
      <c r="L26" s="24"/>
      <c r="M26" s="24"/>
      <c r="N26" s="24"/>
      <c r="O26" s="24"/>
      <c r="P26" s="24"/>
      <c r="Q26" s="28"/>
      <c r="R26" s="29"/>
      <c r="S26" s="29"/>
      <c r="T26" s="47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5"/>
      <c r="AF26" s="24"/>
      <c r="AG26" s="24"/>
      <c r="AH26" s="24"/>
    </row>
    <row r="27" ht="15">
      <c r="C27" s="24"/>
      <c r="D27" s="25"/>
      <c r="E27" s="25"/>
      <c r="F27" s="25"/>
      <c r="G27" s="25"/>
      <c r="H27" s="24"/>
      <c r="I27" s="24"/>
      <c r="J27" s="27"/>
      <c r="K27" s="25"/>
      <c r="L27" s="24"/>
      <c r="M27" s="24"/>
      <c r="N27" s="24"/>
      <c r="O27" s="24"/>
      <c r="P27" s="24"/>
      <c r="Q27" s="28"/>
      <c r="R27" s="29"/>
      <c r="S27" s="29"/>
      <c r="T27" s="47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5"/>
      <c r="AF27" s="24"/>
      <c r="AG27" s="24"/>
      <c r="AH27" s="24"/>
    </row>
  </sheetData>
  <pageMargins left="0.700000047683716" top="0.75" right="0.700000047683716" bottom="0.75" header="0.300000011920929" footer="0.300000011920929"/>
  <pageSetup orientation="portrait" fitToHeight="0" fitToWidth="0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true"/>
  </sheetPr>
  <dimension ref="A1:AI51"/>
  <sheetViews>
    <sheetView workbookViewId="0" zoomScale="60" zoomScaleNormal="60" tabSelected="true" showZeros="true" showFormulas="false" showGridLines="true" showRowColHeaders="true">
      <selection sqref="C1:AD24" activeCell="C1"/>
    </sheetView>
  </sheetViews>
  <sheetFormatPr defaultColWidth="12.140625" customHeight="true" defaultRowHeight="15"/>
  <cols>
    <col max="1" min="1" style="36" width="4.7109375" customWidth="true"/>
    <col max="2" min="2" style="36" width="4.28515625" customWidth="true" hidden="true"/>
    <col max="3" min="3" style="36" width="6.85546875" customWidth="true"/>
    <col max="4" min="4" style="36" width="44.5703125" customWidth="true"/>
    <col max="5" min="5" style="36" width="25.42578125" customWidth="true" hidden="true"/>
    <col max="6" min="6" style="36" width="84" customWidth="true"/>
    <col max="7" min="7" style="36" width="11.5703125" customWidth="true" hidden="true"/>
    <col max="8" min="8" style="36" width="11.5703125" customWidth="true"/>
    <col max="9" min="9" style="36" width="9.42578125" customWidth="true" hidden="true"/>
    <col max="10" min="10" style="36" width="35.42578125" customWidth="true" hidden="true"/>
    <col max="11" min="11" style="36" width="28.99609375" customWidth="true" hidden="true"/>
    <col max="12" min="12" style="36" width="6.140625" customWidth="true" hidden="true"/>
    <col max="13" min="13" style="36" width="10.5703125" customWidth="true" hidden="true"/>
    <col max="14" min="14" style="36" width="12.7109375" customWidth="true" hidden="true"/>
    <col max="16" min="15" style="36" width="12.5703125" customWidth="true" hidden="true"/>
    <col max="17" min="17" style="36" width="8.42578125" customWidth="true" hidden="true"/>
    <col max="18" min="18" style="36" width="10.7109375" customWidth="true" hidden="true"/>
    <col max="19" min="19" style="36" width="19.42578125" customWidth="true" hidden="true"/>
    <col max="20" min="20" style="36" width="8.5703125" customWidth="true" hidden="true"/>
    <col max="21" min="21" style="36" width="15.42578125" customWidth="true" hidden="true"/>
    <col max="22" min="22" style="36" width="23.42578125" customWidth="true" hidden="true"/>
    <col max="23" min="23" style="36" width="15.140625" customWidth="true" hidden="true"/>
    <col max="24" min="24" style="55" width="14.7109375" customWidth="true" hidden="true"/>
    <col max="25" min="25" style="55" width="16.7109375" customWidth="true" hidden="true"/>
    <col max="26" min="26" style="55" width="25.7109375" customWidth="true"/>
    <col max="27" min="27" style="55" width="26.42578125" customWidth="true"/>
    <col max="28" min="28" style="55" width="19.7109375" customWidth="true" hidden="true"/>
    <col max="29" min="29" style="55" width="24.85546875" customWidth="true"/>
    <col max="30" min="30" style="55" width="31.42578125" customWidth="true"/>
    <col max="31" min="31" style="36" width="14.85546875" customWidth="true"/>
    <col max="34" min="32" style="36" width="9.140625" customWidth="true"/>
    <col max="35" min="35" style="36" width="27.85546875" customWidth="true"/>
  </cols>
  <sheetData>
    <row r="1" customHeight="true" ht="45">
      <c r="D1" s="56" t="s">
        <v>116</v>
      </c>
      <c r="J1" s="57"/>
      <c r="X1" s="58"/>
      <c r="Y1" s="58"/>
      <c r="Z1" s="59"/>
      <c r="AA1" s="59"/>
    </row>
    <row r="2" customHeight="true" ht="59.25" customFormat="true" s="60">
      <c r="B2" s="61"/>
      <c r="C2" s="61"/>
      <c r="D2" s="62" t="s">
        <v>117</v>
      </c>
      <c r="E2" s="63" t="s">
        <v>0</v>
      </c>
      <c r="F2" s="64" t="s">
        <v>1</v>
      </c>
      <c r="G2" s="63" t="s">
        <v>2</v>
      </c>
      <c r="H2" s="62" t="s">
        <v>118</v>
      </c>
      <c r="I2" s="65" t="s">
        <v>4</v>
      </c>
      <c r="J2" s="63" t="s">
        <v>5</v>
      </c>
      <c r="K2" s="63" t="s">
        <v>6</v>
      </c>
      <c r="L2" s="65" t="s">
        <v>7</v>
      </c>
      <c r="M2" s="61"/>
      <c r="N2" s="61"/>
      <c r="O2" s="61"/>
      <c r="P2" s="61"/>
      <c r="Q2" s="65"/>
      <c r="R2" s="66" t="s">
        <v>100</v>
      </c>
      <c r="S2" s="66"/>
      <c r="T2" s="67" t="s">
        <v>101</v>
      </c>
      <c r="U2" s="66"/>
      <c r="V2" s="66"/>
      <c r="W2" s="66" t="s">
        <v>102</v>
      </c>
      <c r="X2" s="68"/>
      <c r="Y2" s="68"/>
      <c r="Z2" s="69" t="s">
        <v>119</v>
      </c>
      <c r="AA2" s="69" t="s">
        <v>120</v>
      </c>
      <c r="AB2" s="70" t="s">
        <v>7</v>
      </c>
      <c r="AC2" s="71" t="s">
        <v>121</v>
      </c>
      <c r="AD2" s="70" t="s">
        <v>103</v>
      </c>
      <c r="AE2" s="66"/>
      <c r="AF2" s="61"/>
      <c r="AG2" s="61"/>
      <c r="AH2" s="61"/>
      <c r="AI2" s="72" t="s">
        <v>8</v>
      </c>
    </row>
    <row r="3" customHeight="true" ht="4.5" customFormat="true" s="73">
      <c r="C3" s="74"/>
      <c r="D3" s="75"/>
      <c r="E3" s="75"/>
      <c r="F3" s="75"/>
      <c r="G3" s="75"/>
      <c r="H3" s="75"/>
      <c r="I3" s="76"/>
      <c r="J3" s="75"/>
      <c r="K3" s="75"/>
      <c r="L3" s="76"/>
      <c r="M3" s="74"/>
      <c r="N3" s="74"/>
      <c r="O3" s="74"/>
      <c r="P3" s="74"/>
      <c r="Q3" s="76"/>
      <c r="R3" s="76"/>
      <c r="S3" s="76"/>
      <c r="T3" s="77"/>
      <c r="U3" s="76"/>
      <c r="V3" s="76"/>
      <c r="W3" s="76"/>
      <c r="X3" s="78"/>
      <c r="Y3" s="78"/>
      <c r="Z3" s="79"/>
      <c r="AA3" s="79"/>
      <c r="AB3" s="76"/>
      <c r="AC3" s="75"/>
      <c r="AD3" s="76"/>
      <c r="AE3" s="76"/>
      <c r="AF3" s="74"/>
      <c r="AG3" s="74"/>
      <c r="AH3" s="74"/>
      <c r="AI3" s="80"/>
    </row>
    <row r="4" ht="47.25">
      <c r="C4" s="24" t="n">
        <v>1</v>
      </c>
      <c r="D4" s="27" t="s">
        <v>9</v>
      </c>
      <c r="E4" s="27" t="s">
        <v>10</v>
      </c>
      <c r="F4" s="81" t="s">
        <v>11</v>
      </c>
      <c r="G4" s="25" t="s">
        <v>12</v>
      </c>
      <c r="H4" s="82" t="n">
        <v>5</v>
      </c>
      <c r="I4" s="24" t="s">
        <v>13</v>
      </c>
      <c r="J4" s="27" t="s">
        <v>14</v>
      </c>
      <c r="K4" s="26" t="s">
        <v>15</v>
      </c>
      <c r="L4" s="24"/>
      <c r="M4" s="24" t="s">
        <v>16</v>
      </c>
      <c r="N4" s="24" t="n">
        <v>13500</v>
      </c>
      <c r="O4" s="24" t="n">
        <v>0.011</v>
      </c>
      <c r="P4" s="24" t="str">
        <f>O4*N4</f>
      </c>
      <c r="Q4" s="17"/>
      <c r="R4" s="21" t="n">
        <v>20</v>
      </c>
      <c r="S4" s="21" t="str">
        <f>R4*H4</f>
      </c>
      <c r="T4" s="47" t="n">
        <v>3.5</v>
      </c>
      <c r="U4" s="21" t="str">
        <f>T4*R4</f>
      </c>
      <c r="V4" s="21" t="str">
        <f>U4*H4</f>
      </c>
      <c r="W4" s="21" t="n">
        <v>1.25</v>
      </c>
      <c r="X4" s="83" t="str">
        <f>W4*U4</f>
      </c>
      <c r="Y4" s="83" t="str">
        <f>X4*H4</f>
      </c>
      <c r="Z4" s="84" t="str">
        <f>12800*X4</f>
      </c>
      <c r="AA4" s="84" t="str">
        <f>Z4*H4</f>
      </c>
      <c r="AB4" s="85" t="s">
        <v>104</v>
      </c>
      <c r="AC4" s="85" t="s">
        <v>105</v>
      </c>
      <c r="AD4" s="86"/>
      <c r="AE4" s="35" t="str">
        <f>R4*H4</f>
      </c>
      <c r="AF4" s="24" t="n">
        <v>2</v>
      </c>
      <c r="AG4" s="24" t="str">
        <f>AF4*R4</f>
      </c>
      <c r="AH4" s="24" t="str">
        <f>AG4*H4</f>
      </c>
      <c r="AI4" s="48"/>
    </row>
    <row r="5" ht="45">
      <c r="C5" s="24" t="n">
        <v>2</v>
      </c>
      <c r="D5" s="27" t="s">
        <v>17</v>
      </c>
      <c r="E5" s="27" t="s">
        <v>18</v>
      </c>
      <c r="F5" s="87" t="s">
        <v>19</v>
      </c>
      <c r="G5" s="25"/>
      <c r="H5" s="82" t="n">
        <v>5</v>
      </c>
      <c r="I5" s="24" t="s">
        <v>20</v>
      </c>
      <c r="J5" s="27" t="s">
        <v>21</v>
      </c>
      <c r="K5" s="25" t="s">
        <v>22</v>
      </c>
      <c r="L5" s="24"/>
      <c r="M5" s="24"/>
      <c r="N5" s="24"/>
      <c r="O5" s="24" t="n">
        <v>0.011</v>
      </c>
      <c r="P5" s="24" t="str">
        <f>O5*N5</f>
      </c>
      <c r="Q5" s="17"/>
      <c r="R5" s="21" t="n">
        <v>20</v>
      </c>
      <c r="S5" s="21" t="str">
        <f>R5*H5</f>
      </c>
      <c r="T5" s="47" t="n">
        <v>3.5</v>
      </c>
      <c r="U5" s="21" t="n">
        <v>71</v>
      </c>
      <c r="V5" s="21" t="str">
        <f>U5*H5</f>
      </c>
      <c r="W5" s="21" t="n">
        <v>1.25</v>
      </c>
      <c r="X5" s="83" t="str">
        <f>W5*U5</f>
      </c>
      <c r="Y5" s="83" t="str">
        <f>X5*H5</f>
      </c>
      <c r="Z5" s="84" t="str">
        <f>12800*X5</f>
      </c>
      <c r="AA5" s="84" t="str">
        <f>Z5*H5</f>
      </c>
      <c r="AB5" s="85" t="s">
        <v>106</v>
      </c>
      <c r="AC5" s="85" t="s">
        <v>105</v>
      </c>
      <c r="AD5" s="86"/>
      <c r="AE5" s="35" t="str">
        <f>R5*H5</f>
      </c>
      <c r="AF5" s="24" t="n">
        <v>2</v>
      </c>
      <c r="AG5" s="24" t="str">
        <f>AF5*R5</f>
      </c>
      <c r="AH5" s="24" t="str">
        <f>AG5*H5</f>
      </c>
      <c r="AI5" s="48" t="s">
        <v>23</v>
      </c>
    </row>
    <row r="6" customHeight="true" ht="31.5">
      <c r="C6" s="24" t="n">
        <v>3</v>
      </c>
      <c r="D6" s="27" t="s">
        <v>24</v>
      </c>
      <c r="E6" s="27" t="s">
        <v>25</v>
      </c>
      <c r="F6" s="81" t="s">
        <v>26</v>
      </c>
      <c r="G6" s="25" t="s">
        <v>27</v>
      </c>
      <c r="H6" s="82" t="n">
        <v>5</v>
      </c>
      <c r="I6" s="24" t="s">
        <v>28</v>
      </c>
      <c r="J6" s="27" t="s">
        <v>29</v>
      </c>
      <c r="K6" s="25" t="s">
        <v>30</v>
      </c>
      <c r="L6" s="24"/>
      <c r="M6" s="24" t="s">
        <v>31</v>
      </c>
      <c r="N6" s="24" t="n">
        <v>10400</v>
      </c>
      <c r="O6" s="24" t="n">
        <v>0.011</v>
      </c>
      <c r="P6" s="24" t="str">
        <f>O6*N6</f>
      </c>
      <c r="Q6" s="17"/>
      <c r="R6" s="21" t="n">
        <v>20</v>
      </c>
      <c r="S6" s="21" t="str">
        <f>R6*H6</f>
      </c>
      <c r="T6" s="47" t="n">
        <v>5.7</v>
      </c>
      <c r="U6" s="21" t="str">
        <f>T6*R6</f>
      </c>
      <c r="V6" s="21" t="str">
        <f>U6*H6</f>
      </c>
      <c r="W6" s="21" t="n">
        <v>1.25</v>
      </c>
      <c r="X6" s="83" t="str">
        <f>W6*U6</f>
      </c>
      <c r="Y6" s="83" t="str">
        <f>X6*H6</f>
      </c>
      <c r="Z6" s="84" t="str">
        <f>12800*X6</f>
      </c>
      <c r="AA6" s="84" t="str">
        <f>Z6*H6</f>
      </c>
      <c r="AB6" s="85" t="s">
        <v>106</v>
      </c>
      <c r="AC6" s="85" t="s">
        <v>105</v>
      </c>
      <c r="AD6" s="86"/>
      <c r="AE6" s="35" t="str">
        <f>R6*H6</f>
      </c>
      <c r="AF6" s="24" t="n">
        <v>2</v>
      </c>
      <c r="AG6" s="24" t="str">
        <f>AF6*R6</f>
      </c>
      <c r="AH6" s="24" t="str">
        <f>AG6*H6</f>
      </c>
      <c r="AI6" s="48"/>
    </row>
    <row r="7" customHeight="true" ht="30">
      <c r="C7" s="24" t="n">
        <v>4</v>
      </c>
      <c r="D7" s="27" t="s">
        <v>32</v>
      </c>
      <c r="E7" s="27" t="s">
        <v>33</v>
      </c>
      <c r="F7" s="81" t="s">
        <v>34</v>
      </c>
      <c r="G7" s="25" t="s">
        <v>35</v>
      </c>
      <c r="H7" s="82" t="n">
        <v>5</v>
      </c>
      <c r="I7" s="24" t="s">
        <v>36</v>
      </c>
      <c r="J7" s="27" t="s">
        <v>37</v>
      </c>
      <c r="K7" s="25" t="s">
        <v>38</v>
      </c>
      <c r="L7" s="24"/>
      <c r="M7" s="24" t="s">
        <v>39</v>
      </c>
      <c r="N7" s="24" t="n">
        <v>42500</v>
      </c>
      <c r="O7" s="24" t="n">
        <v>0.011</v>
      </c>
      <c r="P7" s="24" t="str">
        <f>O7*N7</f>
      </c>
      <c r="Q7" s="28"/>
      <c r="R7" s="29" t="n">
        <v>40</v>
      </c>
      <c r="S7" s="21" t="str">
        <f>R7*H7</f>
      </c>
      <c r="T7" s="47" t="n">
        <v>7</v>
      </c>
      <c r="U7" s="21" t="str">
        <f>T7*R7</f>
      </c>
      <c r="V7" s="21" t="str">
        <f>U7*H7</f>
      </c>
      <c r="W7" s="21" t="n">
        <v>1.25</v>
      </c>
      <c r="X7" s="83" t="str">
        <f>W7*U7</f>
      </c>
      <c r="Y7" s="83" t="str">
        <f>X7*H7</f>
      </c>
      <c r="Z7" s="84" t="str">
        <f>12800*X7</f>
      </c>
      <c r="AA7" s="84" t="str">
        <f>Z7*H7</f>
      </c>
      <c r="AB7" s="85" t="s">
        <v>106</v>
      </c>
      <c r="AC7" s="85" t="s">
        <v>105</v>
      </c>
      <c r="AD7" s="86"/>
      <c r="AE7" s="35" t="str">
        <f>R7*H7</f>
      </c>
      <c r="AF7" s="24" t="n">
        <v>2</v>
      </c>
      <c r="AG7" s="24" t="str">
        <f>AF7*R7</f>
      </c>
      <c r="AH7" s="24" t="str">
        <f>AG7*H7</f>
      </c>
    </row>
    <row r="8" customHeight="true" ht="30">
      <c r="C8" s="24" t="n">
        <v>5</v>
      </c>
      <c r="D8" s="27" t="s">
        <v>40</v>
      </c>
      <c r="E8" s="27" t="s">
        <v>41</v>
      </c>
      <c r="F8" s="87" t="s">
        <v>122</v>
      </c>
      <c r="G8" s="25" t="s">
        <v>43</v>
      </c>
      <c r="H8" s="82" t="n">
        <v>5</v>
      </c>
      <c r="I8" s="24" t="s">
        <v>44</v>
      </c>
      <c r="J8" s="27" t="s">
        <v>45</v>
      </c>
      <c r="K8" s="25" t="s">
        <v>46</v>
      </c>
      <c r="L8" s="24"/>
      <c r="M8" s="24" t="s">
        <v>47</v>
      </c>
      <c r="N8" s="24" t="n">
        <v>42200</v>
      </c>
      <c r="O8" s="24" t="n">
        <v>0.011</v>
      </c>
      <c r="P8" s="24" t="str">
        <f>O8*N8</f>
      </c>
      <c r="Q8" s="28"/>
      <c r="R8" s="29" t="n">
        <v>25</v>
      </c>
      <c r="S8" s="21" t="str">
        <f>R8*H8</f>
      </c>
      <c r="T8" s="47" t="n">
        <v>8</v>
      </c>
      <c r="U8" s="21" t="str">
        <f>T8*R8</f>
      </c>
      <c r="V8" s="21" t="str">
        <f>U8*H8</f>
      </c>
      <c r="W8" s="21" t="n">
        <v>1.25</v>
      </c>
      <c r="X8" s="83" t="str">
        <f>W8*U8</f>
      </c>
      <c r="Y8" s="83" t="str">
        <f>X8*H8</f>
      </c>
      <c r="Z8" s="84" t="str">
        <f>12800*X8</f>
      </c>
      <c r="AA8" s="84" t="str">
        <f>Z8*H8</f>
      </c>
      <c r="AB8" s="85" t="s">
        <v>106</v>
      </c>
      <c r="AC8" s="85" t="s">
        <v>105</v>
      </c>
      <c r="AD8" s="86"/>
      <c r="AE8" s="35" t="str">
        <f>R8*H8</f>
      </c>
      <c r="AF8" s="24" t="n">
        <v>2</v>
      </c>
      <c r="AG8" s="24" t="str">
        <f>AF8*R8</f>
      </c>
      <c r="AH8" s="24" t="str">
        <f>AG8*H8</f>
      </c>
    </row>
    <row r="9" ht="41.25">
      <c r="C9" s="24" t="n">
        <v>6</v>
      </c>
      <c r="D9" s="27" t="s">
        <v>48</v>
      </c>
      <c r="E9" s="27" t="s">
        <v>49</v>
      </c>
      <c r="F9" s="81" t="s">
        <v>123</v>
      </c>
      <c r="G9" s="25"/>
      <c r="H9" s="82" t="n">
        <v>5</v>
      </c>
      <c r="I9" s="24"/>
      <c r="J9" s="27" t="s">
        <v>51</v>
      </c>
      <c r="K9" s="25" t="s">
        <v>52</v>
      </c>
      <c r="L9" s="24"/>
      <c r="M9" s="24"/>
      <c r="N9" s="24"/>
      <c r="O9" s="24" t="n">
        <v>0.011</v>
      </c>
      <c r="P9" s="24" t="str">
        <f>O9*N9</f>
      </c>
      <c r="Q9" s="28"/>
      <c r="R9" s="29" t="n">
        <v>135</v>
      </c>
      <c r="S9" s="21" t="str">
        <f>R9*H9</f>
      </c>
      <c r="T9" s="47" t="n">
        <v>1.8</v>
      </c>
      <c r="U9" s="21" t="str">
        <f>T9*R9</f>
      </c>
      <c r="V9" s="21" t="str">
        <f>U9*H9</f>
      </c>
      <c r="W9" s="21" t="n">
        <v>1.25</v>
      </c>
      <c r="X9" s="83" t="str">
        <f>W9*U9</f>
      </c>
      <c r="Y9" s="83" t="str">
        <f>X9*H9</f>
      </c>
      <c r="Z9" s="84" t="str">
        <f>12800*X9</f>
      </c>
      <c r="AA9" s="84" t="str">
        <f>Z9*H9</f>
      </c>
      <c r="AB9" s="85" t="s">
        <v>107</v>
      </c>
      <c r="AC9" s="85" t="s">
        <v>105</v>
      </c>
      <c r="AD9" s="86"/>
      <c r="AE9" s="35" t="str">
        <f>R9*H9</f>
      </c>
      <c r="AF9" s="24" t="n">
        <v>2</v>
      </c>
      <c r="AG9" s="24" t="str">
        <f>AF9*R9</f>
      </c>
      <c r="AH9" s="24" t="str">
        <f>AG9*H9</f>
      </c>
    </row>
    <row r="10" customHeight="true" ht="32.25">
      <c r="C10" s="24" t="n">
        <v>7</v>
      </c>
      <c r="D10" s="27" t="s">
        <v>53</v>
      </c>
      <c r="E10" s="27" t="s">
        <v>54</v>
      </c>
      <c r="F10" s="87" t="s">
        <v>124</v>
      </c>
      <c r="G10" s="25" t="s">
        <v>56</v>
      </c>
      <c r="H10" s="82" t="n">
        <v>5</v>
      </c>
      <c r="I10" s="24" t="s">
        <v>57</v>
      </c>
      <c r="J10" s="27" t="s">
        <v>58</v>
      </c>
      <c r="K10" s="25"/>
      <c r="L10" s="24"/>
      <c r="M10" s="24" t="s">
        <v>59</v>
      </c>
      <c r="N10" s="24" t="n">
        <v>41300</v>
      </c>
      <c r="O10" s="24" t="n">
        <v>0.011</v>
      </c>
      <c r="P10" s="24" t="str">
        <f>O10*N10</f>
      </c>
      <c r="Q10" s="28"/>
      <c r="R10" s="29" t="n">
        <v>120</v>
      </c>
      <c r="S10" s="21" t="str">
        <f>R10*H10</f>
      </c>
      <c r="T10" s="47" t="n">
        <v>1.8</v>
      </c>
      <c r="U10" s="21" t="str">
        <f>T10*R10</f>
      </c>
      <c r="V10" s="21" t="str">
        <f>U10*H10</f>
      </c>
      <c r="W10" s="21" t="n">
        <v>1.25</v>
      </c>
      <c r="X10" s="83" t="str">
        <f>W10*U10</f>
      </c>
      <c r="Y10" s="83" t="str">
        <f>X10*H10</f>
      </c>
      <c r="Z10" s="84" t="str">
        <f>12800*X10</f>
      </c>
      <c r="AA10" s="84" t="str">
        <f>Z10*H10</f>
      </c>
      <c r="AB10" s="85" t="s">
        <v>106</v>
      </c>
      <c r="AC10" s="85" t="s">
        <v>105</v>
      </c>
      <c r="AD10" s="86"/>
      <c r="AE10" s="35" t="str">
        <f>R10*H10</f>
      </c>
      <c r="AF10" s="24" t="n">
        <v>2</v>
      </c>
      <c r="AG10" s="24" t="str">
        <f>AF10*R10</f>
      </c>
      <c r="AH10" s="24" t="str">
        <f>AG10*H10</f>
      </c>
    </row>
    <row r="11" customHeight="true" ht="46.5">
      <c r="C11" s="24" t="n">
        <v>8</v>
      </c>
      <c r="D11" s="27" t="s">
        <v>108</v>
      </c>
      <c r="E11" s="27" t="s">
        <v>109</v>
      </c>
      <c r="F11" s="87" t="s">
        <v>110</v>
      </c>
      <c r="G11" s="25" t="s">
        <v>64</v>
      </c>
      <c r="H11" s="24" t="n">
        <v>3</v>
      </c>
      <c r="I11" s="24"/>
      <c r="J11" s="27" t="s">
        <v>65</v>
      </c>
      <c r="K11" s="25"/>
      <c r="L11" s="24"/>
      <c r="M11" s="24"/>
      <c r="N11" s="24"/>
      <c r="O11" s="24"/>
      <c r="P11" s="24"/>
      <c r="Q11" s="28"/>
      <c r="R11" s="29" t="n">
        <v>864</v>
      </c>
      <c r="S11" s="21" t="str">
        <f>R11*H11</f>
      </c>
      <c r="T11" s="50" t="n">
        <v>1</v>
      </c>
      <c r="U11" s="21" t="str">
        <f>T11*R11</f>
      </c>
      <c r="V11" s="21" t="str">
        <f>U11*H11</f>
      </c>
      <c r="W11" s="21" t="n">
        <v>1</v>
      </c>
      <c r="X11" s="83" t="str">
        <f>W11*U11</f>
      </c>
      <c r="Y11" s="83" t="str">
        <f>X11*H11</f>
      </c>
      <c r="Z11" s="84" t="str">
        <f>12800*X11</f>
      </c>
      <c r="AA11" s="84" t="str">
        <f>Z11*H11</f>
      </c>
      <c r="AB11" s="85" t="s">
        <v>106</v>
      </c>
      <c r="AC11" s="85" t="s">
        <v>105</v>
      </c>
      <c r="AD11" s="86"/>
      <c r="AE11" s="35" t="str">
        <f>R11*H11</f>
      </c>
      <c r="AF11" s="24" t="n">
        <v>1.8</v>
      </c>
      <c r="AG11" s="24" t="str">
        <f>AF11*R11</f>
      </c>
      <c r="AH11" s="24" t="str">
        <f>AG11*H11</f>
      </c>
      <c r="AI11" s="51" t="str">
        <f>AH11*AG11</f>
      </c>
    </row>
    <row r="12" customHeight="true" ht="33.75">
      <c r="C12" s="24" t="n">
        <v>9</v>
      </c>
      <c r="D12" s="27" t="s">
        <v>66</v>
      </c>
      <c r="E12" s="27" t="s">
        <v>111</v>
      </c>
      <c r="F12" s="87" t="s">
        <v>68</v>
      </c>
      <c r="G12" s="25" t="s">
        <v>69</v>
      </c>
      <c r="H12" s="24" t="n">
        <v>10</v>
      </c>
      <c r="I12" s="24"/>
      <c r="J12" s="27"/>
      <c r="K12" s="25"/>
      <c r="L12" s="24"/>
      <c r="M12" s="24"/>
      <c r="N12" s="24"/>
      <c r="O12" s="24"/>
      <c r="P12" s="24"/>
      <c r="Q12" s="28"/>
      <c r="R12" s="29" t="n">
        <v>22</v>
      </c>
      <c r="S12" s="21" t="str">
        <f>R12*H12</f>
      </c>
      <c r="T12" s="47" t="n">
        <v>3</v>
      </c>
      <c r="U12" s="21" t="str">
        <f>T12*R12</f>
      </c>
      <c r="V12" s="21" t="str">
        <f>U12*H12</f>
      </c>
      <c r="W12" s="21" t="n">
        <v>1.25</v>
      </c>
      <c r="X12" s="88" t="str">
        <f>W12*U12</f>
      </c>
      <c r="Y12" s="83" t="str">
        <f>X12*H12</f>
      </c>
      <c r="Z12" s="84" t="str">
        <f>12800*X12</f>
      </c>
      <c r="AA12" s="84" t="str">
        <f>Z12*H12</f>
      </c>
      <c r="AB12" s="85"/>
      <c r="AC12" s="85" t="s">
        <v>105</v>
      </c>
      <c r="AD12" s="86"/>
      <c r="AE12" s="35" t="str">
        <f>R12*H12</f>
      </c>
      <c r="AF12" s="24" t="n">
        <v>2</v>
      </c>
      <c r="AG12" s="24" t="str">
        <f>AF12*R12</f>
      </c>
      <c r="AH12" s="24" t="str">
        <f>AG12*H12</f>
      </c>
    </row>
    <row r="13" customHeight="true" ht="47.25">
      <c r="C13" s="24" t="n">
        <v>10</v>
      </c>
      <c r="D13" s="27" t="s">
        <v>70</v>
      </c>
      <c r="E13" s="27" t="s">
        <v>72</v>
      </c>
      <c r="F13" s="87" t="s">
        <v>73</v>
      </c>
      <c r="G13" s="25" t="s">
        <v>74</v>
      </c>
      <c r="H13" s="24" t="n">
        <v>12</v>
      </c>
      <c r="I13" s="24"/>
      <c r="J13" s="27" t="s">
        <v>75</v>
      </c>
      <c r="K13" s="25" t="s">
        <v>76</v>
      </c>
      <c r="L13" s="24"/>
      <c r="M13" s="24" t="n">
        <v>50</v>
      </c>
      <c r="N13" s="24"/>
      <c r="O13" s="24"/>
      <c r="P13" s="24"/>
      <c r="Q13" s="28"/>
      <c r="R13" s="29" t="n">
        <v>24</v>
      </c>
      <c r="S13" s="21" t="str">
        <f>R13*H13</f>
      </c>
      <c r="T13" s="47" t="n">
        <v>1.5</v>
      </c>
      <c r="U13" s="21" t="str">
        <f>T13*R13</f>
      </c>
      <c r="V13" s="21" t="str">
        <f>U13*H13</f>
      </c>
      <c r="W13" s="21" t="n">
        <v>1.25</v>
      </c>
      <c r="X13" s="83" t="str">
        <f>W13*U13</f>
      </c>
      <c r="Y13" s="83" t="str">
        <f>X13*H13</f>
      </c>
      <c r="Z13" s="84" t="str">
        <f>12800*X13</f>
      </c>
      <c r="AA13" s="84" t="str">
        <f>Z13*H13</f>
      </c>
      <c r="AB13" s="85"/>
      <c r="AC13" s="85" t="s">
        <v>105</v>
      </c>
      <c r="AD13" s="89" t="s">
        <v>76</v>
      </c>
      <c r="AE13" s="35" t="str">
        <f>R13*H13</f>
      </c>
      <c r="AF13" s="24" t="n">
        <v>2</v>
      </c>
      <c r="AG13" s="24" t="str">
        <f>AF13*R13</f>
      </c>
      <c r="AH13" s="24" t="str">
        <f>AG13*H13</f>
      </c>
    </row>
    <row r="14" customHeight="true" ht="39.75">
      <c r="C14" s="24" t="n">
        <v>11</v>
      </c>
      <c r="D14" s="90" t="s">
        <v>125</v>
      </c>
      <c r="E14" s="27" t="s">
        <v>77</v>
      </c>
      <c r="F14" s="87" t="s">
        <v>78</v>
      </c>
      <c r="G14" s="25" t="s">
        <v>79</v>
      </c>
      <c r="H14" s="24" t="n">
        <v>5</v>
      </c>
      <c r="I14" s="24"/>
      <c r="J14" s="27" t="s">
        <v>80</v>
      </c>
      <c r="K14" s="25"/>
      <c r="L14" s="24"/>
      <c r="M14" s="24" t="n">
        <v>62</v>
      </c>
      <c r="N14" s="24"/>
      <c r="O14" s="24"/>
      <c r="P14" s="24"/>
      <c r="Q14" s="28"/>
      <c r="R14" s="29" t="n">
        <v>45</v>
      </c>
      <c r="S14" s="21" t="str">
        <f>R14*H14</f>
      </c>
      <c r="T14" s="47" t="n">
        <v>1.8</v>
      </c>
      <c r="U14" s="21" t="str">
        <f>T14*R14</f>
      </c>
      <c r="V14" s="21" t="str">
        <f>U14*H14</f>
      </c>
      <c r="W14" s="21" t="n">
        <v>1.25</v>
      </c>
      <c r="X14" s="83" t="str">
        <f>W14*U14</f>
      </c>
      <c r="Y14" s="83" t="str">
        <f>X14*H14</f>
      </c>
      <c r="Z14" s="84" t="str">
        <f>12800*X14</f>
      </c>
      <c r="AA14" s="84" t="str">
        <f>Z14*H14</f>
      </c>
      <c r="AB14" s="85"/>
      <c r="AC14" s="85" t="s">
        <v>105</v>
      </c>
      <c r="AD14" s="86"/>
      <c r="AE14" s="35" t="str">
        <f>R14*H14</f>
      </c>
      <c r="AF14" s="24" t="n">
        <v>2</v>
      </c>
      <c r="AG14" s="24" t="str">
        <f>AF14*R14</f>
      </c>
      <c r="AH14" s="24" t="str">
        <f>AG14*H14</f>
      </c>
    </row>
    <row r="15" customHeight="true" ht="26.25">
      <c r="C15" s="24" t="n">
        <v>12</v>
      </c>
      <c r="D15" s="27" t="s">
        <v>126</v>
      </c>
      <c r="E15" s="27" t="s">
        <v>81</v>
      </c>
      <c r="F15" s="87" t="s">
        <v>82</v>
      </c>
      <c r="G15" s="25" t="s">
        <v>83</v>
      </c>
      <c r="H15" s="24" t="n">
        <v>5</v>
      </c>
      <c r="I15" s="24"/>
      <c r="J15" s="27" t="s">
        <v>84</v>
      </c>
      <c r="K15" s="25"/>
      <c r="L15" s="24"/>
      <c r="M15" s="24" t="n">
        <v>84</v>
      </c>
      <c r="N15" s="24"/>
      <c r="O15" s="24"/>
      <c r="P15" s="24"/>
      <c r="Q15" s="28"/>
      <c r="R15" s="29" t="n">
        <v>20</v>
      </c>
      <c r="S15" s="21" t="str">
        <f>R15*H15</f>
      </c>
      <c r="T15" s="47" t="n">
        <v>5</v>
      </c>
      <c r="U15" s="21" t="str">
        <f>T15*R15</f>
      </c>
      <c r="V15" s="21" t="str">
        <f>U15*H15</f>
      </c>
      <c r="W15" s="21" t="n">
        <v>1.25</v>
      </c>
      <c r="X15" s="83" t="str">
        <f>W15*U15</f>
      </c>
      <c r="Y15" s="83" t="str">
        <f>X15*H15</f>
      </c>
      <c r="Z15" s="84" t="str">
        <f>12800*X15</f>
      </c>
      <c r="AA15" s="84" t="str">
        <f>Z15*H15</f>
      </c>
      <c r="AB15" s="85" t="s">
        <v>112</v>
      </c>
      <c r="AC15" s="85" t="s">
        <v>105</v>
      </c>
      <c r="AD15" s="86"/>
      <c r="AE15" s="35" t="str">
        <f>R15*H15</f>
      </c>
      <c r="AF15" s="24" t="n">
        <v>2</v>
      </c>
      <c r="AG15" s="24" t="str">
        <f>AF15*R15</f>
      </c>
      <c r="AH15" s="24" t="str">
        <f>AG15*H15</f>
      </c>
    </row>
    <row r="16" customHeight="true" ht="39">
      <c r="C16" s="24" t="n">
        <v>13</v>
      </c>
      <c r="D16" s="27" t="s">
        <v>127</v>
      </c>
      <c r="E16" s="27" t="s">
        <v>85</v>
      </c>
      <c r="F16" s="81" t="s">
        <v>86</v>
      </c>
      <c r="G16" s="26" t="s">
        <v>87</v>
      </c>
      <c r="H16" s="24" t="n">
        <v>10</v>
      </c>
      <c r="I16" s="24"/>
      <c r="J16" s="27" t="s">
        <v>88</v>
      </c>
      <c r="K16" s="25" t="s">
        <v>89</v>
      </c>
      <c r="L16" s="24"/>
      <c r="M16" s="24" t="n">
        <v>8.76</v>
      </c>
      <c r="N16" s="24"/>
      <c r="O16" s="24"/>
      <c r="P16" s="24"/>
      <c r="Q16" s="28"/>
      <c r="R16" s="29" t="n">
        <v>9</v>
      </c>
      <c r="S16" s="21" t="str">
        <f>R16*H16</f>
      </c>
      <c r="T16" s="47" t="n">
        <v>2</v>
      </c>
      <c r="U16" s="21" t="str">
        <f>T16*R16</f>
      </c>
      <c r="V16" s="21" t="str">
        <f>U16*H16</f>
      </c>
      <c r="W16" s="21" t="n">
        <v>1.25</v>
      </c>
      <c r="X16" s="83" t="str">
        <f>W16*U16</f>
      </c>
      <c r="Y16" s="83" t="str">
        <f>X16*H16</f>
      </c>
      <c r="Z16" s="84" t="str">
        <f>12800*X16</f>
      </c>
      <c r="AA16" s="84" t="str">
        <f>Z16*H16</f>
      </c>
      <c r="AB16" s="85"/>
      <c r="AC16" s="85" t="s">
        <v>105</v>
      </c>
      <c r="AD16" s="91" t="s">
        <v>128</v>
      </c>
      <c r="AE16" s="35" t="str">
        <f>R16*H16</f>
      </c>
      <c r="AF16" s="24" t="n">
        <v>2</v>
      </c>
      <c r="AG16" s="24" t="str">
        <f>AF16*R16</f>
      </c>
      <c r="AH16" s="24" t="str">
        <f>AG16*H16</f>
      </c>
    </row>
    <row r="17" customHeight="true" ht="60">
      <c r="C17" s="24" t="n">
        <v>14</v>
      </c>
      <c r="D17" s="27" t="s">
        <v>129</v>
      </c>
      <c r="E17" s="27" t="s">
        <v>90</v>
      </c>
      <c r="F17" s="81" t="s">
        <v>130</v>
      </c>
      <c r="G17" s="25" t="s">
        <v>92</v>
      </c>
      <c r="H17" s="24" t="n">
        <v>10</v>
      </c>
      <c r="I17" s="24"/>
      <c r="J17" s="27" t="s">
        <v>93</v>
      </c>
      <c r="K17" s="25"/>
      <c r="L17" s="24"/>
      <c r="M17" s="24" t="n">
        <v>6.85</v>
      </c>
      <c r="N17" s="24"/>
      <c r="O17" s="24"/>
      <c r="P17" s="24"/>
      <c r="Q17" s="28"/>
      <c r="R17" s="29" t="n">
        <v>8</v>
      </c>
      <c r="S17" s="21" t="str">
        <f>R17*H17</f>
      </c>
      <c r="T17" s="47" t="n">
        <v>2</v>
      </c>
      <c r="U17" s="21" t="str">
        <f>T17*R17</f>
      </c>
      <c r="V17" s="21" t="str">
        <f>U17*H17</f>
      </c>
      <c r="W17" s="21" t="n">
        <v>1.25</v>
      </c>
      <c r="X17" s="83" t="str">
        <f>W17*U17</f>
      </c>
      <c r="Y17" s="83" t="str">
        <f>X17*H17</f>
      </c>
      <c r="Z17" s="84" t="str">
        <f>12800*X17</f>
      </c>
      <c r="AA17" s="84" t="str">
        <f>Z17*H17</f>
      </c>
      <c r="AB17" s="85"/>
      <c r="AC17" s="85" t="s">
        <v>131</v>
      </c>
      <c r="AD17" s="86"/>
      <c r="AE17" s="35" t="str">
        <f>R17*H17</f>
      </c>
      <c r="AF17" s="24" t="n">
        <v>2</v>
      </c>
      <c r="AG17" s="24" t="str">
        <f>AF17*R17</f>
      </c>
      <c r="AH17" s="24" t="str">
        <f>AG17*H17</f>
      </c>
    </row>
    <row r="18" customHeight="true" ht="38.25">
      <c r="C18" s="24" t="n">
        <v>15</v>
      </c>
      <c r="D18" s="27" t="s">
        <v>132</v>
      </c>
      <c r="E18" s="27" t="s">
        <v>96</v>
      </c>
      <c r="F18" s="87" t="s">
        <v>113</v>
      </c>
      <c r="G18" s="25" t="s">
        <v>98</v>
      </c>
      <c r="H18" s="24" t="n">
        <v>5</v>
      </c>
      <c r="I18" s="24"/>
      <c r="J18" s="27" t="s">
        <v>95</v>
      </c>
      <c r="K18" s="25" t="s">
        <v>99</v>
      </c>
      <c r="L18" s="24"/>
      <c r="M18" s="24" t="n">
        <v>32</v>
      </c>
      <c r="N18" s="24"/>
      <c r="O18" s="24"/>
      <c r="P18" s="24"/>
      <c r="Q18" s="28"/>
      <c r="R18" s="29" t="n">
        <v>32</v>
      </c>
      <c r="S18" s="21" t="str">
        <f>R18*H18</f>
      </c>
      <c r="T18" s="47" t="n">
        <v>2</v>
      </c>
      <c r="U18" s="21" t="str">
        <f>T18*R18</f>
      </c>
      <c r="V18" s="21" t="str">
        <f>U18*H18</f>
      </c>
      <c r="W18" s="21" t="n">
        <v>1.25</v>
      </c>
      <c r="X18" s="83" t="str">
        <f>W18*U18</f>
      </c>
      <c r="Y18" s="83" t="str">
        <f>X18*H18</f>
      </c>
      <c r="Z18" s="84" t="str">
        <f>12800*X18</f>
      </c>
      <c r="AA18" s="84" t="str">
        <f>Z18*H18</f>
      </c>
      <c r="AB18" s="85" t="s">
        <v>114</v>
      </c>
      <c r="AC18" s="85" t="s">
        <v>105</v>
      </c>
      <c r="AD18" s="89" t="s">
        <v>133</v>
      </c>
      <c r="AE18" s="35" t="str">
        <f>R18*H18</f>
      </c>
      <c r="AF18" s="24" t="n">
        <v>2</v>
      </c>
      <c r="AG18" s="24" t="str">
        <f>AF18*R18</f>
      </c>
      <c r="AH18" s="24" t="str">
        <f>AG18*H18</f>
      </c>
    </row>
    <row r="19" ht="32.25" customFormat="true" s="36">
      <c r="C19" s="24" t="n">
        <v>16</v>
      </c>
      <c r="D19" s="27" t="s">
        <v>134</v>
      </c>
      <c r="E19" s="27"/>
      <c r="F19" s="87" t="s">
        <v>135</v>
      </c>
      <c r="G19" s="25"/>
      <c r="H19" s="24" t="n">
        <v>10</v>
      </c>
      <c r="I19" s="24"/>
      <c r="J19" s="27"/>
      <c r="K19" s="25"/>
      <c r="L19" s="24"/>
      <c r="M19" s="24"/>
      <c r="N19" s="24"/>
      <c r="O19" s="24"/>
      <c r="P19" s="24"/>
      <c r="Q19" s="24"/>
      <c r="R19" s="29" t="n">
        <v>57</v>
      </c>
      <c r="S19" s="21" t="str">
        <f>R19*H19</f>
      </c>
      <c r="T19" s="47" t="n">
        <v>2</v>
      </c>
      <c r="U19" s="29" t="str">
        <f>T19*R19</f>
      </c>
      <c r="V19" s="29" t="str">
        <f>U19*H19</f>
      </c>
      <c r="W19" s="21" t="n">
        <v>1.25</v>
      </c>
      <c r="X19" s="83" t="str">
        <f>W19*U19</f>
      </c>
      <c r="Y19" s="83" t="str">
        <f>X19*H19</f>
      </c>
      <c r="Z19" s="84" t="str">
        <f>12800*X19</f>
      </c>
      <c r="AA19" s="84" t="str">
        <f>Z19*H19</f>
      </c>
      <c r="AB19" s="85"/>
      <c r="AC19" s="85" t="s">
        <v>105</v>
      </c>
      <c r="AD19" s="86"/>
      <c r="AE19" s="35" t="str">
        <f>R19*H19</f>
      </c>
      <c r="AF19" s="24"/>
      <c r="AG19" s="24"/>
      <c r="AH19" s="24"/>
    </row>
    <row r="20" customHeight="true" ht="50.25" customFormat="true" s="36">
      <c r="C20" s="24" t="n">
        <v>17</v>
      </c>
      <c r="D20" s="27" t="s">
        <v>136</v>
      </c>
      <c r="E20" s="27"/>
      <c r="F20" s="87" t="s">
        <v>137</v>
      </c>
      <c r="G20" s="25"/>
      <c r="H20" s="24" t="n">
        <v>5</v>
      </c>
      <c r="I20" s="24"/>
      <c r="J20" s="27"/>
      <c r="K20" s="25"/>
      <c r="L20" s="24"/>
      <c r="M20" s="24"/>
      <c r="N20" s="24"/>
      <c r="O20" s="24"/>
      <c r="P20" s="24"/>
      <c r="Q20" s="24"/>
      <c r="R20" s="29" t="n">
        <v>328</v>
      </c>
      <c r="S20" s="21" t="str">
        <f>R20*H20</f>
      </c>
      <c r="T20" s="47" t="n">
        <v>1.2</v>
      </c>
      <c r="U20" s="29" t="str">
        <f>T20*R20</f>
      </c>
      <c r="V20" s="29" t="str">
        <f>U20*H20</f>
      </c>
      <c r="W20" s="21" t="n">
        <v>1.25</v>
      </c>
      <c r="X20" s="83" t="str">
        <f>W20*U20</f>
      </c>
      <c r="Y20" s="83" t="str">
        <f>X20*H20</f>
      </c>
      <c r="Z20" s="84" t="str">
        <f>12800*X20</f>
      </c>
      <c r="AA20" s="84" t="str">
        <f>Z20*H20</f>
      </c>
      <c r="AB20" s="85"/>
      <c r="AC20" s="85" t="s">
        <v>105</v>
      </c>
      <c r="AD20" s="86"/>
      <c r="AE20" s="35"/>
      <c r="AF20" s="24"/>
      <c r="AG20" s="24"/>
      <c r="AH20" s="24"/>
    </row>
    <row r="21" customHeight="true" ht="44.25" customFormat="true" s="36">
      <c r="C21" s="24" t="n">
        <v>18</v>
      </c>
      <c r="D21" s="27" t="s">
        <v>138</v>
      </c>
      <c r="E21" s="27"/>
      <c r="F21" s="87" t="s">
        <v>139</v>
      </c>
      <c r="G21" s="25"/>
      <c r="H21" s="24" t="n">
        <v>5</v>
      </c>
      <c r="I21" s="24"/>
      <c r="J21" s="27"/>
      <c r="K21" s="25"/>
      <c r="L21" s="24"/>
      <c r="M21" s="24"/>
      <c r="N21" s="24"/>
      <c r="O21" s="24"/>
      <c r="P21" s="24"/>
      <c r="Q21" s="24"/>
      <c r="R21" s="92" t="n">
        <v>281</v>
      </c>
      <c r="S21" s="21" t="str">
        <f>R21*H21</f>
      </c>
      <c r="T21" s="47" t="n">
        <v>1.5</v>
      </c>
      <c r="U21" s="29" t="str">
        <f>T21*R21</f>
      </c>
      <c r="V21" s="29" t="str">
        <f>U21*H21</f>
      </c>
      <c r="W21" s="21" t="n">
        <v>1.25</v>
      </c>
      <c r="X21" s="83" t="str">
        <f>W21*U21</f>
      </c>
      <c r="Y21" s="83" t="str">
        <f>X21*H21</f>
      </c>
      <c r="Z21" s="84" t="str">
        <f>12800*X21</f>
      </c>
      <c r="AA21" s="84" t="str">
        <f>Z21*H21</f>
      </c>
      <c r="AB21" s="85"/>
      <c r="AC21" s="85" t="s">
        <v>131</v>
      </c>
      <c r="AD21" s="86"/>
      <c r="AE21" s="35"/>
      <c r="AF21" s="24"/>
      <c r="AG21" s="24"/>
      <c r="AH21" s="24"/>
    </row>
    <row r="22" customHeight="true" ht="41.25" customFormat="true" s="36">
      <c r="C22" s="24" t="n">
        <v>19</v>
      </c>
      <c r="D22" s="27" t="s">
        <v>140</v>
      </c>
      <c r="E22" s="27"/>
      <c r="F22" s="87" t="s">
        <v>141</v>
      </c>
      <c r="G22" s="25"/>
      <c r="H22" s="24" t="n">
        <v>10</v>
      </c>
      <c r="I22" s="24"/>
      <c r="J22" s="27"/>
      <c r="K22" s="25"/>
      <c r="L22" s="24"/>
      <c r="M22" s="24"/>
      <c r="N22" s="24"/>
      <c r="O22" s="24"/>
      <c r="P22" s="24"/>
      <c r="Q22" s="24"/>
      <c r="R22" s="92" t="n">
        <v>59</v>
      </c>
      <c r="S22" s="21" t="str">
        <f>R22*H22</f>
      </c>
      <c r="T22" s="47" t="n">
        <v>2</v>
      </c>
      <c r="U22" s="29" t="str">
        <f>T22*R22</f>
      </c>
      <c r="V22" s="29" t="str">
        <f>U22*H22</f>
      </c>
      <c r="W22" s="21" t="n">
        <v>1.25</v>
      </c>
      <c r="X22" s="83" t="str">
        <f>W22*U22</f>
      </c>
      <c r="Y22" s="83" t="str">
        <f>X22*H22</f>
      </c>
      <c r="Z22" s="84" t="str">
        <f>12800*X22</f>
      </c>
      <c r="AA22" s="84" t="str">
        <f>Z22*H22</f>
      </c>
      <c r="AB22" s="85"/>
      <c r="AC22" s="85" t="s">
        <v>105</v>
      </c>
      <c r="AD22" s="86"/>
      <c r="AE22" s="35"/>
      <c r="AF22" s="24"/>
      <c r="AG22" s="24"/>
      <c r="AH22" s="24"/>
    </row>
    <row r="23" customHeight="true" ht="80.25" customFormat="true" s="36">
      <c r="C23" s="24" t="n">
        <v>20</v>
      </c>
      <c r="D23" s="27" t="s">
        <v>142</v>
      </c>
      <c r="E23" s="27"/>
      <c r="F23" s="87" t="s">
        <v>143</v>
      </c>
      <c r="G23" s="25"/>
      <c r="H23" s="24" t="n">
        <v>10</v>
      </c>
      <c r="I23" s="24"/>
      <c r="J23" s="27"/>
      <c r="K23" s="25"/>
      <c r="L23" s="24"/>
      <c r="M23" s="24"/>
      <c r="N23" s="24"/>
      <c r="O23" s="24"/>
      <c r="P23" s="24"/>
      <c r="Q23" s="24"/>
      <c r="R23" s="92" t="n">
        <v>320</v>
      </c>
      <c r="S23" s="21" t="str">
        <f>R23*H23</f>
      </c>
      <c r="T23" s="47" t="n">
        <v>1.5</v>
      </c>
      <c r="U23" s="29" t="str">
        <f>T23*R23</f>
      </c>
      <c r="V23" s="29" t="str">
        <f>U23*H23</f>
      </c>
      <c r="W23" s="21" t="n">
        <v>1.25</v>
      </c>
      <c r="X23" s="83" t="str">
        <f>W23*U23</f>
      </c>
      <c r="Y23" s="83" t="str">
        <f>X23*H23</f>
      </c>
      <c r="Z23" s="84" t="str">
        <f>12800*X23</f>
      </c>
      <c r="AA23" s="84" t="str">
        <f>Z23*H23</f>
      </c>
      <c r="AB23" s="85"/>
      <c r="AC23" s="85" t="s">
        <v>105</v>
      </c>
      <c r="AD23" s="93" t="s">
        <v>144</v>
      </c>
      <c r="AE23" s="35"/>
      <c r="AF23" s="24"/>
      <c r="AG23" s="24"/>
      <c r="AH23" s="24"/>
    </row>
    <row r="24" customHeight="true" ht="67.5" customFormat="true" s="94">
      <c r="C24" s="95"/>
      <c r="D24" s="96" t="s">
        <v>145</v>
      </c>
      <c r="E24" s="96"/>
      <c r="F24" s="97"/>
      <c r="G24" s="97"/>
      <c r="H24" s="98"/>
      <c r="I24" s="98"/>
      <c r="J24" s="87"/>
      <c r="K24" s="97"/>
      <c r="L24" s="98"/>
      <c r="M24" s="98"/>
      <c r="N24" s="98"/>
      <c r="O24" s="98"/>
      <c r="P24" s="98"/>
      <c r="Q24" s="98"/>
      <c r="R24" s="99"/>
      <c r="S24" s="99" t="str">
        <f>SUM(S4:S23)</f>
      </c>
      <c r="T24" s="100"/>
      <c r="U24" s="99"/>
      <c r="V24" s="99" t="str">
        <f>SUM(V4:V20)</f>
      </c>
      <c r="W24" s="99"/>
      <c r="X24" s="101" t="s">
        <v>145</v>
      </c>
      <c r="Y24" s="102" t="str">
        <f>SUM(Y4:Y23)</f>
      </c>
      <c r="Z24" s="103"/>
      <c r="AA24" s="103" t="str">
        <f>SUM(AA4:AA23)</f>
      </c>
      <c r="AB24" s="104"/>
      <c r="AC24" s="105"/>
      <c r="AD24" s="106"/>
      <c r="AE24" s="107" t="str">
        <f>SUM(AE4:AE19)</f>
      </c>
      <c r="AF24" s="95"/>
      <c r="AG24" s="95"/>
      <c r="AH24" s="95" t="str">
        <f>SUM(AH4:AH18)</f>
      </c>
    </row>
    <row r="25" ht="25.5">
      <c r="C25" s="24"/>
      <c r="D25" s="25"/>
      <c r="E25" s="25"/>
      <c r="F25" s="25"/>
      <c r="G25" s="25"/>
      <c r="H25" s="24"/>
      <c r="I25" s="24"/>
      <c r="J25" s="27"/>
      <c r="K25" s="25"/>
      <c r="L25" s="24"/>
      <c r="M25" s="24"/>
      <c r="N25" s="24"/>
      <c r="O25" s="24"/>
      <c r="P25" s="24"/>
      <c r="Q25" s="28"/>
      <c r="R25" s="29"/>
      <c r="S25" s="29"/>
      <c r="T25" s="47"/>
      <c r="U25" s="29"/>
      <c r="V25" s="29"/>
      <c r="W25" s="29"/>
      <c r="X25" s="83"/>
      <c r="Y25" s="83" t="s">
        <v>146</v>
      </c>
      <c r="Z25" s="108" t="s">
        <v>147</v>
      </c>
      <c r="AA25" s="108"/>
      <c r="AB25" s="86"/>
      <c r="AC25" s="86"/>
      <c r="AD25" s="86"/>
      <c r="AE25" s="35"/>
      <c r="AF25" s="24"/>
      <c r="AG25" s="24"/>
      <c r="AH25" s="24"/>
    </row>
    <row r="26" ht="25.5">
      <c r="C26" s="24"/>
      <c r="D26" s="25"/>
      <c r="E26" s="25"/>
      <c r="F26" s="25"/>
      <c r="G26" s="25"/>
      <c r="H26" s="24"/>
      <c r="I26" s="24"/>
      <c r="J26" s="27"/>
      <c r="K26" s="25"/>
      <c r="L26" s="24"/>
      <c r="M26" s="24"/>
      <c r="N26" s="24"/>
      <c r="O26" s="24"/>
      <c r="P26" s="24"/>
      <c r="Q26" s="28"/>
      <c r="R26" s="29"/>
      <c r="S26" s="29"/>
      <c r="T26" s="47"/>
      <c r="U26" s="29"/>
      <c r="V26" s="29"/>
      <c r="W26" s="29"/>
      <c r="X26" s="83"/>
      <c r="Y26" s="109" t="n">
        <v>0.15</v>
      </c>
      <c r="Z26" s="110" t="n">
        <v>12750</v>
      </c>
      <c r="AA26" s="108"/>
      <c r="AB26" s="86"/>
      <c r="AC26" s="86"/>
      <c r="AD26" s="86"/>
      <c r="AE26" s="35"/>
      <c r="AF26" s="24"/>
      <c r="AG26" s="24"/>
      <c r="AH26" s="24"/>
    </row>
    <row r="27" ht="25.5">
      <c r="C27" s="24"/>
      <c r="D27" s="25"/>
      <c r="E27" s="25"/>
      <c r="F27" s="25"/>
      <c r="G27" s="25"/>
      <c r="H27" s="24"/>
      <c r="I27" s="24"/>
      <c r="J27" s="27"/>
      <c r="K27" s="25"/>
      <c r="L27" s="24"/>
      <c r="M27" s="24"/>
      <c r="N27" s="24"/>
      <c r="O27" s="24"/>
      <c r="P27" s="24"/>
      <c r="Q27" s="28"/>
      <c r="R27" s="29"/>
      <c r="S27" s="29"/>
      <c r="T27" s="47"/>
      <c r="U27" s="29"/>
      <c r="V27" s="29"/>
      <c r="W27" s="29"/>
      <c r="X27" s="83"/>
      <c r="Y27" s="111" t="str">
        <f>0.15*Y24</f>
      </c>
      <c r="Z27" s="108" t="str">
        <f>Z26*Y27</f>
      </c>
      <c r="AA27" s="108"/>
      <c r="AB27" s="86"/>
      <c r="AC27" s="86"/>
      <c r="AD27" s="86"/>
      <c r="AE27" s="35"/>
      <c r="AF27" s="24"/>
      <c r="AG27" s="24"/>
      <c r="AH27" s="24"/>
    </row>
    <row r="28" ht="15">
      <c r="C28" s="24"/>
      <c r="D28" s="25"/>
      <c r="E28" s="25"/>
      <c r="F28" s="25"/>
      <c r="G28" s="25"/>
      <c r="H28" s="24"/>
      <c r="I28" s="24"/>
      <c r="J28" s="27"/>
      <c r="K28" s="25"/>
      <c r="L28" s="24"/>
      <c r="M28" s="24"/>
      <c r="N28" s="24"/>
      <c r="O28" s="24"/>
      <c r="P28" s="24"/>
      <c r="Q28" s="28"/>
      <c r="R28" s="29"/>
      <c r="S28" s="29"/>
      <c r="T28" s="47"/>
      <c r="U28" s="29"/>
      <c r="V28" s="29"/>
      <c r="W28" s="29"/>
      <c r="X28" s="83"/>
      <c r="Y28" s="83"/>
      <c r="Z28" s="108"/>
      <c r="AA28" s="108"/>
      <c r="AB28" s="86"/>
      <c r="AC28" s="86"/>
      <c r="AD28" s="86"/>
      <c r="AE28" s="35"/>
      <c r="AF28" s="24"/>
      <c r="AG28" s="24"/>
      <c r="AH28" s="24"/>
    </row>
    <row r="29" ht="15">
      <c r="C29" s="24"/>
      <c r="D29" s="25"/>
      <c r="E29" s="25"/>
      <c r="F29" s="25"/>
      <c r="G29" s="25"/>
      <c r="H29" s="24"/>
      <c r="I29" s="24"/>
      <c r="J29" s="27"/>
      <c r="K29" s="25"/>
      <c r="L29" s="24"/>
      <c r="M29" s="24"/>
      <c r="N29" s="24"/>
      <c r="O29" s="24"/>
      <c r="P29" s="24"/>
      <c r="Q29" s="28"/>
      <c r="R29" s="29"/>
      <c r="S29" s="29"/>
      <c r="T29" s="47"/>
      <c r="U29" s="29"/>
      <c r="V29" s="29"/>
      <c r="W29" s="29"/>
      <c r="X29" s="83"/>
      <c r="Y29" s="83"/>
      <c r="Z29" s="108"/>
      <c r="AA29" s="108"/>
      <c r="AB29" s="86"/>
      <c r="AC29" s="86"/>
      <c r="AD29" s="86"/>
      <c r="AE29" s="35"/>
      <c r="AF29" s="24"/>
      <c r="AG29" s="24"/>
      <c r="AH29" s="24"/>
    </row>
    <row r="30" ht="56.25">
      <c r="C30" s="24"/>
      <c r="D30" s="25"/>
      <c r="E30" s="25"/>
      <c r="F30" s="26" t="s">
        <v>71</v>
      </c>
      <c r="G30" s="25"/>
      <c r="H30" s="24"/>
      <c r="I30" s="24"/>
      <c r="J30" s="27"/>
      <c r="K30" s="25"/>
      <c r="L30" s="24"/>
      <c r="M30" s="24"/>
      <c r="N30" s="24"/>
      <c r="O30" s="24"/>
      <c r="P30" s="24"/>
      <c r="Q30" s="28"/>
      <c r="R30" s="29"/>
      <c r="S30" s="29"/>
      <c r="T30" s="47"/>
      <c r="U30" s="29"/>
      <c r="V30" s="29"/>
      <c r="W30" s="29"/>
      <c r="X30" s="83"/>
      <c r="Y30" s="83" t="str">
        <f>Y24-Y27</f>
      </c>
      <c r="Z30" s="108"/>
      <c r="AA30" s="108"/>
      <c r="AB30" s="86" t="n">
        <v>13000</v>
      </c>
      <c r="AC30" s="86" t="str">
        <f>Y27*AB30</f>
      </c>
      <c r="AD30" s="86"/>
      <c r="AE30" s="35"/>
      <c r="AF30" s="24"/>
      <c r="AG30" s="24"/>
      <c r="AH30" s="24"/>
    </row>
    <row r="31" ht="25.5">
      <c r="C31" s="24"/>
      <c r="D31" s="25"/>
      <c r="E31" s="25"/>
      <c r="F31" s="25"/>
      <c r="G31" s="25"/>
      <c r="H31" s="24"/>
      <c r="I31" s="24"/>
      <c r="J31" s="27"/>
      <c r="K31" s="25"/>
      <c r="L31" s="24"/>
      <c r="M31" s="24"/>
      <c r="N31" s="24"/>
      <c r="O31" s="24"/>
      <c r="P31" s="24"/>
      <c r="Q31" s="28"/>
      <c r="R31" s="29"/>
      <c r="S31" s="29"/>
      <c r="T31" s="47"/>
      <c r="U31" s="29"/>
      <c r="V31" s="29"/>
      <c r="W31" s="29"/>
      <c r="X31" s="83"/>
      <c r="Y31" s="83" t="str">
        <f>12800*Y24</f>
      </c>
      <c r="Z31" s="108"/>
      <c r="AA31" s="108"/>
      <c r="AB31" s="86"/>
      <c r="AC31" s="86"/>
      <c r="AD31" s="86"/>
      <c r="AE31" s="35"/>
      <c r="AF31" s="24"/>
      <c r="AG31" s="24"/>
      <c r="AH31" s="24"/>
    </row>
    <row r="32" ht="15">
      <c r="C32" s="24"/>
      <c r="D32" s="25"/>
      <c r="E32" s="25"/>
      <c r="F32" s="25"/>
      <c r="G32" s="25"/>
      <c r="H32" s="24"/>
      <c r="I32" s="24"/>
      <c r="J32" s="27"/>
      <c r="K32" s="25"/>
      <c r="L32" s="24"/>
      <c r="M32" s="24"/>
      <c r="N32" s="24"/>
      <c r="O32" s="24"/>
      <c r="P32" s="24"/>
      <c r="Q32" s="28"/>
      <c r="R32" s="29"/>
      <c r="S32" s="29"/>
      <c r="T32" s="47"/>
      <c r="U32" s="29"/>
      <c r="V32" s="29"/>
      <c r="W32" s="29"/>
      <c r="X32" s="83"/>
      <c r="Y32" s="83"/>
      <c r="Z32" s="108"/>
      <c r="AA32" s="108"/>
      <c r="AB32" s="86"/>
      <c r="AC32" s="86"/>
      <c r="AD32" s="86"/>
      <c r="AE32" s="35"/>
      <c r="AF32" s="24"/>
      <c r="AG32" s="24"/>
      <c r="AH32" s="24"/>
    </row>
    <row r="33" ht="15">
      <c r="C33" s="24"/>
      <c r="D33" s="25"/>
      <c r="E33" s="25"/>
      <c r="F33" s="25"/>
      <c r="G33" s="25"/>
      <c r="H33" s="24"/>
      <c r="I33" s="24"/>
      <c r="J33" s="27"/>
      <c r="K33" s="25"/>
      <c r="L33" s="24"/>
      <c r="M33" s="24"/>
      <c r="N33" s="24"/>
      <c r="O33" s="24"/>
      <c r="P33" s="24"/>
      <c r="Q33" s="28"/>
      <c r="R33" s="29"/>
      <c r="S33" s="29"/>
      <c r="T33" s="47"/>
      <c r="U33" s="29"/>
      <c r="V33" s="29"/>
      <c r="W33" s="29"/>
      <c r="X33" s="83"/>
      <c r="Y33" s="83"/>
      <c r="Z33" s="108"/>
      <c r="AA33" s="108"/>
      <c r="AB33" s="86"/>
      <c r="AC33" s="86"/>
      <c r="AD33" s="86"/>
      <c r="AE33" s="35"/>
      <c r="AF33" s="24"/>
      <c r="AG33" s="24"/>
      <c r="AH33" s="24"/>
    </row>
    <row r="36">
      <c r="Y36" s="55" t="str">
        <f>0.1*Y27</f>
      </c>
    </row>
    <row r="38">
      <c r="Y38" s="55" t="str">
        <f>Y27-Y36</f>
      </c>
      <c r="Z38" s="55" t="str">
        <f>Y38*Z26</f>
      </c>
    </row>
    <row r="41">
      <c r="Z41" s="55"/>
    </row>
    <row r="51">
      <c r="AD51" s="55"/>
    </row>
  </sheetData>
  <pageMargins left="0.700000047683716" top="0.75" right="0.700000047683716" bottom="0.75" header="0.300000011920929" footer="0.300000011920929"/>
  <pageSetup orientation="landscape" fitToHeight="1" fitToWidth="1" scale="53" paperSize="8" cellComments="none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"/>
  <sheetViews>
    <sheetView workbookViewId="0" showZeros="true" showFormulas="false" showGridLines="true" showRowColHeaders="true">
      <selection sqref="A1" activeCell="A1"/>
    </sheetView>
  </sheetViews>
  <sheetFormatPr defaultColWidth="12.140625" customHeight="true" defaultRowHeight="15"/>
  <sheetData/>
  <pageSetup orientation="default" fitToHeight="0" fitToWidth="0" cellComments="none"/>
</worksheet>
</file>