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uzarov\Desktop\FileJk\test31-main\"/>
    </mc:Choice>
  </mc:AlternateContent>
  <bookViews>
    <workbookView xWindow="28680" yWindow="-120" windowWidth="29040" windowHeight="15840" tabRatio="126" firstSheet="1" activeTab="1"/>
  </bookViews>
  <sheets>
    <sheet name="TDSheet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M27" i="2" l="1"/>
  <c r="N27" i="2" s="1"/>
  <c r="K27" i="2"/>
  <c r="M26" i="2"/>
  <c r="N26" i="2" s="1"/>
  <c r="K26" i="2"/>
  <c r="J25" i="2"/>
  <c r="K25" i="2" s="1"/>
  <c r="M24" i="2"/>
  <c r="N24" i="2" s="1"/>
  <c r="K24" i="2"/>
  <c r="M23" i="2"/>
  <c r="N23" i="2" s="1"/>
  <c r="K23" i="2"/>
  <c r="M22" i="2"/>
  <c r="N22" i="2" s="1"/>
  <c r="K22" i="2"/>
  <c r="M21" i="2"/>
  <c r="N21" i="2" s="1"/>
  <c r="K21" i="2"/>
  <c r="M20" i="2"/>
  <c r="N20" i="2" s="1"/>
  <c r="K20" i="2"/>
  <c r="M19" i="2"/>
  <c r="N19" i="2" s="1"/>
  <c r="K19" i="2"/>
  <c r="M18" i="2"/>
  <c r="N18" i="2" s="1"/>
  <c r="K18" i="2"/>
  <c r="M17" i="2"/>
  <c r="N17" i="2" s="1"/>
  <c r="K17" i="2"/>
  <c r="M16" i="2"/>
  <c r="N16" i="2" s="1"/>
  <c r="K16" i="2"/>
  <c r="M15" i="2"/>
  <c r="N15" i="2" s="1"/>
  <c r="K15" i="2"/>
  <c r="M14" i="2"/>
  <c r="N14" i="2" s="1"/>
  <c r="K14" i="2"/>
  <c r="M13" i="2"/>
  <c r="N13" i="2" s="1"/>
  <c r="K13" i="2"/>
  <c r="M12" i="2"/>
  <c r="N12" i="2" s="1"/>
  <c r="K12" i="2"/>
  <c r="M11" i="2"/>
  <c r="N11" i="2" s="1"/>
  <c r="K11" i="2"/>
  <c r="M10" i="2"/>
  <c r="N10" i="2" s="1"/>
  <c r="K10" i="2"/>
  <c r="M9" i="2"/>
  <c r="N9" i="2" s="1"/>
  <c r="K9" i="2"/>
  <c r="M8" i="2"/>
  <c r="N8" i="2" s="1"/>
  <c r="K8" i="2"/>
  <c r="M7" i="2"/>
  <c r="N7" i="2" s="1"/>
  <c r="K7" i="2"/>
  <c r="M6" i="2"/>
  <c r="N6" i="2" s="1"/>
  <c r="K6" i="2"/>
  <c r="M5" i="2"/>
  <c r="N5" i="2" s="1"/>
  <c r="K5" i="2"/>
  <c r="M4" i="2"/>
  <c r="N4" i="2" s="1"/>
  <c r="K4" i="2"/>
  <c r="M3" i="2"/>
  <c r="N3" i="2" s="1"/>
  <c r="K3" i="2"/>
  <c r="K28" i="2" l="1"/>
  <c r="M25" i="2"/>
  <c r="N25" i="2" s="1"/>
  <c r="N28" i="2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N29" i="1" s="1"/>
  <c r="N32" i="1" s="1"/>
  <c r="M30" i="1"/>
  <c r="M31" i="1"/>
  <c r="M3" i="1"/>
  <c r="K3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1"/>
  <c r="J29" i="1"/>
</calcChain>
</file>

<file path=xl/sharedStrings.xml><?xml version="1.0" encoding="utf-8"?>
<sst xmlns="http://schemas.openxmlformats.org/spreadsheetml/2006/main" count="405" uniqueCount="132">
  <si>
    <t>N</t>
  </si>
  <si>
    <t>Заявка</t>
  </si>
  <si>
    <t>Номенклатура</t>
  </si>
  <si>
    <t>ТЭГ номер</t>
  </si>
  <si>
    <t>Техническое описание</t>
  </si>
  <si>
    <t>Ед. изм.</t>
  </si>
  <si>
    <t>Заявка SXK-PR-EL-0026 от 26.07.2023 10:40:12</t>
  </si>
  <si>
    <t>Гофротруба ГФЗ Ду 20мм</t>
  </si>
  <si>
    <t>м</t>
  </si>
  <si>
    <t>Коммутатор управляемый уровня 2 SNR-S2965-8T</t>
  </si>
  <si>
    <t>Управляемый коммутатор уровня 2, 6 портов 10/100Base-TX, 2 порта 10/100/1000Base-T и 2 порта 100/100</t>
  </si>
  <si>
    <t>шт</t>
  </si>
  <si>
    <t>Кабель оптический 8 волокон LOC-K-2.7-08</t>
  </si>
  <si>
    <t>бронированный</t>
  </si>
  <si>
    <t>LOC-K-2.7-08</t>
  </si>
  <si>
    <t>Хомут кабельный 8х200ММ нейлоновый 100ШТ</t>
  </si>
  <si>
    <t>пач</t>
  </si>
  <si>
    <t>Кабель EC-UF004-5E-PVC-GY 4 Cat 5е</t>
  </si>
  <si>
    <t>Сетевой кабель UTP 4x2x0,5</t>
  </si>
  <si>
    <t>Органайзер кабельный SNR-FB-ORG-2</t>
  </si>
  <si>
    <t>SNR-FB-ORG-2</t>
  </si>
  <si>
    <t>комп</t>
  </si>
  <si>
    <t>Шкаф телекоммуникационный 42U 800х600х2000ММ 20-426080-24-100-K</t>
  </si>
  <si>
    <t>20-426080-24-100-K</t>
  </si>
  <si>
    <t>Блок розеток SNR-PDU-09S-1 250В 16А 9 гнезд</t>
  </si>
  <si>
    <t>Блок электрических розеток на 9 гнезд Schuko, шнур питания 2 м с Вилкой Schuko</t>
  </si>
  <si>
    <t>Патч+панель SNR 19" SNR-UD-1U24-5E-H</t>
  </si>
  <si>
    <t>Коммутационная панель, 19", 24 порта 1U</t>
  </si>
  <si>
    <t>Мини АТС Panasonic KX-NS500 19"</t>
  </si>
  <si>
    <t>Кабель оптический 4 волокна LOC-K-2.7-04</t>
  </si>
  <si>
    <t>LOC-K-2.7-04</t>
  </si>
  <si>
    <t>КОННЕКТОР RJ-45</t>
  </si>
  <si>
    <t>SNR-RJ-45</t>
  </si>
  <si>
    <t>RJ45 5E 8P8C</t>
  </si>
  <si>
    <t>Крышка на угол горизонтальный 90 200ММ</t>
  </si>
  <si>
    <t>200ММ</t>
  </si>
  <si>
    <t>Кросс оптический ШКОС 19" 24 волокна SNR-ODF-24R-24SC-P</t>
  </si>
  <si>
    <t>Кросс оптический 24 SC- порта 19" 1U /комплект с адаптерами и пигтейлами)</t>
  </si>
  <si>
    <t>в комплекте сплайс-кассета универсальная FT-U-01 2ШТ, крышка для сплайс-кассеты универсальная FT-U-01 1ШТ, планка адаптерная для SNR-ODF R-серии (SC) 3ШТ, адаптер проходной SNR SC-SC SM 24ШТ, шнур монтажный оптический SC/UPC SM 3М 12ШТ, гильза термоусадоч</t>
  </si>
  <si>
    <t>Шкаф настенный телекоммуникационный 22U 570х600х1080ММ 10-2260-01-100</t>
  </si>
  <si>
    <t>10-2260-01-100</t>
  </si>
  <si>
    <t>Шкаф телекоммуникационный 33U 800х600х1600ММ</t>
  </si>
  <si>
    <t>PXT-20-336060-24-K</t>
  </si>
  <si>
    <t>Модуль SFP+10GBASE-LR/LW 1310НМ 10КМ SNR-SFP+LR-10</t>
  </si>
  <si>
    <t>LC Duplex</t>
  </si>
  <si>
    <t>SNR-SFP+LR-10</t>
  </si>
  <si>
    <t>Источник бесперебойного питания (ИБП) 110-288В 1800ВТ SNR-UPS-ONRT-2000-INT</t>
  </si>
  <si>
    <t>Со встроенными АКБ: 12 (DC)/9Ач х 6</t>
  </si>
  <si>
    <t>SNR-UPS-ONRT-2000-INT</t>
  </si>
  <si>
    <t>Розетка RJ45 Cat 6 UTP в комплекте модуль Keystone Jack RJ-45, суппорт, рамка</t>
  </si>
  <si>
    <t>Шнур коммутационный U/UTP Cat 5e 4-х парный 0.3М SNR-UU4-5E-003-PST-GY</t>
  </si>
  <si>
    <t>PVC standart серый</t>
  </si>
  <si>
    <t>SNR-UU4-5E-003-PST-GY</t>
  </si>
  <si>
    <t>Патч-корд оптический LC/UPC-SC/UPC SM Duplex 3М</t>
  </si>
  <si>
    <t>Коммутатор управляемый SNR-S5210G-24TX</t>
  </si>
  <si>
    <t>/4-SFP/24-RJ45) 1U</t>
  </si>
  <si>
    <t>SNR-S5210G-24TX</t>
  </si>
  <si>
    <t>Источник бесперебойного питания (ИБП) 110-288В 2700ВТ SNR-UPS-ONRT-3000-INT</t>
  </si>
  <si>
    <t>cо встроенными АКБ: 12В (DC)/9Ач х8</t>
  </si>
  <si>
    <t>SNR-UPS-ONRT-3000-INT</t>
  </si>
  <si>
    <t>Лоток кабельный перфорированный 50х200х3000ММ</t>
  </si>
  <si>
    <t>Крышка на лоток перфорированный 200x50х3000ММ</t>
  </si>
  <si>
    <t>Наклейка кабельная 25.4х36.5ММ 100ШТ</t>
  </si>
  <si>
    <t>уп</t>
  </si>
  <si>
    <t>IP телефон Yealink SIP-T19 E2</t>
  </si>
  <si>
    <t>IP телефон (в комплекте с патч-корд и блок питания)</t>
  </si>
  <si>
    <t>Подрозетник пластиковый для полых стен  (под гисокартон)</t>
  </si>
  <si>
    <t>Клипс 20</t>
  </si>
  <si>
    <t>Гофротруба ПВХ 20мм</t>
  </si>
  <si>
    <t>2 990 сум</t>
  </si>
  <si>
    <t>Управляемый коммутатор уровня 2 SNR-S2965-8T</t>
  </si>
  <si>
    <t>1 965 600 сум</t>
  </si>
  <si>
    <t>Оптический кабель канализационный, 8 волокон</t>
  </si>
  <si>
    <t>Оптический кабель канализационный, 4 волокна</t>
  </si>
  <si>
    <t>5 110 сум</t>
  </si>
  <si>
    <t>Хомут кабельный ESS 4x200 нейлон  (упаковка 100 шт.)</t>
  </si>
  <si>
    <t>13 230 сум/шт.</t>
  </si>
  <si>
    <t>Кабель F/UTP 4 пары, Кат.5e</t>
  </si>
  <si>
    <t>5 460 сум</t>
  </si>
  <si>
    <t>Кабель NETLAN F/UTP 4 пары, Кат.5e - купить в Ташкенте на ITMag.uz</t>
  </si>
  <si>
    <t>Кабельный органайзер</t>
  </si>
  <si>
    <t>113 400 сум / шт.</t>
  </si>
  <si>
    <t xml:space="preserve">Блок электрических розеток на 9 гнезд Schuko, 1,8 м </t>
  </si>
  <si>
    <t>358 050 сум</t>
  </si>
  <si>
    <t xml:space="preserve">8 750 000 сум / шт.
 </t>
  </si>
  <si>
    <t>Мини АТС Panasonic KX-NS500 в город Ташкент (gl.uz)</t>
  </si>
  <si>
    <t>Panasonic KX-NS500UC — ip ATS Panasonic (elt.uz)</t>
  </si>
  <si>
    <t>4 730 сум</t>
  </si>
  <si>
    <t>Коннектор RJ-45 UTP cat.5e</t>
  </si>
  <si>
    <t>820 сум</t>
  </si>
  <si>
    <t>Шкаф настенный телекоммуникационный 22U 570х600х1080ММ</t>
  </si>
  <si>
    <t>2 448 600 сум</t>
  </si>
  <si>
    <t>775000+12%</t>
  </si>
  <si>
    <t>Шкаф напольный 33U 600*800*1600 мм</t>
  </si>
  <si>
    <t>6 852 300 сум</t>
  </si>
  <si>
    <t>Модуль SFP+ 10G, LC Duplex, до 10 км (8db), 1310нм</t>
  </si>
  <si>
    <t>664 000 сум</t>
  </si>
  <si>
    <t>Модуль Keystone Jack кат.6 UTP</t>
  </si>
  <si>
    <t>15 240 сум</t>
  </si>
  <si>
    <t>Коммутационный шнур U/UTP 4-х парный cat.5e 0.3м PVC standart серый</t>
  </si>
  <si>
    <t>11 340 сум</t>
  </si>
  <si>
    <t>Патчкорд оптический LC/UPC-SC/UPC SM Duplex 3 метра</t>
  </si>
  <si>
    <t>63 000 сум</t>
  </si>
  <si>
    <t>Управляемый коммутатор уровня 2, 24 порта 10/100/1000Base-T, 4 порта 1/10G SFP+</t>
  </si>
  <si>
    <t>4 428 900 сум</t>
  </si>
  <si>
    <t>Управляемый коммутатор уровня 2 SNR-S5210G-24TX - купить в Ташкенте на ITMag.uz</t>
  </si>
  <si>
    <t>Лоток кабельный перфорированный 200х50х3000mm</t>
  </si>
  <si>
    <t>86 710 сум</t>
  </si>
  <si>
    <t xml:space="preserve">Крышка на лоток 200х3000 </t>
  </si>
  <si>
    <t>57 980 сум</t>
  </si>
  <si>
    <t>IP телефон Yealink SIP-T31/T31P</t>
  </si>
  <si>
    <t>37USD//896.325 сум 898,237 UZS</t>
  </si>
  <si>
    <t>Подрозетник для монтажа в гипсокартон</t>
  </si>
  <si>
    <t>от 3 850 сум / шт</t>
  </si>
  <si>
    <t>Клипса Ø 20 mm</t>
  </si>
  <si>
    <t>1000 sum</t>
  </si>
  <si>
    <t xml:space="preserve">Шкаф напольный 42U 600*800*2000 мм, </t>
  </si>
  <si>
    <t>8 475 600 сум</t>
  </si>
  <si>
    <t>Коммутационная панель  19"  1U, 24 порта, cat.5e</t>
  </si>
  <si>
    <t>Коммутационная панель Pixietech, 19" экранированная, 1U, 24 порта, cat.5e - купить в Ташкенте на ITMag.uz</t>
  </si>
  <si>
    <t>554 400 сум</t>
  </si>
  <si>
    <t>CF</t>
  </si>
  <si>
    <t xml:space="preserve">LEAD TIME </t>
  </si>
  <si>
    <t>NOTE</t>
  </si>
  <si>
    <t>QTY
Кол-во по заявке</t>
  </si>
  <si>
    <t>Цена за 
шт без 
НДС, сум</t>
  </si>
  <si>
    <t xml:space="preserve">Цена за 
сумм без 
НДС,сум </t>
  </si>
  <si>
    <t>40-65 дней</t>
  </si>
  <si>
    <r>
      <rPr>
        <sz val="10"/>
        <color rgb="FF002060"/>
        <rFont val="BankGothic Md BT"/>
        <family val="2"/>
      </rPr>
      <t>OFFERED</t>
    </r>
    <r>
      <rPr>
        <sz val="10"/>
        <color rgb="FF002060"/>
        <rFont val="Arial"/>
        <family val="2"/>
        <charset val="204"/>
      </rPr>
      <t xml:space="preserve">
ПРЕДЛАГАЕМЫЙ Товар</t>
    </r>
  </si>
  <si>
    <t>Исх. №06/0624-1 от 06.06.2024г [81 970]</t>
  </si>
  <si>
    <t>ИТОГО:</t>
  </si>
  <si>
    <r>
      <rPr>
        <sz val="14"/>
        <color rgb="FF002060"/>
        <rFont val="BankGothic Md BT"/>
        <family val="2"/>
      </rPr>
      <t>OFFERED</t>
    </r>
    <r>
      <rPr>
        <sz val="10"/>
        <color rgb="FF002060"/>
        <rFont val="Arial"/>
        <family val="2"/>
        <charset val="204"/>
      </rPr>
      <t xml:space="preserve">
ПРЕДЛАГАЕМЫЙ Товар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</si>
</sst>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;[Red]#,##0.00\ _₽"/>
  </numFmts>
  <fonts count="14" x14ac:knownFonts="1">
    <font>
      <sz val="8"/>
      <name val="Arial"/>
    </font>
    <font>
      <sz val="10"/>
      <color rgb="FF4D4D4D"/>
      <name val="Arial"/>
      <family val="2"/>
      <charset val="204"/>
    </font>
    <font>
      <sz val="8"/>
      <color rgb="FF333333"/>
      <name val="Arial"/>
      <family val="2"/>
    </font>
    <font>
      <sz val="8"/>
      <name val="Arial"/>
      <family val="2"/>
      <charset val="204"/>
    </font>
    <font>
      <sz val="8"/>
      <color rgb="FFFF0000"/>
      <name val="Arial"/>
      <family val="2"/>
    </font>
    <font>
      <u/>
      <sz val="8"/>
      <color theme="10"/>
      <name val="Arial"/>
      <family val="2"/>
      <charset val="204"/>
    </font>
    <font>
      <sz val="8"/>
      <color rgb="FFFF0000"/>
      <name val="Arial"/>
      <family val="2"/>
      <charset val="204"/>
    </font>
    <font>
      <sz val="11"/>
      <color rgb="FFFF0000"/>
      <name val="Arial"/>
      <family val="2"/>
      <charset val="204"/>
    </font>
    <font>
      <sz val="10"/>
      <color rgb="FF002060"/>
      <name val="Arial"/>
      <family val="2"/>
      <charset val="204"/>
    </font>
    <font>
      <sz val="10"/>
      <color rgb="FF002060"/>
      <name val="BankGothic Md BT"/>
      <family val="2"/>
    </font>
    <font>
      <sz val="10"/>
      <name val="Arial"/>
      <family val="2"/>
      <charset val="204"/>
    </font>
    <font>
      <sz val="14"/>
      <name val="Arial"/>
      <family val="2"/>
      <charset val="204"/>
    </font>
    <font>
      <sz val="8"/>
      <name val="Arial"/>
      <family val="2"/>
    </font>
    <font>
      <sz val="14"/>
      <color rgb="FF002060"/>
      <name val="BankGothic Md BT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/>
      <top style="thin">
        <color rgb="FFA0A0A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5" fillId="0" borderId="0" xfId="1"/>
    <xf numFmtId="0" fontId="2" fillId="3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left" vertical="center" wrapText="1"/>
    </xf>
    <xf numFmtId="0" fontId="4" fillId="4" borderId="0" xfId="0" applyNumberFormat="1" applyFont="1" applyFill="1" applyAlignment="1">
      <alignment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wrapText="1"/>
    </xf>
    <xf numFmtId="0" fontId="3" fillId="0" borderId="2" xfId="0" applyNumberFormat="1" applyFont="1" applyBorder="1" applyAlignment="1">
      <alignment wrapText="1"/>
    </xf>
    <xf numFmtId="0" fontId="6" fillId="0" borderId="2" xfId="0" applyNumberFormat="1" applyFont="1" applyBorder="1" applyAlignment="1">
      <alignment wrapText="1"/>
    </xf>
    <xf numFmtId="0" fontId="4" fillId="4" borderId="2" xfId="0" applyNumberFormat="1" applyFont="1" applyFill="1" applyBorder="1" applyAlignment="1">
      <alignment wrapText="1"/>
    </xf>
    <xf numFmtId="0" fontId="7" fillId="0" borderId="2" xfId="0" applyNumberFormat="1" applyFont="1" applyBorder="1" applyAlignment="1">
      <alignment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left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wrapText="1"/>
    </xf>
    <xf numFmtId="0" fontId="0" fillId="0" borderId="2" xfId="0" applyNumberFormat="1" applyBorder="1" applyAlignment="1">
      <alignment horizontal="left" wrapText="1"/>
    </xf>
    <xf numFmtId="164" fontId="0" fillId="0" borderId="2" xfId="0" applyNumberFormat="1" applyBorder="1" applyAlignment="1">
      <alignment wrapText="1"/>
    </xf>
    <xf numFmtId="164" fontId="3" fillId="0" borderId="2" xfId="0" applyNumberFormat="1" applyFont="1" applyBorder="1" applyAlignment="1">
      <alignment wrapText="1"/>
    </xf>
    <xf numFmtId="164" fontId="6" fillId="0" borderId="2" xfId="0" applyNumberFormat="1" applyFont="1" applyBorder="1" applyAlignment="1">
      <alignment wrapText="1"/>
    </xf>
    <xf numFmtId="164" fontId="4" fillId="4" borderId="2" xfId="0" applyNumberFormat="1" applyFont="1" applyFill="1" applyBorder="1" applyAlignment="1">
      <alignment wrapText="1"/>
    </xf>
    <xf numFmtId="164" fontId="7" fillId="0" borderId="2" xfId="0" applyNumberFormat="1" applyFont="1" applyBorder="1" applyAlignment="1">
      <alignment vertical="center" wrapText="1"/>
    </xf>
    <xf numFmtId="164" fontId="0" fillId="0" borderId="6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>
      <alignment wrapText="1"/>
    </xf>
    <xf numFmtId="164" fontId="3" fillId="0" borderId="0" xfId="0" applyNumberFormat="1" applyFont="1" applyBorder="1" applyAlignment="1">
      <alignment wrapText="1"/>
    </xf>
    <xf numFmtId="164" fontId="0" fillId="0" borderId="2" xfId="0" applyNumberFormat="1" applyBorder="1" applyAlignment="1">
      <alignment vertical="top" wrapText="1"/>
    </xf>
    <xf numFmtId="164" fontId="3" fillId="0" borderId="2" xfId="0" applyNumberFormat="1" applyFont="1" applyBorder="1" applyAlignment="1">
      <alignment vertical="top" wrapText="1"/>
    </xf>
    <xf numFmtId="0" fontId="11" fillId="0" borderId="0" xfId="0" applyNumberFormat="1" applyFont="1" applyAlignment="1">
      <alignment horizontal="left" vertical="center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8" fillId="5" borderId="1" xfId="0" applyNumberFormat="1" applyFont="1" applyFill="1" applyBorder="1" applyAlignment="1">
      <alignment vertical="center" wrapText="1"/>
    </xf>
    <xf numFmtId="0" fontId="1" fillId="5" borderId="3" xfId="0" applyNumberFormat="1" applyFont="1" applyFill="1" applyBorder="1" applyAlignment="1">
      <alignment horizontal="center" vertical="center" wrapText="1"/>
    </xf>
    <xf numFmtId="0" fontId="10" fillId="5" borderId="2" xfId="0" applyNumberFormat="1" applyFont="1" applyFill="1" applyBorder="1" applyAlignment="1">
      <alignment vertical="center" wrapText="1"/>
    </xf>
    <xf numFmtId="164" fontId="10" fillId="5" borderId="2" xfId="0" applyNumberFormat="1" applyFont="1" applyFill="1" applyBorder="1" applyAlignment="1">
      <alignment vertical="center" wrapText="1"/>
    </xf>
    <xf numFmtId="164" fontId="10" fillId="5" borderId="0" xfId="0" applyNumberFormat="1" applyFont="1" applyFill="1" applyBorder="1" applyAlignment="1">
      <alignment vertical="center" wrapText="1"/>
    </xf>
    <xf numFmtId="0" fontId="10" fillId="5" borderId="0" xfId="0" applyNumberFormat="1" applyFont="1" applyFill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12" fillId="6" borderId="1" xfId="0" applyNumberFormat="1" applyFont="1" applyFill="1" applyBorder="1" applyAlignment="1">
      <alignment horizontal="left" vertical="center" wrapText="1"/>
    </xf>
    <xf numFmtId="0" fontId="8" fillId="7" borderId="1" xfId="0" applyNumberFormat="1" applyFont="1" applyFill="1" applyBorder="1" applyAlignment="1">
      <alignment vertical="center" wrapText="1"/>
    </xf>
    <xf numFmtId="0" fontId="2" fillId="7" borderId="1" xfId="0" applyNumberFormat="1" applyFont="1" applyFill="1" applyBorder="1" applyAlignment="1">
      <alignment horizontal="left" vertical="center" wrapText="1"/>
    </xf>
    <xf numFmtId="0" fontId="2" fillId="7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Border="1" applyAlignment="1">
      <alignment horizontal="left" vertical="center" wrapText="1"/>
    </xf>
    <xf numFmtId="0" fontId="3" fillId="7" borderId="2" xfId="0" applyNumberFormat="1" applyFont="1" applyFill="1" applyBorder="1" applyAlignment="1">
      <alignment horizontal="left" vertical="center" wrapText="1"/>
    </xf>
    <xf numFmtId="0" fontId="0" fillId="7" borderId="2" xfId="0" applyNumberFormat="1" applyFill="1" applyBorder="1" applyAlignment="1">
      <alignment horizontal="left" vertical="center" wrapText="1"/>
    </xf>
    <xf numFmtId="0" fontId="0" fillId="7" borderId="2" xfId="0" applyNumberFormat="1" applyFill="1" applyBorder="1" applyAlignment="1">
      <alignment vertical="center" wrapText="1"/>
    </xf>
    <xf numFmtId="164" fontId="0" fillId="7" borderId="2" xfId="0" applyNumberFormat="1" applyFill="1" applyBorder="1" applyAlignment="1">
      <alignment vertical="center" wrapText="1"/>
    </xf>
    <xf numFmtId="164" fontId="3" fillId="7" borderId="2" xfId="0" applyNumberFormat="1" applyFont="1" applyFill="1" applyBorder="1" applyAlignment="1">
      <alignment vertical="center" wrapText="1"/>
    </xf>
    <xf numFmtId="164" fontId="3" fillId="0" borderId="0" xfId="0" applyNumberFormat="1" applyFont="1" applyBorder="1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t.uz/products/kx-ns500uc-gibridnaya-mini-ats/" TargetMode="External"/><Relationship Id="rId2" Type="http://schemas.openxmlformats.org/officeDocument/2006/relationships/hyperlink" Target="https://maxtelecom.gl.uz/ru/mini-ats-panasonic-kx-ns500-187620/" TargetMode="External"/><Relationship Id="rId1" Type="http://schemas.openxmlformats.org/officeDocument/2006/relationships/hyperlink" Target="https://itmag.uz/catalog/yelementy-sks/vitaja-para/kabel-netlan-f-utp-4-pary-kat-5e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tmag.uz/catalog/yelementy-sks/kommutacionnye-paneli/kommutatsionnaya-panel-pixietech-19-ekranirovannaya-1u-24-porta-cat-5e/" TargetMode="External"/><Relationship Id="rId4" Type="http://schemas.openxmlformats.org/officeDocument/2006/relationships/hyperlink" Target="https://itmag.uz/catalog/kommutatory/gigabit_ethernet/upravljaemyj-kommutator-urovnja-2-snr-s5210g-24tx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lt.uz/products/kx-ns500uc-gibridnaya-mini-ats/" TargetMode="External"/><Relationship Id="rId2" Type="http://schemas.openxmlformats.org/officeDocument/2006/relationships/hyperlink" Target="https://maxtelecom.gl.uz/ru/mini-ats-panasonic-kx-ns500-187620/" TargetMode="External"/><Relationship Id="rId1" Type="http://schemas.openxmlformats.org/officeDocument/2006/relationships/hyperlink" Target="https://itmag.uz/catalog/yelementy-sks/vitaja-para/kabel-netlan-f-utp-4-pary-kat-5e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itmag.uz/catalog/yelementy-sks/kommutacionnye-paneli/kommutatsionnaya-panel-pixietech-19-ekranirovannaya-1u-24-porta-cat-5e/" TargetMode="External"/><Relationship Id="rId4" Type="http://schemas.openxmlformats.org/officeDocument/2006/relationships/hyperlink" Target="https://itmag.uz/catalog/kommutatory/gigabit_ethernet/upravljaemyj-kommutator-urovnja-2-snr-s5210g-24t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T35"/>
  <sheetViews>
    <sheetView zoomScale="85" zoomScaleNormal="85" workbookViewId="0">
      <selection sqref="A1:XFD1048576"/>
    </sheetView>
  </sheetViews>
  <sheetFormatPr defaultColWidth="35.5" defaultRowHeight="11.25" x14ac:dyDescent="0.2"/>
  <cols>
    <col min="1" max="1" width="3.1640625" style="2" bestFit="1" customWidth="1"/>
    <col min="2" max="2" width="26.1640625" style="2" customWidth="1"/>
    <col min="3" max="3" width="35.33203125" style="2" bestFit="1" customWidth="1"/>
    <col min="4" max="4" width="35.5" style="2"/>
    <col min="5" max="5" width="35" style="2" bestFit="1" customWidth="1"/>
    <col min="6" max="6" width="35" style="2" customWidth="1"/>
    <col min="7" max="7" width="9.6640625" style="2" bestFit="1" customWidth="1"/>
    <col min="8" max="8" width="18.5" style="2" bestFit="1" customWidth="1"/>
    <col min="9" max="9" width="19.6640625" style="1" customWidth="1"/>
    <col min="10" max="11" width="19.6640625" style="29" customWidth="1"/>
    <col min="12" max="12" width="7.6640625" style="29" customWidth="1"/>
    <col min="13" max="14" width="20.5" style="29" customWidth="1"/>
    <col min="15" max="18" width="19.6640625" style="29" customWidth="1"/>
    <col min="19" max="16384" width="35.5" style="1"/>
  </cols>
  <sheetData>
    <row r="1" spans="1:20" ht="48" customHeight="1" x14ac:dyDescent="0.2">
      <c r="B1" s="34" t="s">
        <v>129</v>
      </c>
    </row>
    <row r="2" spans="1:20" s="42" customFormat="1" ht="62.25" customHeight="1" x14ac:dyDescent="0.2">
      <c r="A2" s="35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7" t="s">
        <v>128</v>
      </c>
      <c r="G2" s="35" t="s">
        <v>5</v>
      </c>
      <c r="H2" s="38" t="s">
        <v>125</v>
      </c>
      <c r="I2" s="39"/>
      <c r="J2" s="40"/>
      <c r="K2" s="40"/>
      <c r="L2" s="40" t="s">
        <v>121</v>
      </c>
      <c r="M2" s="40" t="s">
        <v>125</v>
      </c>
      <c r="N2" s="40" t="s">
        <v>126</v>
      </c>
      <c r="O2" s="40" t="s">
        <v>122</v>
      </c>
      <c r="P2" s="40" t="s">
        <v>123</v>
      </c>
      <c r="Q2" s="41"/>
      <c r="R2" s="41"/>
    </row>
    <row r="3" spans="1:20" ht="28.5" customHeight="1" x14ac:dyDescent="0.2">
      <c r="A3" s="3">
        <v>1</v>
      </c>
      <c r="B3" s="4" t="s">
        <v>6</v>
      </c>
      <c r="C3" s="6" t="s">
        <v>7</v>
      </c>
      <c r="D3" s="4"/>
      <c r="E3" s="4"/>
      <c r="F3" s="4" t="s">
        <v>68</v>
      </c>
      <c r="G3" s="3" t="s">
        <v>8</v>
      </c>
      <c r="H3" s="11">
        <v>1128.9000000000001</v>
      </c>
      <c r="I3" s="13" t="s">
        <v>69</v>
      </c>
      <c r="J3" s="23">
        <v>3000</v>
      </c>
      <c r="K3" s="23">
        <f>J3*H3</f>
        <v>3386700.0000000005</v>
      </c>
      <c r="L3" s="24">
        <v>1.5</v>
      </c>
      <c r="M3" s="32">
        <f>L3*J3</f>
        <v>4500</v>
      </c>
      <c r="N3" s="32">
        <f>M3*H3</f>
        <v>5080050</v>
      </c>
      <c r="O3" s="32" t="s">
        <v>127</v>
      </c>
      <c r="P3" s="32"/>
      <c r="Q3" s="30"/>
      <c r="R3" s="30"/>
    </row>
    <row r="4" spans="1:20" ht="33.75" x14ac:dyDescent="0.2">
      <c r="A4" s="3">
        <v>2</v>
      </c>
      <c r="B4" s="4" t="s">
        <v>6</v>
      </c>
      <c r="C4" s="7" t="s">
        <v>9</v>
      </c>
      <c r="D4" s="4" t="s">
        <v>10</v>
      </c>
      <c r="E4" s="4"/>
      <c r="F4" s="4" t="s">
        <v>70</v>
      </c>
      <c r="G4" s="3" t="s">
        <v>11</v>
      </c>
      <c r="H4" s="11">
        <v>3</v>
      </c>
      <c r="I4" s="14" t="s">
        <v>71</v>
      </c>
      <c r="J4" s="24">
        <v>1966000</v>
      </c>
      <c r="K4" s="23">
        <f t="shared" ref="K4:K31" si="0">J4*H4</f>
        <v>5898000</v>
      </c>
      <c r="L4" s="23">
        <v>1.5</v>
      </c>
      <c r="M4" s="32">
        <f t="shared" ref="M4:M31" si="1">L4*J4</f>
        <v>2949000</v>
      </c>
      <c r="N4" s="32">
        <f t="shared" ref="N4:N31" si="2">M4*H4</f>
        <v>8847000</v>
      </c>
      <c r="O4" s="32" t="s">
        <v>127</v>
      </c>
      <c r="P4" s="32"/>
      <c r="Q4" s="30"/>
      <c r="R4" s="30"/>
    </row>
    <row r="5" spans="1:20" ht="22.5" x14ac:dyDescent="0.2">
      <c r="A5" s="3">
        <v>3</v>
      </c>
      <c r="B5" s="4" t="s">
        <v>6</v>
      </c>
      <c r="C5" s="6" t="s">
        <v>12</v>
      </c>
      <c r="D5" s="4" t="s">
        <v>13</v>
      </c>
      <c r="E5" s="4" t="s">
        <v>14</v>
      </c>
      <c r="F5" s="4" t="s">
        <v>72</v>
      </c>
      <c r="G5" s="3" t="s">
        <v>8</v>
      </c>
      <c r="H5" s="11">
        <v>1065.9000000000001</v>
      </c>
      <c r="I5" s="14" t="s">
        <v>74</v>
      </c>
      <c r="J5" s="24">
        <v>5200</v>
      </c>
      <c r="K5" s="23">
        <f t="shared" si="0"/>
        <v>5542680.0000000009</v>
      </c>
      <c r="L5" s="23">
        <v>1.5</v>
      </c>
      <c r="M5" s="32">
        <f t="shared" si="1"/>
        <v>7800</v>
      </c>
      <c r="N5" s="32">
        <f t="shared" si="2"/>
        <v>8314020.0000000009</v>
      </c>
      <c r="O5" s="32" t="s">
        <v>127</v>
      </c>
      <c r="P5" s="32"/>
      <c r="Q5" s="30"/>
      <c r="R5" s="30"/>
    </row>
    <row r="6" spans="1:20" ht="22.5" x14ac:dyDescent="0.2">
      <c r="A6" s="3">
        <v>4</v>
      </c>
      <c r="B6" s="4" t="s">
        <v>6</v>
      </c>
      <c r="C6" s="6" t="s">
        <v>15</v>
      </c>
      <c r="D6" s="4"/>
      <c r="E6" s="4"/>
      <c r="F6" s="4" t="s">
        <v>75</v>
      </c>
      <c r="G6" s="3" t="s">
        <v>16</v>
      </c>
      <c r="H6" s="11">
        <v>4</v>
      </c>
      <c r="I6" s="14" t="s">
        <v>76</v>
      </c>
      <c r="J6" s="24">
        <v>13300</v>
      </c>
      <c r="K6" s="23">
        <f t="shared" si="0"/>
        <v>53200</v>
      </c>
      <c r="L6" s="23">
        <v>1.5</v>
      </c>
      <c r="M6" s="32">
        <f t="shared" si="1"/>
        <v>19950</v>
      </c>
      <c r="N6" s="32">
        <f t="shared" si="2"/>
        <v>79800</v>
      </c>
      <c r="O6" s="32" t="s">
        <v>127</v>
      </c>
      <c r="P6" s="32"/>
      <c r="Q6" s="30"/>
      <c r="R6" s="30"/>
    </row>
    <row r="7" spans="1:20" ht="22.5" x14ac:dyDescent="0.2">
      <c r="A7" s="3">
        <v>5</v>
      </c>
      <c r="B7" s="4" t="s">
        <v>6</v>
      </c>
      <c r="C7" s="6" t="s">
        <v>17</v>
      </c>
      <c r="D7" s="4" t="s">
        <v>18</v>
      </c>
      <c r="E7" s="4"/>
      <c r="F7" s="4" t="s">
        <v>77</v>
      </c>
      <c r="G7" s="3" t="s">
        <v>8</v>
      </c>
      <c r="H7" s="11">
        <v>1496.34</v>
      </c>
      <c r="I7" s="14" t="s">
        <v>78</v>
      </c>
      <c r="J7" s="24">
        <v>5500</v>
      </c>
      <c r="K7" s="23">
        <f t="shared" si="0"/>
        <v>8229870</v>
      </c>
      <c r="L7" s="23">
        <v>1.5</v>
      </c>
      <c r="M7" s="32">
        <f t="shared" si="1"/>
        <v>8250</v>
      </c>
      <c r="N7" s="32">
        <f t="shared" si="2"/>
        <v>12344805</v>
      </c>
      <c r="O7" s="32" t="s">
        <v>127</v>
      </c>
      <c r="P7" s="32"/>
      <c r="Q7" s="30"/>
      <c r="R7" s="30"/>
      <c r="S7" s="5" t="s">
        <v>79</v>
      </c>
    </row>
    <row r="8" spans="1:20" ht="22.5" x14ac:dyDescent="0.2">
      <c r="A8" s="3">
        <v>6</v>
      </c>
      <c r="B8" s="4" t="s">
        <v>6</v>
      </c>
      <c r="C8" s="6" t="s">
        <v>19</v>
      </c>
      <c r="D8" s="4"/>
      <c r="E8" s="4" t="s">
        <v>20</v>
      </c>
      <c r="F8" s="4" t="s">
        <v>80</v>
      </c>
      <c r="G8" s="3" t="s">
        <v>21</v>
      </c>
      <c r="H8" s="11">
        <v>14</v>
      </c>
      <c r="I8" s="14" t="s">
        <v>81</v>
      </c>
      <c r="J8" s="23">
        <v>114000</v>
      </c>
      <c r="K8" s="23">
        <f t="shared" si="0"/>
        <v>1596000</v>
      </c>
      <c r="L8" s="23">
        <v>1.5</v>
      </c>
      <c r="M8" s="32">
        <f t="shared" si="1"/>
        <v>171000</v>
      </c>
      <c r="N8" s="32">
        <f t="shared" si="2"/>
        <v>2394000</v>
      </c>
      <c r="O8" s="32" t="s">
        <v>127</v>
      </c>
      <c r="P8" s="32"/>
      <c r="Q8" s="30"/>
      <c r="R8" s="30"/>
    </row>
    <row r="9" spans="1:20" ht="22.5" x14ac:dyDescent="0.2">
      <c r="A9" s="3">
        <v>7</v>
      </c>
      <c r="B9" s="4" t="s">
        <v>6</v>
      </c>
      <c r="C9" s="6" t="s">
        <v>22</v>
      </c>
      <c r="D9" s="4"/>
      <c r="E9" s="4" t="s">
        <v>23</v>
      </c>
      <c r="F9" s="4" t="s">
        <v>116</v>
      </c>
      <c r="G9" s="3" t="s">
        <v>21</v>
      </c>
      <c r="H9" s="11">
        <v>1</v>
      </c>
      <c r="I9" s="14" t="s">
        <v>117</v>
      </c>
      <c r="J9" s="24">
        <v>8476000</v>
      </c>
      <c r="K9" s="23">
        <f t="shared" si="0"/>
        <v>8476000</v>
      </c>
      <c r="L9" s="23">
        <v>1.5</v>
      </c>
      <c r="M9" s="32">
        <f t="shared" si="1"/>
        <v>12714000</v>
      </c>
      <c r="N9" s="32">
        <f t="shared" si="2"/>
        <v>12714000</v>
      </c>
      <c r="O9" s="32" t="s">
        <v>127</v>
      </c>
      <c r="P9" s="32"/>
      <c r="Q9" s="30"/>
      <c r="R9" s="30"/>
    </row>
    <row r="10" spans="1:20" ht="33.75" x14ac:dyDescent="0.2">
      <c r="A10" s="3">
        <v>8</v>
      </c>
      <c r="B10" s="4" t="s">
        <v>6</v>
      </c>
      <c r="C10" s="6" t="s">
        <v>24</v>
      </c>
      <c r="D10" s="4" t="s">
        <v>25</v>
      </c>
      <c r="E10" s="4"/>
      <c r="F10" s="4" t="s">
        <v>82</v>
      </c>
      <c r="G10" s="3" t="s">
        <v>11</v>
      </c>
      <c r="H10" s="11">
        <v>4</v>
      </c>
      <c r="I10" s="14" t="s">
        <v>83</v>
      </c>
      <c r="J10" s="24">
        <v>359000</v>
      </c>
      <c r="K10" s="23">
        <f t="shared" si="0"/>
        <v>1436000</v>
      </c>
      <c r="L10" s="23">
        <v>1.5</v>
      </c>
      <c r="M10" s="32">
        <f t="shared" si="1"/>
        <v>538500</v>
      </c>
      <c r="N10" s="32">
        <f t="shared" si="2"/>
        <v>2154000</v>
      </c>
      <c r="O10" s="32" t="s">
        <v>127</v>
      </c>
      <c r="P10" s="32"/>
      <c r="Q10" s="30"/>
      <c r="R10" s="30"/>
    </row>
    <row r="11" spans="1:20" ht="22.5" x14ac:dyDescent="0.2">
      <c r="A11" s="3">
        <v>9</v>
      </c>
      <c r="B11" s="4" t="s">
        <v>6</v>
      </c>
      <c r="C11" s="6" t="s">
        <v>26</v>
      </c>
      <c r="D11" s="4" t="s">
        <v>27</v>
      </c>
      <c r="E11" s="4"/>
      <c r="F11" s="4" t="s">
        <v>118</v>
      </c>
      <c r="G11" s="3" t="s">
        <v>11</v>
      </c>
      <c r="H11" s="11">
        <v>5</v>
      </c>
      <c r="I11" s="13" t="s">
        <v>120</v>
      </c>
      <c r="J11" s="23">
        <v>555000</v>
      </c>
      <c r="K11" s="23">
        <f t="shared" si="0"/>
        <v>2775000</v>
      </c>
      <c r="L11" s="23">
        <v>1.5</v>
      </c>
      <c r="M11" s="32">
        <f t="shared" si="1"/>
        <v>832500</v>
      </c>
      <c r="N11" s="32">
        <f t="shared" si="2"/>
        <v>4162500</v>
      </c>
      <c r="O11" s="32" t="s">
        <v>127</v>
      </c>
      <c r="P11" s="32"/>
      <c r="Q11" s="30"/>
      <c r="R11" s="30"/>
      <c r="S11" s="5" t="s">
        <v>119</v>
      </c>
    </row>
    <row r="12" spans="1:20" ht="22.5" x14ac:dyDescent="0.2">
      <c r="A12" s="3">
        <v>10</v>
      </c>
      <c r="B12" s="4" t="s">
        <v>6</v>
      </c>
      <c r="C12" s="7" t="s">
        <v>28</v>
      </c>
      <c r="D12" s="4"/>
      <c r="E12" s="4"/>
      <c r="F12" s="4"/>
      <c r="G12" s="3" t="s">
        <v>11</v>
      </c>
      <c r="H12" s="11">
        <v>1</v>
      </c>
      <c r="I12" s="15" t="s">
        <v>84</v>
      </c>
      <c r="J12" s="25">
        <v>8750000</v>
      </c>
      <c r="K12" s="23">
        <f t="shared" si="0"/>
        <v>8750000</v>
      </c>
      <c r="L12" s="23">
        <v>1.5</v>
      </c>
      <c r="M12" s="32">
        <f t="shared" si="1"/>
        <v>13125000</v>
      </c>
      <c r="N12" s="32">
        <f t="shared" si="2"/>
        <v>13125000</v>
      </c>
      <c r="O12" s="32" t="s">
        <v>127</v>
      </c>
      <c r="P12" s="32"/>
      <c r="Q12" s="30"/>
      <c r="R12" s="30"/>
      <c r="S12" s="5" t="s">
        <v>85</v>
      </c>
      <c r="T12" s="5" t="s">
        <v>86</v>
      </c>
    </row>
    <row r="13" spans="1:20" ht="22.5" x14ac:dyDescent="0.2">
      <c r="A13" s="3">
        <v>11</v>
      </c>
      <c r="B13" s="4" t="s">
        <v>6</v>
      </c>
      <c r="C13" s="6" t="s">
        <v>29</v>
      </c>
      <c r="D13" s="4" t="s">
        <v>13</v>
      </c>
      <c r="E13" s="4" t="s">
        <v>30</v>
      </c>
      <c r="F13" s="4" t="s">
        <v>73</v>
      </c>
      <c r="G13" s="3" t="s">
        <v>8</v>
      </c>
      <c r="H13" s="11">
        <v>112.2</v>
      </c>
      <c r="I13" s="14" t="s">
        <v>87</v>
      </c>
      <c r="J13" s="24">
        <v>4800</v>
      </c>
      <c r="K13" s="23">
        <f t="shared" si="0"/>
        <v>538560</v>
      </c>
      <c r="L13" s="23">
        <v>1.5</v>
      </c>
      <c r="M13" s="32">
        <f t="shared" si="1"/>
        <v>7200</v>
      </c>
      <c r="N13" s="32">
        <f t="shared" si="2"/>
        <v>807840</v>
      </c>
      <c r="O13" s="32" t="s">
        <v>127</v>
      </c>
      <c r="P13" s="32"/>
      <c r="Q13" s="30"/>
      <c r="R13" s="30"/>
    </row>
    <row r="14" spans="1:20" ht="22.5" x14ac:dyDescent="0.2">
      <c r="A14" s="3">
        <v>12</v>
      </c>
      <c r="B14" s="4" t="s">
        <v>6</v>
      </c>
      <c r="C14" s="6" t="s">
        <v>31</v>
      </c>
      <c r="D14" s="4" t="s">
        <v>32</v>
      </c>
      <c r="E14" s="4" t="s">
        <v>33</v>
      </c>
      <c r="F14" s="4" t="s">
        <v>88</v>
      </c>
      <c r="G14" s="3" t="s">
        <v>11</v>
      </c>
      <c r="H14" s="11">
        <v>43</v>
      </c>
      <c r="I14" s="14" t="s">
        <v>89</v>
      </c>
      <c r="J14" s="24">
        <v>900</v>
      </c>
      <c r="K14" s="23">
        <f t="shared" si="0"/>
        <v>38700</v>
      </c>
      <c r="L14" s="23">
        <v>1.5</v>
      </c>
      <c r="M14" s="32">
        <f t="shared" si="1"/>
        <v>1350</v>
      </c>
      <c r="N14" s="32">
        <f t="shared" si="2"/>
        <v>58050</v>
      </c>
      <c r="O14" s="32" t="s">
        <v>127</v>
      </c>
      <c r="P14" s="32"/>
      <c r="Q14" s="30"/>
      <c r="R14" s="30"/>
    </row>
    <row r="15" spans="1:20" s="10" customFormat="1" ht="22.5" x14ac:dyDescent="0.2">
      <c r="A15" s="8">
        <v>13</v>
      </c>
      <c r="B15" s="9" t="s">
        <v>6</v>
      </c>
      <c r="C15" s="9" t="s">
        <v>34</v>
      </c>
      <c r="D15" s="9"/>
      <c r="E15" s="9" t="s">
        <v>35</v>
      </c>
      <c r="F15" s="9"/>
      <c r="G15" s="8" t="s">
        <v>11</v>
      </c>
      <c r="H15" s="12">
        <v>4</v>
      </c>
      <c r="I15" s="16"/>
      <c r="J15" s="26"/>
      <c r="K15" s="23">
        <f t="shared" si="0"/>
        <v>0</v>
      </c>
      <c r="L15" s="23">
        <v>1.5</v>
      </c>
      <c r="M15" s="32">
        <f t="shared" si="1"/>
        <v>0</v>
      </c>
      <c r="N15" s="32">
        <f t="shared" si="2"/>
        <v>0</v>
      </c>
      <c r="O15" s="32" t="s">
        <v>127</v>
      </c>
      <c r="P15" s="32"/>
      <c r="Q15" s="30"/>
      <c r="R15" s="30"/>
    </row>
    <row r="16" spans="1:20" ht="90" x14ac:dyDescent="0.2">
      <c r="A16" s="3">
        <v>14</v>
      </c>
      <c r="B16" s="4" t="s">
        <v>6</v>
      </c>
      <c r="C16" s="6" t="s">
        <v>36</v>
      </c>
      <c r="D16" s="4" t="s">
        <v>37</v>
      </c>
      <c r="E16" s="4" t="s">
        <v>38</v>
      </c>
      <c r="F16" s="4"/>
      <c r="G16" s="3" t="s">
        <v>21</v>
      </c>
      <c r="H16" s="11">
        <v>4</v>
      </c>
      <c r="I16" s="17" t="s">
        <v>92</v>
      </c>
      <c r="J16" s="27">
        <v>800000</v>
      </c>
      <c r="K16" s="23">
        <f t="shared" si="0"/>
        <v>3200000</v>
      </c>
      <c r="L16" s="23">
        <v>1.5</v>
      </c>
      <c r="M16" s="32">
        <f t="shared" si="1"/>
        <v>1200000</v>
      </c>
      <c r="N16" s="32">
        <f t="shared" si="2"/>
        <v>4800000</v>
      </c>
      <c r="O16" s="32" t="s">
        <v>127</v>
      </c>
      <c r="P16" s="32"/>
      <c r="Q16" s="30"/>
      <c r="R16" s="30"/>
    </row>
    <row r="17" spans="1:19" ht="33.75" x14ac:dyDescent="0.2">
      <c r="A17" s="3">
        <v>15</v>
      </c>
      <c r="B17" s="4" t="s">
        <v>6</v>
      </c>
      <c r="C17" s="6" t="s">
        <v>39</v>
      </c>
      <c r="D17" s="4"/>
      <c r="E17" s="4" t="s">
        <v>40</v>
      </c>
      <c r="F17" s="4" t="s">
        <v>90</v>
      </c>
      <c r="G17" s="3" t="s">
        <v>21</v>
      </c>
      <c r="H17" s="11">
        <v>1</v>
      </c>
      <c r="I17" s="13" t="s">
        <v>91</v>
      </c>
      <c r="J17" s="23">
        <v>2450000</v>
      </c>
      <c r="K17" s="23">
        <f t="shared" si="0"/>
        <v>2450000</v>
      </c>
      <c r="L17" s="23">
        <v>1.5</v>
      </c>
      <c r="M17" s="32">
        <f t="shared" si="1"/>
        <v>3675000</v>
      </c>
      <c r="N17" s="32">
        <f t="shared" si="2"/>
        <v>3675000</v>
      </c>
      <c r="O17" s="32" t="s">
        <v>127</v>
      </c>
      <c r="P17" s="32"/>
      <c r="Q17" s="30"/>
      <c r="R17" s="30"/>
    </row>
    <row r="18" spans="1:19" ht="22.5" x14ac:dyDescent="0.2">
      <c r="A18" s="3">
        <v>16</v>
      </c>
      <c r="B18" s="4" t="s">
        <v>6</v>
      </c>
      <c r="C18" s="6" t="s">
        <v>41</v>
      </c>
      <c r="D18" s="4" t="s">
        <v>42</v>
      </c>
      <c r="E18" s="4" t="s">
        <v>42</v>
      </c>
      <c r="F18" s="4" t="s">
        <v>93</v>
      </c>
      <c r="G18" s="3" t="s">
        <v>21</v>
      </c>
      <c r="H18" s="11">
        <v>2</v>
      </c>
      <c r="I18" s="14" t="s">
        <v>94</v>
      </c>
      <c r="J18" s="24">
        <v>6860000</v>
      </c>
      <c r="K18" s="23">
        <f t="shared" si="0"/>
        <v>13720000</v>
      </c>
      <c r="L18" s="23">
        <v>1.5</v>
      </c>
      <c r="M18" s="32">
        <f t="shared" si="1"/>
        <v>10290000</v>
      </c>
      <c r="N18" s="32">
        <f t="shared" si="2"/>
        <v>20580000</v>
      </c>
      <c r="O18" s="32" t="s">
        <v>127</v>
      </c>
      <c r="P18" s="32"/>
      <c r="Q18" s="30"/>
      <c r="R18" s="30"/>
    </row>
    <row r="19" spans="1:19" ht="22.5" x14ac:dyDescent="0.2">
      <c r="A19" s="3">
        <v>17</v>
      </c>
      <c r="B19" s="4" t="s">
        <v>6</v>
      </c>
      <c r="C19" s="6" t="s">
        <v>43</v>
      </c>
      <c r="D19" s="4" t="s">
        <v>44</v>
      </c>
      <c r="E19" s="4" t="s">
        <v>45</v>
      </c>
      <c r="F19" s="4" t="s">
        <v>95</v>
      </c>
      <c r="G19" s="3" t="s">
        <v>21</v>
      </c>
      <c r="H19" s="11">
        <v>8</v>
      </c>
      <c r="I19" s="14" t="s">
        <v>96</v>
      </c>
      <c r="J19" s="24">
        <v>665000</v>
      </c>
      <c r="K19" s="23">
        <f t="shared" si="0"/>
        <v>5320000</v>
      </c>
      <c r="L19" s="23">
        <v>1.5</v>
      </c>
      <c r="M19" s="32">
        <f t="shared" si="1"/>
        <v>997500</v>
      </c>
      <c r="N19" s="32">
        <f t="shared" si="2"/>
        <v>7980000</v>
      </c>
      <c r="O19" s="32" t="s">
        <v>127</v>
      </c>
      <c r="P19" s="32"/>
      <c r="Q19" s="30"/>
      <c r="R19" s="30"/>
    </row>
    <row r="20" spans="1:19" s="10" customFormat="1" ht="33.75" x14ac:dyDescent="0.2">
      <c r="A20" s="8">
        <v>18</v>
      </c>
      <c r="B20" s="9" t="s">
        <v>6</v>
      </c>
      <c r="C20" s="9" t="s">
        <v>46</v>
      </c>
      <c r="D20" s="9" t="s">
        <v>47</v>
      </c>
      <c r="E20" s="9" t="s">
        <v>48</v>
      </c>
      <c r="F20" s="9"/>
      <c r="G20" s="8" t="s">
        <v>21</v>
      </c>
      <c r="H20" s="12">
        <v>3</v>
      </c>
      <c r="I20" s="16"/>
      <c r="J20" s="26"/>
      <c r="K20" s="23">
        <f t="shared" si="0"/>
        <v>0</v>
      </c>
      <c r="L20" s="23">
        <v>1.5</v>
      </c>
      <c r="M20" s="32">
        <f t="shared" si="1"/>
        <v>0</v>
      </c>
      <c r="N20" s="32">
        <f t="shared" si="2"/>
        <v>0</v>
      </c>
      <c r="O20" s="32" t="s">
        <v>127</v>
      </c>
      <c r="P20" s="32"/>
      <c r="Q20" s="30"/>
      <c r="R20" s="30"/>
    </row>
    <row r="21" spans="1:19" ht="33.75" x14ac:dyDescent="0.2">
      <c r="A21" s="3">
        <v>19</v>
      </c>
      <c r="B21" s="4" t="s">
        <v>6</v>
      </c>
      <c r="C21" s="4" t="s">
        <v>49</v>
      </c>
      <c r="D21" s="4"/>
      <c r="E21" s="4"/>
      <c r="F21" s="4" t="s">
        <v>97</v>
      </c>
      <c r="G21" s="3" t="s">
        <v>11</v>
      </c>
      <c r="H21" s="11">
        <v>26</v>
      </c>
      <c r="I21" s="14" t="s">
        <v>98</v>
      </c>
      <c r="J21" s="24">
        <v>25000</v>
      </c>
      <c r="K21" s="23">
        <f t="shared" si="0"/>
        <v>650000</v>
      </c>
      <c r="L21" s="23">
        <v>1.5</v>
      </c>
      <c r="M21" s="32">
        <f t="shared" si="1"/>
        <v>37500</v>
      </c>
      <c r="N21" s="32">
        <f t="shared" si="2"/>
        <v>975000</v>
      </c>
      <c r="O21" s="32" t="s">
        <v>127</v>
      </c>
      <c r="P21" s="32"/>
      <c r="Q21" s="30"/>
      <c r="R21" s="30"/>
    </row>
    <row r="22" spans="1:19" ht="33.75" x14ac:dyDescent="0.2">
      <c r="A22" s="3">
        <v>20</v>
      </c>
      <c r="B22" s="4" t="s">
        <v>6</v>
      </c>
      <c r="C22" s="4" t="s">
        <v>50</v>
      </c>
      <c r="D22" s="4" t="s">
        <v>51</v>
      </c>
      <c r="E22" s="4" t="s">
        <v>52</v>
      </c>
      <c r="F22" s="4" t="s">
        <v>99</v>
      </c>
      <c r="G22" s="3" t="s">
        <v>11</v>
      </c>
      <c r="H22" s="11">
        <v>43</v>
      </c>
      <c r="I22" s="14" t="s">
        <v>100</v>
      </c>
      <c r="J22" s="24">
        <v>11400</v>
      </c>
      <c r="K22" s="23">
        <f t="shared" si="0"/>
        <v>490200</v>
      </c>
      <c r="L22" s="23">
        <v>1.5</v>
      </c>
      <c r="M22" s="32">
        <f t="shared" si="1"/>
        <v>17100</v>
      </c>
      <c r="N22" s="32">
        <f t="shared" si="2"/>
        <v>735300</v>
      </c>
      <c r="O22" s="32" t="s">
        <v>127</v>
      </c>
      <c r="P22" s="32"/>
      <c r="Q22" s="30"/>
      <c r="R22" s="30"/>
    </row>
    <row r="23" spans="1:19" ht="22.5" x14ac:dyDescent="0.2">
      <c r="A23" s="3">
        <v>21</v>
      </c>
      <c r="B23" s="4" t="s">
        <v>6</v>
      </c>
      <c r="C23" s="4" t="s">
        <v>53</v>
      </c>
      <c r="D23" s="4"/>
      <c r="E23" s="4"/>
      <c r="F23" s="4" t="s">
        <v>101</v>
      </c>
      <c r="G23" s="3" t="s">
        <v>11</v>
      </c>
      <c r="H23" s="11">
        <v>6</v>
      </c>
      <c r="I23" s="14" t="s">
        <v>102</v>
      </c>
      <c r="J23" s="24">
        <v>63000</v>
      </c>
      <c r="K23" s="23">
        <f t="shared" si="0"/>
        <v>378000</v>
      </c>
      <c r="L23" s="23">
        <v>1.5</v>
      </c>
      <c r="M23" s="32">
        <f t="shared" si="1"/>
        <v>94500</v>
      </c>
      <c r="N23" s="32">
        <f t="shared" si="2"/>
        <v>567000</v>
      </c>
      <c r="O23" s="32" t="s">
        <v>127</v>
      </c>
      <c r="P23" s="32"/>
      <c r="Q23" s="30"/>
      <c r="R23" s="30"/>
    </row>
    <row r="24" spans="1:19" ht="33.75" x14ac:dyDescent="0.2">
      <c r="A24" s="3">
        <v>22</v>
      </c>
      <c r="B24" s="4" t="s">
        <v>6</v>
      </c>
      <c r="C24" s="4" t="s">
        <v>54</v>
      </c>
      <c r="D24" s="4" t="s">
        <v>55</v>
      </c>
      <c r="E24" s="4" t="s">
        <v>56</v>
      </c>
      <c r="F24" s="4" t="s">
        <v>103</v>
      </c>
      <c r="G24" s="3" t="s">
        <v>21</v>
      </c>
      <c r="H24" s="11">
        <v>2</v>
      </c>
      <c r="I24" s="14" t="s">
        <v>104</v>
      </c>
      <c r="J24" s="24">
        <v>4430000</v>
      </c>
      <c r="K24" s="23">
        <f t="shared" si="0"/>
        <v>8860000</v>
      </c>
      <c r="L24" s="23">
        <v>1.5</v>
      </c>
      <c r="M24" s="32">
        <f t="shared" si="1"/>
        <v>6645000</v>
      </c>
      <c r="N24" s="32">
        <f t="shared" si="2"/>
        <v>13290000</v>
      </c>
      <c r="O24" s="32" t="s">
        <v>127</v>
      </c>
      <c r="P24" s="32"/>
      <c r="Q24" s="30"/>
      <c r="R24" s="30"/>
      <c r="S24" s="5" t="s">
        <v>105</v>
      </c>
    </row>
    <row r="25" spans="1:19" s="10" customFormat="1" ht="33.75" x14ac:dyDescent="0.2">
      <c r="A25" s="8">
        <v>23</v>
      </c>
      <c r="B25" s="9" t="s">
        <v>6</v>
      </c>
      <c r="C25" s="9" t="s">
        <v>57</v>
      </c>
      <c r="D25" s="9" t="s">
        <v>58</v>
      </c>
      <c r="E25" s="9" t="s">
        <v>59</v>
      </c>
      <c r="F25" s="9"/>
      <c r="G25" s="8" t="s">
        <v>21</v>
      </c>
      <c r="H25" s="12">
        <v>1</v>
      </c>
      <c r="I25" s="16"/>
      <c r="J25" s="26"/>
      <c r="K25" s="23">
        <f t="shared" si="0"/>
        <v>0</v>
      </c>
      <c r="L25" s="23">
        <v>1.5</v>
      </c>
      <c r="M25" s="32">
        <f t="shared" si="1"/>
        <v>0</v>
      </c>
      <c r="N25" s="32">
        <f t="shared" si="2"/>
        <v>0</v>
      </c>
      <c r="O25" s="32" t="s">
        <v>127</v>
      </c>
      <c r="P25" s="32"/>
      <c r="Q25" s="30"/>
      <c r="R25" s="30"/>
    </row>
    <row r="26" spans="1:19" ht="22.5" x14ac:dyDescent="0.2">
      <c r="A26" s="3">
        <v>24</v>
      </c>
      <c r="B26" s="4" t="s">
        <v>6</v>
      </c>
      <c r="C26" s="4" t="s">
        <v>60</v>
      </c>
      <c r="D26" s="4"/>
      <c r="E26" s="4"/>
      <c r="F26" s="4" t="s">
        <v>106</v>
      </c>
      <c r="G26" s="3" t="s">
        <v>11</v>
      </c>
      <c r="H26" s="11">
        <v>6</v>
      </c>
      <c r="I26" s="14" t="s">
        <v>107</v>
      </c>
      <c r="J26" s="24">
        <v>87000</v>
      </c>
      <c r="K26" s="23">
        <f t="shared" si="0"/>
        <v>522000</v>
      </c>
      <c r="L26" s="23">
        <v>1.5</v>
      </c>
      <c r="M26" s="32">
        <f t="shared" si="1"/>
        <v>130500</v>
      </c>
      <c r="N26" s="32">
        <f t="shared" si="2"/>
        <v>783000</v>
      </c>
      <c r="O26" s="32" t="s">
        <v>127</v>
      </c>
      <c r="P26" s="32"/>
      <c r="Q26" s="30"/>
      <c r="R26" s="30"/>
    </row>
    <row r="27" spans="1:19" ht="22.5" x14ac:dyDescent="0.2">
      <c r="A27" s="3">
        <v>25</v>
      </c>
      <c r="B27" s="4" t="s">
        <v>6</v>
      </c>
      <c r="C27" s="4" t="s">
        <v>61</v>
      </c>
      <c r="D27" s="4"/>
      <c r="E27" s="4"/>
      <c r="F27" s="4" t="s">
        <v>108</v>
      </c>
      <c r="G27" s="3" t="s">
        <v>11</v>
      </c>
      <c r="H27" s="11">
        <v>6</v>
      </c>
      <c r="I27" s="14" t="s">
        <v>109</v>
      </c>
      <c r="J27" s="24">
        <v>58000</v>
      </c>
      <c r="K27" s="23">
        <f t="shared" si="0"/>
        <v>348000</v>
      </c>
      <c r="L27" s="23">
        <v>1.5</v>
      </c>
      <c r="M27" s="32">
        <f t="shared" si="1"/>
        <v>87000</v>
      </c>
      <c r="N27" s="32">
        <f t="shared" si="2"/>
        <v>522000</v>
      </c>
      <c r="O27" s="32" t="s">
        <v>127</v>
      </c>
      <c r="P27" s="32"/>
      <c r="Q27" s="30"/>
      <c r="R27" s="30"/>
    </row>
    <row r="28" spans="1:19" s="10" customFormat="1" ht="22.5" x14ac:dyDescent="0.2">
      <c r="A28" s="8">
        <v>26</v>
      </c>
      <c r="B28" s="9" t="s">
        <v>6</v>
      </c>
      <c r="C28" s="9" t="s">
        <v>62</v>
      </c>
      <c r="D28" s="9"/>
      <c r="E28" s="9"/>
      <c r="F28" s="9"/>
      <c r="G28" s="8" t="s">
        <v>63</v>
      </c>
      <c r="H28" s="12">
        <v>4</v>
      </c>
      <c r="I28" s="16"/>
      <c r="J28" s="26"/>
      <c r="K28" s="23">
        <f t="shared" si="0"/>
        <v>0</v>
      </c>
      <c r="L28" s="23">
        <v>1.5</v>
      </c>
      <c r="M28" s="32">
        <f t="shared" si="1"/>
        <v>0</v>
      </c>
      <c r="N28" s="32">
        <f t="shared" si="2"/>
        <v>0</v>
      </c>
      <c r="O28" s="32" t="s">
        <v>127</v>
      </c>
      <c r="P28" s="32"/>
      <c r="Q28" s="30"/>
      <c r="R28" s="30"/>
    </row>
    <row r="29" spans="1:19" ht="22.5" x14ac:dyDescent="0.2">
      <c r="A29" s="3">
        <v>27</v>
      </c>
      <c r="B29" s="4" t="s">
        <v>6</v>
      </c>
      <c r="C29" s="4" t="s">
        <v>64</v>
      </c>
      <c r="D29" s="4" t="s">
        <v>65</v>
      </c>
      <c r="E29" s="4" t="s">
        <v>110</v>
      </c>
      <c r="F29" s="4"/>
      <c r="G29" s="3" t="s">
        <v>11</v>
      </c>
      <c r="H29" s="11">
        <v>26</v>
      </c>
      <c r="I29" s="13" t="s">
        <v>111</v>
      </c>
      <c r="J29" s="23">
        <f>13000*37</f>
        <v>481000</v>
      </c>
      <c r="K29" s="23">
        <f t="shared" si="0"/>
        <v>12506000</v>
      </c>
      <c r="L29" s="23">
        <v>1.8</v>
      </c>
      <c r="M29" s="32">
        <f t="shared" si="1"/>
        <v>865800</v>
      </c>
      <c r="N29" s="32">
        <f t="shared" si="2"/>
        <v>22510800</v>
      </c>
      <c r="O29" s="32" t="s">
        <v>127</v>
      </c>
      <c r="P29" s="32"/>
      <c r="Q29" s="30"/>
      <c r="R29" s="30"/>
    </row>
    <row r="30" spans="1:19" ht="22.5" x14ac:dyDescent="0.2">
      <c r="A30" s="3">
        <v>28</v>
      </c>
      <c r="B30" s="4" t="s">
        <v>6</v>
      </c>
      <c r="C30" s="4" t="s">
        <v>66</v>
      </c>
      <c r="D30" s="4"/>
      <c r="E30" s="4"/>
      <c r="F30" s="4" t="s">
        <v>112</v>
      </c>
      <c r="G30" s="3" t="s">
        <v>11</v>
      </c>
      <c r="H30" s="11">
        <v>26</v>
      </c>
      <c r="I30" s="13" t="s">
        <v>113</v>
      </c>
      <c r="J30" s="23">
        <v>3900</v>
      </c>
      <c r="K30" s="23">
        <f t="shared" si="0"/>
        <v>101400</v>
      </c>
      <c r="L30" s="23">
        <v>1.5</v>
      </c>
      <c r="M30" s="32">
        <f t="shared" si="1"/>
        <v>5850</v>
      </c>
      <c r="N30" s="32">
        <f t="shared" si="2"/>
        <v>152100</v>
      </c>
      <c r="O30" s="32" t="s">
        <v>127</v>
      </c>
      <c r="P30" s="32"/>
      <c r="Q30" s="30"/>
      <c r="R30" s="30"/>
    </row>
    <row r="31" spans="1:19" ht="22.5" x14ac:dyDescent="0.2">
      <c r="A31" s="18">
        <v>29</v>
      </c>
      <c r="B31" s="19" t="s">
        <v>6</v>
      </c>
      <c r="C31" s="19" t="s">
        <v>67</v>
      </c>
      <c r="D31" s="19"/>
      <c r="E31" s="19"/>
      <c r="F31" s="19" t="s">
        <v>114</v>
      </c>
      <c r="G31" s="18" t="s">
        <v>11</v>
      </c>
      <c r="H31" s="20">
        <v>1065</v>
      </c>
      <c r="I31" s="21" t="s">
        <v>115</v>
      </c>
      <c r="J31" s="28">
        <v>1000</v>
      </c>
      <c r="K31" s="23">
        <f t="shared" si="0"/>
        <v>1065000</v>
      </c>
      <c r="L31" s="23">
        <v>1.5</v>
      </c>
      <c r="M31" s="32">
        <f t="shared" si="1"/>
        <v>1500</v>
      </c>
      <c r="N31" s="32">
        <f t="shared" si="2"/>
        <v>1597500</v>
      </c>
      <c r="O31" s="32" t="s">
        <v>127</v>
      </c>
      <c r="P31" s="32"/>
      <c r="Q31" s="30"/>
      <c r="R31" s="30"/>
    </row>
    <row r="32" spans="1:19" ht="35.25" customHeight="1" x14ac:dyDescent="0.2">
      <c r="A32" s="22"/>
      <c r="B32" s="22"/>
      <c r="C32" s="22"/>
      <c r="D32" s="22"/>
      <c r="E32" s="22"/>
      <c r="F32" s="22"/>
      <c r="G32" s="22"/>
      <c r="H32" s="22"/>
      <c r="I32" s="13"/>
      <c r="J32" s="23"/>
      <c r="K32" s="24">
        <f>SUM(K3:K31)</f>
        <v>96331310</v>
      </c>
      <c r="L32" s="24"/>
      <c r="M32" s="33"/>
      <c r="N32" s="33">
        <f>SUM(N3:N31)</f>
        <v>148248765</v>
      </c>
      <c r="O32" s="33"/>
      <c r="P32" s="33"/>
      <c r="Q32" s="31"/>
      <c r="R32" s="31"/>
    </row>
    <row r="33" spans="1:18" x14ac:dyDescent="0.2">
      <c r="A33" s="22"/>
      <c r="B33" s="22"/>
      <c r="C33" s="22"/>
      <c r="D33" s="22"/>
      <c r="E33" s="22"/>
      <c r="F33" s="22"/>
      <c r="G33" s="22"/>
      <c r="H33" s="22"/>
      <c r="I33" s="13"/>
      <c r="J33" s="23"/>
      <c r="K33" s="23"/>
      <c r="L33" s="23"/>
      <c r="M33" s="23"/>
      <c r="N33" s="23"/>
      <c r="O33" s="23"/>
      <c r="P33" s="23"/>
      <c r="Q33" s="30"/>
      <c r="R33" s="30"/>
    </row>
    <row r="34" spans="1:18" x14ac:dyDescent="0.2">
      <c r="A34" s="22"/>
      <c r="B34" s="22"/>
      <c r="C34" s="22"/>
      <c r="D34" s="22"/>
      <c r="E34" s="22"/>
      <c r="F34" s="22"/>
      <c r="G34" s="22"/>
      <c r="H34" s="22"/>
      <c r="I34" s="13"/>
      <c r="J34" s="23"/>
      <c r="K34" s="23"/>
      <c r="L34" s="23"/>
      <c r="M34" s="23"/>
      <c r="N34" s="23"/>
      <c r="O34" s="23"/>
      <c r="P34" s="23"/>
      <c r="Q34" s="30"/>
      <c r="R34" s="30"/>
    </row>
    <row r="35" spans="1:18" x14ac:dyDescent="0.2">
      <c r="A35" s="22"/>
      <c r="B35" s="22"/>
      <c r="C35" s="22"/>
      <c r="D35" s="22"/>
      <c r="E35" s="22"/>
      <c r="F35" s="22"/>
      <c r="G35" s="22"/>
      <c r="H35" s="22"/>
      <c r="I35" s="13"/>
      <c r="J35" s="23"/>
      <c r="K35" s="23"/>
      <c r="L35" s="23"/>
      <c r="M35" s="23"/>
      <c r="N35" s="23"/>
      <c r="O35" s="23"/>
      <c r="P35" s="23"/>
      <c r="Q35" s="30"/>
      <c r="R35" s="30"/>
    </row>
  </sheetData>
  <hyperlinks>
    <hyperlink ref="S7" r:id="rId1" location="desc" display="https://itmag.uz/catalog/yelementy-sks/vitaja-para/kabel-netlan-f-utp-4-pary-kat-5e/ - desc"/>
    <hyperlink ref="S12" r:id="rId2" display="https://maxtelecom.gl.uz/ru/mini-ats-panasonic-kx-ns500-187620/"/>
    <hyperlink ref="T12" r:id="rId3" display="https://elt.uz/products/kx-ns500uc-gibridnaya-mini-ats/"/>
    <hyperlink ref="S24" r:id="rId4" display="https://itmag.uz/catalog/kommutatory/gigabit_ethernet/upravljaemyj-kommutator-urovnja-2-snr-s5210g-24tx/"/>
    <hyperlink ref="S11" r:id="rId5" display="https://itmag.uz/catalog/yelementy-sks/kommutacionnye-paneli/kommutatsionnaya-panel-pixietech-19-ekranirovannaya-1u-24-porta-cat-5e/"/>
  </hyperlinks>
  <pageMargins left="0.39370078740157483" right="0.39370078740157483" top="0.39370078740157483" bottom="0.39370078740157483" header="0" footer="0"/>
  <pageSetup pageOrder="overThenDown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abSelected="1" topLeftCell="A16" workbookViewId="0">
      <selection sqref="A1:P29"/>
    </sheetView>
  </sheetViews>
  <sheetFormatPr defaultColWidth="35.5" defaultRowHeight="11.25" x14ac:dyDescent="0.2"/>
  <cols>
    <col min="1" max="1" width="3.1640625" style="2" bestFit="1" customWidth="1"/>
    <col min="2" max="2" width="21.83203125" style="2" customWidth="1"/>
    <col min="3" max="3" width="35.33203125" style="2" bestFit="1" customWidth="1"/>
    <col min="4" max="4" width="35.5" style="2"/>
    <col min="5" max="5" width="25.33203125" style="2" customWidth="1"/>
    <col min="6" max="6" width="44" style="2" customWidth="1"/>
    <col min="7" max="7" width="9.6640625" style="2" bestFit="1" customWidth="1"/>
    <col min="8" max="8" width="18.5" style="2" bestFit="1" customWidth="1"/>
    <col min="9" max="9" width="19.6640625" style="1" hidden="1" customWidth="1"/>
    <col min="10" max="11" width="19.6640625" style="29" hidden="1" customWidth="1"/>
    <col min="12" max="12" width="7.6640625" style="29" hidden="1" customWidth="1"/>
    <col min="13" max="14" width="20.5" style="29" customWidth="1"/>
    <col min="15" max="18" width="19.6640625" style="29" customWidth="1"/>
    <col min="19" max="16384" width="35.5" style="1"/>
  </cols>
  <sheetData>
    <row r="1" spans="1:20" ht="48" customHeight="1" x14ac:dyDescent="0.2">
      <c r="B1" s="34" t="s">
        <v>129</v>
      </c>
    </row>
    <row r="2" spans="1:20" s="42" customFormat="1" ht="62.25" customHeight="1" x14ac:dyDescent="0.2">
      <c r="A2" s="35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45" t="s">
        <v>131</v>
      </c>
      <c r="G2" s="35" t="s">
        <v>5</v>
      </c>
      <c r="H2" s="38" t="s">
        <v>124</v>
      </c>
      <c r="I2" s="39"/>
      <c r="J2" s="40"/>
      <c r="K2" s="40"/>
      <c r="L2" s="40" t="s">
        <v>121</v>
      </c>
      <c r="M2" s="40" t="s">
        <v>125</v>
      </c>
      <c r="N2" s="40" t="s">
        <v>126</v>
      </c>
      <c r="O2" s="40" t="s">
        <v>122</v>
      </c>
      <c r="P2" s="40" t="s">
        <v>123</v>
      </c>
      <c r="Q2" s="41"/>
      <c r="R2" s="41"/>
    </row>
    <row r="3" spans="1:20" ht="33.75" x14ac:dyDescent="0.2">
      <c r="A3" s="3">
        <v>1</v>
      </c>
      <c r="B3" s="4" t="s">
        <v>6</v>
      </c>
      <c r="C3" s="43" t="s">
        <v>7</v>
      </c>
      <c r="D3" s="43"/>
      <c r="E3" s="4"/>
      <c r="F3" s="46" t="s">
        <v>68</v>
      </c>
      <c r="G3" s="3" t="s">
        <v>8</v>
      </c>
      <c r="H3" s="11">
        <v>1128.9000000000001</v>
      </c>
      <c r="I3" s="13" t="s">
        <v>69</v>
      </c>
      <c r="J3" s="23">
        <v>3000</v>
      </c>
      <c r="K3" s="23">
        <f>J3*H3</f>
        <v>3386700.0000000005</v>
      </c>
      <c r="L3" s="24">
        <v>1.5</v>
      </c>
      <c r="M3" s="32">
        <f>L3*J3</f>
        <v>4500</v>
      </c>
      <c r="N3" s="32">
        <f>M3*H3</f>
        <v>5080050</v>
      </c>
      <c r="O3" s="32" t="s">
        <v>127</v>
      </c>
      <c r="P3" s="32"/>
      <c r="Q3" s="30"/>
      <c r="R3" s="30"/>
    </row>
    <row r="4" spans="1:20" ht="33.75" x14ac:dyDescent="0.2">
      <c r="A4" s="3">
        <v>2</v>
      </c>
      <c r="B4" s="4" t="s">
        <v>6</v>
      </c>
      <c r="C4" s="44" t="s">
        <v>9</v>
      </c>
      <c r="D4" s="43" t="s">
        <v>10</v>
      </c>
      <c r="E4" s="4"/>
      <c r="F4" s="46" t="s">
        <v>70</v>
      </c>
      <c r="G4" s="3" t="s">
        <v>11</v>
      </c>
      <c r="H4" s="11">
        <v>3</v>
      </c>
      <c r="I4" s="14" t="s">
        <v>71</v>
      </c>
      <c r="J4" s="24">
        <v>1966000</v>
      </c>
      <c r="K4" s="23">
        <f t="shared" ref="K4:K27" si="0">J4*H4</f>
        <v>5898000</v>
      </c>
      <c r="L4" s="23">
        <v>1.5</v>
      </c>
      <c r="M4" s="32">
        <f t="shared" ref="M4:M27" si="1">L4*J4</f>
        <v>2949000</v>
      </c>
      <c r="N4" s="32">
        <f t="shared" ref="N4:N27" si="2">M4*H4</f>
        <v>8847000</v>
      </c>
      <c r="O4" s="32" t="s">
        <v>127</v>
      </c>
      <c r="P4" s="32"/>
      <c r="Q4" s="30"/>
      <c r="R4" s="30"/>
    </row>
    <row r="5" spans="1:20" ht="33.75" x14ac:dyDescent="0.2">
      <c r="A5" s="3">
        <v>3</v>
      </c>
      <c r="B5" s="4" t="s">
        <v>6</v>
      </c>
      <c r="C5" s="43" t="s">
        <v>12</v>
      </c>
      <c r="D5" s="43" t="s">
        <v>13</v>
      </c>
      <c r="E5" s="4" t="s">
        <v>14</v>
      </c>
      <c r="F5" s="46" t="s">
        <v>72</v>
      </c>
      <c r="G5" s="3" t="s">
        <v>8</v>
      </c>
      <c r="H5" s="11">
        <v>1065.9000000000001</v>
      </c>
      <c r="I5" s="14" t="s">
        <v>74</v>
      </c>
      <c r="J5" s="24">
        <v>5200</v>
      </c>
      <c r="K5" s="23">
        <f t="shared" si="0"/>
        <v>5542680.0000000009</v>
      </c>
      <c r="L5" s="23">
        <v>1.5</v>
      </c>
      <c r="M5" s="32">
        <f t="shared" si="1"/>
        <v>7800</v>
      </c>
      <c r="N5" s="32">
        <f t="shared" si="2"/>
        <v>8314020.0000000009</v>
      </c>
      <c r="O5" s="32" t="s">
        <v>127</v>
      </c>
      <c r="P5" s="32"/>
      <c r="Q5" s="30"/>
      <c r="R5" s="30"/>
    </row>
    <row r="6" spans="1:20" ht="33.75" x14ac:dyDescent="0.2">
      <c r="A6" s="3">
        <v>4</v>
      </c>
      <c r="B6" s="4" t="s">
        <v>6</v>
      </c>
      <c r="C6" s="43" t="s">
        <v>15</v>
      </c>
      <c r="D6" s="43"/>
      <c r="E6" s="4"/>
      <c r="F6" s="46" t="s">
        <v>75</v>
      </c>
      <c r="G6" s="3" t="s">
        <v>16</v>
      </c>
      <c r="H6" s="11">
        <v>4</v>
      </c>
      <c r="I6" s="14" t="s">
        <v>76</v>
      </c>
      <c r="J6" s="24">
        <v>13300</v>
      </c>
      <c r="K6" s="23">
        <f t="shared" si="0"/>
        <v>53200</v>
      </c>
      <c r="L6" s="23">
        <v>1.5</v>
      </c>
      <c r="M6" s="32">
        <f t="shared" si="1"/>
        <v>19950</v>
      </c>
      <c r="N6" s="32">
        <f t="shared" si="2"/>
        <v>79800</v>
      </c>
      <c r="O6" s="32" t="s">
        <v>127</v>
      </c>
      <c r="P6" s="32"/>
      <c r="Q6" s="30"/>
      <c r="R6" s="30"/>
    </row>
    <row r="7" spans="1:20" ht="33.75" x14ac:dyDescent="0.2">
      <c r="A7" s="3">
        <v>5</v>
      </c>
      <c r="B7" s="4" t="s">
        <v>6</v>
      </c>
      <c r="C7" s="43" t="s">
        <v>17</v>
      </c>
      <c r="D7" s="43" t="s">
        <v>18</v>
      </c>
      <c r="E7" s="4"/>
      <c r="F7" s="46" t="s">
        <v>77</v>
      </c>
      <c r="G7" s="3" t="s">
        <v>8</v>
      </c>
      <c r="H7" s="11">
        <v>1496.34</v>
      </c>
      <c r="I7" s="14" t="s">
        <v>78</v>
      </c>
      <c r="J7" s="24">
        <v>5500</v>
      </c>
      <c r="K7" s="23">
        <f t="shared" si="0"/>
        <v>8229870</v>
      </c>
      <c r="L7" s="23">
        <v>1.5</v>
      </c>
      <c r="M7" s="32">
        <f t="shared" si="1"/>
        <v>8250</v>
      </c>
      <c r="N7" s="32">
        <f t="shared" si="2"/>
        <v>12344805</v>
      </c>
      <c r="O7" s="32" t="s">
        <v>127</v>
      </c>
      <c r="P7" s="32"/>
      <c r="Q7" s="30"/>
      <c r="R7" s="30"/>
      <c r="S7" s="5" t="s">
        <v>79</v>
      </c>
    </row>
    <row r="8" spans="1:20" ht="33.75" x14ac:dyDescent="0.2">
      <c r="A8" s="3">
        <v>6</v>
      </c>
      <c r="B8" s="4" t="s">
        <v>6</v>
      </c>
      <c r="C8" s="43" t="s">
        <v>19</v>
      </c>
      <c r="D8" s="43"/>
      <c r="E8" s="4" t="s">
        <v>20</v>
      </c>
      <c r="F8" s="46" t="s">
        <v>80</v>
      </c>
      <c r="G8" s="3" t="s">
        <v>21</v>
      </c>
      <c r="H8" s="11">
        <v>14</v>
      </c>
      <c r="I8" s="14" t="s">
        <v>81</v>
      </c>
      <c r="J8" s="23">
        <v>114000</v>
      </c>
      <c r="K8" s="23">
        <f t="shared" si="0"/>
        <v>1596000</v>
      </c>
      <c r="L8" s="23">
        <v>1.5</v>
      </c>
      <c r="M8" s="32">
        <f t="shared" si="1"/>
        <v>171000</v>
      </c>
      <c r="N8" s="32">
        <f t="shared" si="2"/>
        <v>2394000</v>
      </c>
      <c r="O8" s="32" t="s">
        <v>127</v>
      </c>
      <c r="P8" s="32"/>
      <c r="Q8" s="30"/>
      <c r="R8" s="30"/>
    </row>
    <row r="9" spans="1:20" ht="33.75" x14ac:dyDescent="0.2">
      <c r="A9" s="3">
        <v>7</v>
      </c>
      <c r="B9" s="4" t="s">
        <v>6</v>
      </c>
      <c r="C9" s="43" t="s">
        <v>22</v>
      </c>
      <c r="D9" s="43"/>
      <c r="E9" s="4" t="s">
        <v>23</v>
      </c>
      <c r="F9" s="46" t="s">
        <v>116</v>
      </c>
      <c r="G9" s="3" t="s">
        <v>21</v>
      </c>
      <c r="H9" s="11">
        <v>1</v>
      </c>
      <c r="I9" s="14" t="s">
        <v>117</v>
      </c>
      <c r="J9" s="24">
        <v>8476000</v>
      </c>
      <c r="K9" s="23">
        <f t="shared" si="0"/>
        <v>8476000</v>
      </c>
      <c r="L9" s="23">
        <v>1.5</v>
      </c>
      <c r="M9" s="32">
        <f t="shared" si="1"/>
        <v>12714000</v>
      </c>
      <c r="N9" s="32">
        <f t="shared" si="2"/>
        <v>12714000</v>
      </c>
      <c r="O9" s="32" t="s">
        <v>127</v>
      </c>
      <c r="P9" s="32"/>
      <c r="Q9" s="30"/>
      <c r="R9" s="30"/>
    </row>
    <row r="10" spans="1:20" ht="33.75" x14ac:dyDescent="0.2">
      <c r="A10" s="3">
        <v>8</v>
      </c>
      <c r="B10" s="4" t="s">
        <v>6</v>
      </c>
      <c r="C10" s="43" t="s">
        <v>24</v>
      </c>
      <c r="D10" s="43" t="s">
        <v>25</v>
      </c>
      <c r="E10" s="4"/>
      <c r="F10" s="46" t="s">
        <v>82</v>
      </c>
      <c r="G10" s="3" t="s">
        <v>11</v>
      </c>
      <c r="H10" s="11">
        <v>4</v>
      </c>
      <c r="I10" s="14" t="s">
        <v>83</v>
      </c>
      <c r="J10" s="24">
        <v>359000</v>
      </c>
      <c r="K10" s="23">
        <f t="shared" si="0"/>
        <v>1436000</v>
      </c>
      <c r="L10" s="23">
        <v>1.5</v>
      </c>
      <c r="M10" s="32">
        <f t="shared" si="1"/>
        <v>538500</v>
      </c>
      <c r="N10" s="32">
        <f t="shared" si="2"/>
        <v>2154000</v>
      </c>
      <c r="O10" s="32" t="s">
        <v>127</v>
      </c>
      <c r="P10" s="32"/>
      <c r="Q10" s="30"/>
      <c r="R10" s="30"/>
    </row>
    <row r="11" spans="1:20" ht="33.75" x14ac:dyDescent="0.2">
      <c r="A11" s="3">
        <v>9</v>
      </c>
      <c r="B11" s="4" t="s">
        <v>6</v>
      </c>
      <c r="C11" s="43" t="s">
        <v>26</v>
      </c>
      <c r="D11" s="43" t="s">
        <v>27</v>
      </c>
      <c r="E11" s="4"/>
      <c r="F11" s="46" t="s">
        <v>118</v>
      </c>
      <c r="G11" s="3" t="s">
        <v>11</v>
      </c>
      <c r="H11" s="11">
        <v>5</v>
      </c>
      <c r="I11" s="13" t="s">
        <v>120</v>
      </c>
      <c r="J11" s="23">
        <v>555000</v>
      </c>
      <c r="K11" s="23">
        <f t="shared" si="0"/>
        <v>2775000</v>
      </c>
      <c r="L11" s="23">
        <v>1.5</v>
      </c>
      <c r="M11" s="32">
        <f t="shared" si="1"/>
        <v>832500</v>
      </c>
      <c r="N11" s="32">
        <f t="shared" si="2"/>
        <v>4162500</v>
      </c>
      <c r="O11" s="32" t="s">
        <v>127</v>
      </c>
      <c r="P11" s="32"/>
      <c r="Q11" s="30"/>
      <c r="R11" s="30"/>
      <c r="S11" s="5" t="s">
        <v>119</v>
      </c>
    </row>
    <row r="12" spans="1:20" ht="33.75" x14ac:dyDescent="0.2">
      <c r="A12" s="3">
        <v>10</v>
      </c>
      <c r="B12" s="4" t="s">
        <v>6</v>
      </c>
      <c r="C12" s="44" t="s">
        <v>28</v>
      </c>
      <c r="D12" s="43"/>
      <c r="E12" s="4"/>
      <c r="F12" s="46"/>
      <c r="G12" s="3" t="s">
        <v>11</v>
      </c>
      <c r="H12" s="11">
        <v>1</v>
      </c>
      <c r="I12" s="15" t="s">
        <v>84</v>
      </c>
      <c r="J12" s="25">
        <v>8750000</v>
      </c>
      <c r="K12" s="23">
        <f t="shared" si="0"/>
        <v>8750000</v>
      </c>
      <c r="L12" s="23">
        <v>1.5</v>
      </c>
      <c r="M12" s="32">
        <f t="shared" si="1"/>
        <v>13125000</v>
      </c>
      <c r="N12" s="32">
        <f t="shared" si="2"/>
        <v>13125000</v>
      </c>
      <c r="O12" s="32" t="s">
        <v>127</v>
      </c>
      <c r="P12" s="32"/>
      <c r="Q12" s="30"/>
      <c r="R12" s="30"/>
      <c r="S12" s="5" t="s">
        <v>85</v>
      </c>
      <c r="T12" s="5" t="s">
        <v>86</v>
      </c>
    </row>
    <row r="13" spans="1:20" ht="33.75" x14ac:dyDescent="0.2">
      <c r="A13" s="3">
        <v>11</v>
      </c>
      <c r="B13" s="4" t="s">
        <v>6</v>
      </c>
      <c r="C13" s="43" t="s">
        <v>29</v>
      </c>
      <c r="D13" s="43" t="s">
        <v>13</v>
      </c>
      <c r="E13" s="4" t="s">
        <v>30</v>
      </c>
      <c r="F13" s="46" t="s">
        <v>73</v>
      </c>
      <c r="G13" s="3" t="s">
        <v>8</v>
      </c>
      <c r="H13" s="11">
        <v>112.2</v>
      </c>
      <c r="I13" s="14" t="s">
        <v>87</v>
      </c>
      <c r="J13" s="24">
        <v>4800</v>
      </c>
      <c r="K13" s="23">
        <f t="shared" si="0"/>
        <v>538560</v>
      </c>
      <c r="L13" s="23">
        <v>1.5</v>
      </c>
      <c r="M13" s="32">
        <f t="shared" si="1"/>
        <v>7200</v>
      </c>
      <c r="N13" s="32">
        <f t="shared" si="2"/>
        <v>807840</v>
      </c>
      <c r="O13" s="32" t="s">
        <v>127</v>
      </c>
      <c r="P13" s="32"/>
      <c r="Q13" s="30"/>
      <c r="R13" s="30"/>
    </row>
    <row r="14" spans="1:20" ht="33.75" x14ac:dyDescent="0.2">
      <c r="A14" s="3">
        <v>12</v>
      </c>
      <c r="B14" s="4" t="s">
        <v>6</v>
      </c>
      <c r="C14" s="43" t="s">
        <v>31</v>
      </c>
      <c r="D14" s="43" t="s">
        <v>32</v>
      </c>
      <c r="E14" s="4" t="s">
        <v>33</v>
      </c>
      <c r="F14" s="46" t="s">
        <v>88</v>
      </c>
      <c r="G14" s="3" t="s">
        <v>11</v>
      </c>
      <c r="H14" s="11">
        <v>43</v>
      </c>
      <c r="I14" s="14" t="s">
        <v>89</v>
      </c>
      <c r="J14" s="24">
        <v>900</v>
      </c>
      <c r="K14" s="23">
        <f t="shared" si="0"/>
        <v>38700</v>
      </c>
      <c r="L14" s="23">
        <v>1.5</v>
      </c>
      <c r="M14" s="32">
        <f t="shared" si="1"/>
        <v>1350</v>
      </c>
      <c r="N14" s="32">
        <f t="shared" si="2"/>
        <v>58050</v>
      </c>
      <c r="O14" s="32" t="s">
        <v>127</v>
      </c>
      <c r="P14" s="32"/>
      <c r="Q14" s="30"/>
      <c r="R14" s="30"/>
    </row>
    <row r="15" spans="1:20" ht="135" x14ac:dyDescent="0.2">
      <c r="A15" s="3">
        <v>14</v>
      </c>
      <c r="B15" s="4" t="s">
        <v>6</v>
      </c>
      <c r="C15" s="43" t="s">
        <v>36</v>
      </c>
      <c r="D15" s="43" t="s">
        <v>37</v>
      </c>
      <c r="E15" s="4" t="s">
        <v>38</v>
      </c>
      <c r="F15" s="46" t="s">
        <v>37</v>
      </c>
      <c r="G15" s="3" t="s">
        <v>21</v>
      </c>
      <c r="H15" s="11">
        <v>4</v>
      </c>
      <c r="I15" s="17" t="s">
        <v>92</v>
      </c>
      <c r="J15" s="27">
        <v>800000</v>
      </c>
      <c r="K15" s="23">
        <f t="shared" si="0"/>
        <v>3200000</v>
      </c>
      <c r="L15" s="23">
        <v>1.5</v>
      </c>
      <c r="M15" s="32">
        <f t="shared" si="1"/>
        <v>1200000</v>
      </c>
      <c r="N15" s="32">
        <f t="shared" si="2"/>
        <v>4800000</v>
      </c>
      <c r="O15" s="32" t="s">
        <v>127</v>
      </c>
      <c r="P15" s="32"/>
      <c r="Q15" s="30"/>
      <c r="R15" s="30"/>
    </row>
    <row r="16" spans="1:20" ht="33.75" x14ac:dyDescent="0.2">
      <c r="A16" s="3">
        <v>15</v>
      </c>
      <c r="B16" s="4" t="s">
        <v>6</v>
      </c>
      <c r="C16" s="43" t="s">
        <v>39</v>
      </c>
      <c r="D16" s="43"/>
      <c r="E16" s="4" t="s">
        <v>40</v>
      </c>
      <c r="F16" s="46" t="s">
        <v>90</v>
      </c>
      <c r="G16" s="3" t="s">
        <v>21</v>
      </c>
      <c r="H16" s="11">
        <v>1</v>
      </c>
      <c r="I16" s="13" t="s">
        <v>91</v>
      </c>
      <c r="J16" s="23">
        <v>2450000</v>
      </c>
      <c r="K16" s="23">
        <f t="shared" si="0"/>
        <v>2450000</v>
      </c>
      <c r="L16" s="23">
        <v>1.5</v>
      </c>
      <c r="M16" s="32">
        <f t="shared" si="1"/>
        <v>3675000</v>
      </c>
      <c r="N16" s="32">
        <f t="shared" si="2"/>
        <v>3675000</v>
      </c>
      <c r="O16" s="32" t="s">
        <v>127</v>
      </c>
      <c r="P16" s="32"/>
      <c r="Q16" s="30"/>
      <c r="R16" s="30"/>
    </row>
    <row r="17" spans="1:19" ht="33.75" x14ac:dyDescent="0.2">
      <c r="A17" s="3">
        <v>16</v>
      </c>
      <c r="B17" s="4" t="s">
        <v>6</v>
      </c>
      <c r="C17" s="43" t="s">
        <v>41</v>
      </c>
      <c r="D17" s="43" t="s">
        <v>42</v>
      </c>
      <c r="E17" s="4" t="s">
        <v>42</v>
      </c>
      <c r="F17" s="46" t="s">
        <v>93</v>
      </c>
      <c r="G17" s="3" t="s">
        <v>21</v>
      </c>
      <c r="H17" s="11">
        <v>2</v>
      </c>
      <c r="I17" s="14" t="s">
        <v>94</v>
      </c>
      <c r="J17" s="24">
        <v>6860000</v>
      </c>
      <c r="K17" s="23">
        <f t="shared" si="0"/>
        <v>13720000</v>
      </c>
      <c r="L17" s="23">
        <v>1.5</v>
      </c>
      <c r="M17" s="32">
        <f t="shared" si="1"/>
        <v>10290000</v>
      </c>
      <c r="N17" s="32">
        <f t="shared" si="2"/>
        <v>20580000</v>
      </c>
      <c r="O17" s="32" t="s">
        <v>127</v>
      </c>
      <c r="P17" s="32"/>
      <c r="Q17" s="30"/>
      <c r="R17" s="30"/>
    </row>
    <row r="18" spans="1:19" ht="33.75" x14ac:dyDescent="0.2">
      <c r="A18" s="3">
        <v>17</v>
      </c>
      <c r="B18" s="4" t="s">
        <v>6</v>
      </c>
      <c r="C18" s="43" t="s">
        <v>43</v>
      </c>
      <c r="D18" s="43" t="s">
        <v>44</v>
      </c>
      <c r="E18" s="4" t="s">
        <v>45</v>
      </c>
      <c r="F18" s="46" t="s">
        <v>95</v>
      </c>
      <c r="G18" s="3" t="s">
        <v>21</v>
      </c>
      <c r="H18" s="11">
        <v>8</v>
      </c>
      <c r="I18" s="14" t="s">
        <v>96</v>
      </c>
      <c r="J18" s="24">
        <v>665000</v>
      </c>
      <c r="K18" s="23">
        <f t="shared" si="0"/>
        <v>5320000</v>
      </c>
      <c r="L18" s="23">
        <v>1.5</v>
      </c>
      <c r="M18" s="32">
        <f t="shared" si="1"/>
        <v>997500</v>
      </c>
      <c r="N18" s="32">
        <f t="shared" si="2"/>
        <v>7980000</v>
      </c>
      <c r="O18" s="32" t="s">
        <v>127</v>
      </c>
      <c r="P18" s="32"/>
      <c r="Q18" s="30"/>
      <c r="R18" s="30"/>
    </row>
    <row r="19" spans="1:19" ht="33.75" x14ac:dyDescent="0.2">
      <c r="A19" s="3">
        <v>19</v>
      </c>
      <c r="B19" s="4" t="s">
        <v>6</v>
      </c>
      <c r="C19" s="43" t="s">
        <v>49</v>
      </c>
      <c r="D19" s="43"/>
      <c r="E19" s="4"/>
      <c r="F19" s="46" t="s">
        <v>97</v>
      </c>
      <c r="G19" s="3" t="s">
        <v>11</v>
      </c>
      <c r="H19" s="11">
        <v>26</v>
      </c>
      <c r="I19" s="14" t="s">
        <v>98</v>
      </c>
      <c r="J19" s="24">
        <v>25000</v>
      </c>
      <c r="K19" s="23">
        <f t="shared" si="0"/>
        <v>650000</v>
      </c>
      <c r="L19" s="23">
        <v>1.5</v>
      </c>
      <c r="M19" s="32">
        <f t="shared" si="1"/>
        <v>37500</v>
      </c>
      <c r="N19" s="32">
        <f t="shared" si="2"/>
        <v>975000</v>
      </c>
      <c r="O19" s="32" t="s">
        <v>127</v>
      </c>
      <c r="P19" s="32"/>
      <c r="Q19" s="30"/>
      <c r="R19" s="30"/>
    </row>
    <row r="20" spans="1:19" ht="33.75" x14ac:dyDescent="0.2">
      <c r="A20" s="3">
        <v>20</v>
      </c>
      <c r="B20" s="4" t="s">
        <v>6</v>
      </c>
      <c r="C20" s="43" t="s">
        <v>50</v>
      </c>
      <c r="D20" s="43" t="s">
        <v>51</v>
      </c>
      <c r="E20" s="4" t="s">
        <v>52</v>
      </c>
      <c r="F20" s="46" t="s">
        <v>99</v>
      </c>
      <c r="G20" s="3" t="s">
        <v>11</v>
      </c>
      <c r="H20" s="11">
        <v>43</v>
      </c>
      <c r="I20" s="14" t="s">
        <v>100</v>
      </c>
      <c r="J20" s="24">
        <v>11400</v>
      </c>
      <c r="K20" s="23">
        <f t="shared" si="0"/>
        <v>490200</v>
      </c>
      <c r="L20" s="23">
        <v>1.5</v>
      </c>
      <c r="M20" s="32">
        <f t="shared" si="1"/>
        <v>17100</v>
      </c>
      <c r="N20" s="32">
        <f t="shared" si="2"/>
        <v>735300</v>
      </c>
      <c r="O20" s="32" t="s">
        <v>127</v>
      </c>
      <c r="P20" s="32"/>
      <c r="Q20" s="30"/>
      <c r="R20" s="30"/>
    </row>
    <row r="21" spans="1:19" ht="33.75" x14ac:dyDescent="0.2">
      <c r="A21" s="3">
        <v>21</v>
      </c>
      <c r="B21" s="4" t="s">
        <v>6</v>
      </c>
      <c r="C21" s="4" t="s">
        <v>53</v>
      </c>
      <c r="D21" s="4"/>
      <c r="E21" s="4"/>
      <c r="F21" s="46" t="s">
        <v>101</v>
      </c>
      <c r="G21" s="3" t="s">
        <v>11</v>
      </c>
      <c r="H21" s="11">
        <v>6</v>
      </c>
      <c r="I21" s="14" t="s">
        <v>102</v>
      </c>
      <c r="J21" s="24">
        <v>63000</v>
      </c>
      <c r="K21" s="23">
        <f t="shared" si="0"/>
        <v>378000</v>
      </c>
      <c r="L21" s="23">
        <v>1.5</v>
      </c>
      <c r="M21" s="32">
        <f t="shared" si="1"/>
        <v>94500</v>
      </c>
      <c r="N21" s="32">
        <f t="shared" si="2"/>
        <v>567000</v>
      </c>
      <c r="O21" s="32" t="s">
        <v>127</v>
      </c>
      <c r="P21" s="32"/>
      <c r="Q21" s="30"/>
      <c r="R21" s="30"/>
    </row>
    <row r="22" spans="1:19" ht="33.75" x14ac:dyDescent="0.2">
      <c r="A22" s="3">
        <v>22</v>
      </c>
      <c r="B22" s="4" t="s">
        <v>6</v>
      </c>
      <c r="C22" s="4" t="s">
        <v>54</v>
      </c>
      <c r="D22" s="4" t="s">
        <v>55</v>
      </c>
      <c r="E22" s="4" t="s">
        <v>56</v>
      </c>
      <c r="F22" s="46" t="s">
        <v>103</v>
      </c>
      <c r="G22" s="3" t="s">
        <v>21</v>
      </c>
      <c r="H22" s="11">
        <v>2</v>
      </c>
      <c r="I22" s="14" t="s">
        <v>104</v>
      </c>
      <c r="J22" s="24">
        <v>4430000</v>
      </c>
      <c r="K22" s="23">
        <f t="shared" si="0"/>
        <v>8860000</v>
      </c>
      <c r="L22" s="23">
        <v>1.5</v>
      </c>
      <c r="M22" s="32">
        <f t="shared" si="1"/>
        <v>6645000</v>
      </c>
      <c r="N22" s="32">
        <f t="shared" si="2"/>
        <v>13290000</v>
      </c>
      <c r="O22" s="32" t="s">
        <v>127</v>
      </c>
      <c r="P22" s="32"/>
      <c r="Q22" s="30"/>
      <c r="R22" s="30"/>
      <c r="S22" s="5" t="s">
        <v>105</v>
      </c>
    </row>
    <row r="23" spans="1:19" ht="33.75" x14ac:dyDescent="0.2">
      <c r="A23" s="3">
        <v>24</v>
      </c>
      <c r="B23" s="4" t="s">
        <v>6</v>
      </c>
      <c r="C23" s="4" t="s">
        <v>60</v>
      </c>
      <c r="D23" s="4"/>
      <c r="E23" s="4"/>
      <c r="F23" s="46" t="s">
        <v>106</v>
      </c>
      <c r="G23" s="3" t="s">
        <v>11</v>
      </c>
      <c r="H23" s="11">
        <v>6</v>
      </c>
      <c r="I23" s="14" t="s">
        <v>107</v>
      </c>
      <c r="J23" s="24">
        <v>87000</v>
      </c>
      <c r="K23" s="23">
        <f t="shared" si="0"/>
        <v>522000</v>
      </c>
      <c r="L23" s="23">
        <v>1.5</v>
      </c>
      <c r="M23" s="32">
        <f t="shared" si="1"/>
        <v>130500</v>
      </c>
      <c r="N23" s="32">
        <f t="shared" si="2"/>
        <v>783000</v>
      </c>
      <c r="O23" s="32" t="s">
        <v>127</v>
      </c>
      <c r="P23" s="32"/>
      <c r="Q23" s="30"/>
      <c r="R23" s="30"/>
    </row>
    <row r="24" spans="1:19" ht="33.75" x14ac:dyDescent="0.2">
      <c r="A24" s="3">
        <v>25</v>
      </c>
      <c r="B24" s="4" t="s">
        <v>6</v>
      </c>
      <c r="C24" s="4" t="s">
        <v>61</v>
      </c>
      <c r="D24" s="4"/>
      <c r="E24" s="4"/>
      <c r="F24" s="46" t="s">
        <v>108</v>
      </c>
      <c r="G24" s="3" t="s">
        <v>11</v>
      </c>
      <c r="H24" s="11">
        <v>6</v>
      </c>
      <c r="I24" s="14" t="s">
        <v>109</v>
      </c>
      <c r="J24" s="24">
        <v>58000</v>
      </c>
      <c r="K24" s="23">
        <f t="shared" si="0"/>
        <v>348000</v>
      </c>
      <c r="L24" s="23">
        <v>1.5</v>
      </c>
      <c r="M24" s="32">
        <f t="shared" si="1"/>
        <v>87000</v>
      </c>
      <c r="N24" s="32">
        <f t="shared" si="2"/>
        <v>522000</v>
      </c>
      <c r="O24" s="32" t="s">
        <v>127</v>
      </c>
      <c r="P24" s="32"/>
      <c r="Q24" s="30"/>
      <c r="R24" s="30"/>
    </row>
    <row r="25" spans="1:19" ht="33.75" x14ac:dyDescent="0.2">
      <c r="A25" s="3">
        <v>27</v>
      </c>
      <c r="B25" s="4" t="s">
        <v>6</v>
      </c>
      <c r="C25" s="4" t="s">
        <v>64</v>
      </c>
      <c r="D25" s="4" t="s">
        <v>65</v>
      </c>
      <c r="E25" s="4" t="s">
        <v>110</v>
      </c>
      <c r="F25" s="46"/>
      <c r="G25" s="3" t="s">
        <v>11</v>
      </c>
      <c r="H25" s="11">
        <v>26</v>
      </c>
      <c r="I25" s="13" t="s">
        <v>111</v>
      </c>
      <c r="J25" s="23">
        <f>13000*37</f>
        <v>481000</v>
      </c>
      <c r="K25" s="23">
        <f t="shared" si="0"/>
        <v>12506000</v>
      </c>
      <c r="L25" s="23">
        <v>1.8</v>
      </c>
      <c r="M25" s="32">
        <f t="shared" si="1"/>
        <v>865800</v>
      </c>
      <c r="N25" s="32">
        <f t="shared" si="2"/>
        <v>22510800</v>
      </c>
      <c r="O25" s="32" t="s">
        <v>127</v>
      </c>
      <c r="P25" s="32"/>
      <c r="Q25" s="30"/>
      <c r="R25" s="30"/>
    </row>
    <row r="26" spans="1:19" ht="33.75" x14ac:dyDescent="0.2">
      <c r="A26" s="3">
        <v>28</v>
      </c>
      <c r="B26" s="4" t="s">
        <v>6</v>
      </c>
      <c r="C26" s="4" t="s">
        <v>66</v>
      </c>
      <c r="D26" s="4"/>
      <c r="E26" s="4"/>
      <c r="F26" s="46" t="s">
        <v>112</v>
      </c>
      <c r="G26" s="3" t="s">
        <v>11</v>
      </c>
      <c r="H26" s="11">
        <v>26</v>
      </c>
      <c r="I26" s="13" t="s">
        <v>113</v>
      </c>
      <c r="J26" s="23">
        <v>3900</v>
      </c>
      <c r="K26" s="23">
        <f t="shared" si="0"/>
        <v>101400</v>
      </c>
      <c r="L26" s="23">
        <v>1.5</v>
      </c>
      <c r="M26" s="32">
        <f t="shared" si="1"/>
        <v>5850</v>
      </c>
      <c r="N26" s="32">
        <f t="shared" si="2"/>
        <v>152100</v>
      </c>
      <c r="O26" s="32" t="s">
        <v>127</v>
      </c>
      <c r="P26" s="32"/>
      <c r="Q26" s="30"/>
      <c r="R26" s="30"/>
    </row>
    <row r="27" spans="1:19" ht="33.75" x14ac:dyDescent="0.2">
      <c r="A27" s="18">
        <v>29</v>
      </c>
      <c r="B27" s="19" t="s">
        <v>6</v>
      </c>
      <c r="C27" s="19" t="s">
        <v>67</v>
      </c>
      <c r="D27" s="19"/>
      <c r="E27" s="19"/>
      <c r="F27" s="47" t="s">
        <v>114</v>
      </c>
      <c r="G27" s="18" t="s">
        <v>11</v>
      </c>
      <c r="H27" s="20">
        <v>1065</v>
      </c>
      <c r="I27" s="21" t="s">
        <v>115</v>
      </c>
      <c r="J27" s="28">
        <v>1000</v>
      </c>
      <c r="K27" s="23">
        <f t="shared" si="0"/>
        <v>1065000</v>
      </c>
      <c r="L27" s="23">
        <v>1.5</v>
      </c>
      <c r="M27" s="32">
        <f t="shared" si="1"/>
        <v>1500</v>
      </c>
      <c r="N27" s="32">
        <f t="shared" si="2"/>
        <v>1597500</v>
      </c>
      <c r="O27" s="32" t="s">
        <v>127</v>
      </c>
      <c r="P27" s="32"/>
      <c r="Q27" s="30"/>
      <c r="R27" s="30"/>
    </row>
    <row r="28" spans="1:19" s="55" customFormat="1" ht="35.25" customHeight="1" x14ac:dyDescent="0.2">
      <c r="A28" s="48"/>
      <c r="B28" s="49" t="s">
        <v>130</v>
      </c>
      <c r="C28" s="48"/>
      <c r="D28" s="48"/>
      <c r="E28" s="48"/>
      <c r="F28" s="50"/>
      <c r="G28" s="50"/>
      <c r="H28" s="50"/>
      <c r="I28" s="51"/>
      <c r="J28" s="52"/>
      <c r="K28" s="53">
        <f>SUM(K3:K27)</f>
        <v>96331310</v>
      </c>
      <c r="L28" s="53"/>
      <c r="M28" s="53"/>
      <c r="N28" s="53">
        <f>SUM(N3:N27)</f>
        <v>148248765</v>
      </c>
      <c r="O28" s="53"/>
      <c r="P28" s="53"/>
      <c r="Q28" s="54"/>
      <c r="R28" s="54"/>
    </row>
    <row r="29" spans="1:19" x14ac:dyDescent="0.2">
      <c r="A29" s="22"/>
      <c r="B29" s="22"/>
      <c r="C29" s="22"/>
      <c r="D29" s="22"/>
      <c r="E29" s="22"/>
      <c r="F29" s="22"/>
      <c r="G29" s="22"/>
      <c r="H29" s="22"/>
      <c r="I29" s="13"/>
      <c r="J29" s="23"/>
      <c r="K29" s="23"/>
      <c r="L29" s="23"/>
      <c r="M29" s="23"/>
      <c r="N29" s="23"/>
      <c r="O29" s="23"/>
      <c r="P29" s="23"/>
      <c r="Q29" s="30"/>
      <c r="R29" s="30"/>
    </row>
    <row r="30" spans="1:19" x14ac:dyDescent="0.2">
      <c r="A30" s="22"/>
      <c r="B30" s="22"/>
      <c r="C30" s="22"/>
      <c r="D30" s="22"/>
      <c r="E30" s="22"/>
      <c r="F30" s="22"/>
      <c r="G30" s="22"/>
      <c r="H30" s="22"/>
      <c r="I30" s="13"/>
      <c r="J30" s="23"/>
      <c r="K30" s="23"/>
      <c r="L30" s="23"/>
      <c r="M30" s="23"/>
      <c r="N30" s="23"/>
      <c r="O30" s="23"/>
      <c r="P30" s="23"/>
      <c r="Q30" s="30"/>
      <c r="R30" s="30"/>
    </row>
    <row r="31" spans="1:19" x14ac:dyDescent="0.2">
      <c r="A31" s="22"/>
      <c r="B31" s="22"/>
      <c r="C31" s="22"/>
      <c r="D31" s="22"/>
      <c r="E31" s="22"/>
      <c r="F31" s="22"/>
      <c r="G31" s="22"/>
      <c r="H31" s="22"/>
      <c r="I31" s="13"/>
      <c r="J31" s="23"/>
      <c r="K31" s="23"/>
      <c r="L31" s="23"/>
      <c r="M31" s="23"/>
      <c r="N31" s="23"/>
      <c r="O31" s="23"/>
      <c r="P31" s="23"/>
      <c r="Q31" s="30"/>
      <c r="R31" s="30"/>
    </row>
  </sheetData>
  <hyperlinks>
    <hyperlink ref="S7" r:id="rId1" location="desc" display="https://itmag.uz/catalog/yelementy-sks/vitaja-para/kabel-netlan-f-utp-4-pary-kat-5e/ - desc"/>
    <hyperlink ref="S12" r:id="rId2" display="https://maxtelecom.gl.uz/ru/mini-ats-panasonic-kx-ns500-187620/"/>
    <hyperlink ref="T12" r:id="rId3" display="https://elt.uz/products/kx-ns500uc-gibridnaya-mini-ats/"/>
    <hyperlink ref="S22" r:id="rId4" display="https://itmag.uz/catalog/kommutatory/gigabit_ethernet/upravljaemyj-kommutator-urovnja-2-snr-s5210g-24tx/"/>
    <hyperlink ref="S11" r:id="rId5" display="https://itmag.uz/catalog/yelementy-sks/kommutacionnye-paneli/kommutatsionnaya-panel-pixietech-19-ekranirovannaya-1u-24-porta-cat-5e/"/>
  </hyperlinks>
  <pageMargins left="0.7" right="0.7" top="0.75" bottom="0.75" header="0.3" footer="0.3"/>
  <pageSetup paperSize="8" scale="58" fitToHeight="0" orientation="landscape" horizontalDpi="1200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Guzarov, Jamshid Q.</cp:lastModifiedBy>
  <cp:lastPrinted>2024-06-07T13:22:32Z</cp:lastPrinted>
  <dcterms:modified xsi:type="dcterms:W3CDTF">2024-06-07T13:22:50Z</dcterms:modified>
</cp:coreProperties>
</file>