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Guzarov\Desktop\FileJk\test30-main\"/>
    </mc:Choice>
  </mc:AlternateContent>
  <bookViews>
    <workbookView xWindow="-28920" yWindow="-2835" windowWidth="20730" windowHeight="11760" tabRatio="140" firstSheet="2" activeTab="2"/>
  </bookViews>
  <sheets>
    <sheet name="TDSheet" sheetId="1" r:id="rId1"/>
    <sheet name="Лист1" sheetId="2" r:id="rId2"/>
    <sheet name="Лист2" sheetId="3" r:id="rId3"/>
  </sheets>
  <calcPr calcId="162913"/>
</workbook>
</file>

<file path=xl/calcChain.xml><?xml version="1.0" encoding="utf-8"?>
<calcChain xmlns="http://schemas.openxmlformats.org/spreadsheetml/2006/main">
  <c r="T6" i="3" l="1"/>
  <c r="U6" i="3" s="1"/>
  <c r="T4" i="3"/>
  <c r="U4" i="3" s="1"/>
  <c r="T5" i="3"/>
  <c r="U5" i="3" s="1"/>
  <c r="T7" i="3"/>
  <c r="U7" i="3" s="1"/>
  <c r="T8" i="3"/>
  <c r="U8" i="3" s="1"/>
  <c r="T9" i="3"/>
  <c r="U9" i="3" s="1"/>
  <c r="T10" i="3"/>
  <c r="U10" i="3" s="1"/>
  <c r="T11" i="3"/>
  <c r="U11" i="3" s="1"/>
  <c r="T12" i="3"/>
  <c r="U12" i="3" s="1"/>
  <c r="T13" i="3"/>
  <c r="U13" i="3" s="1"/>
  <c r="T14" i="3"/>
  <c r="U14" i="3" s="1"/>
  <c r="T3" i="3"/>
  <c r="U3" i="3" s="1"/>
  <c r="R15" i="3"/>
  <c r="R4" i="3"/>
  <c r="R5" i="3"/>
  <c r="R6" i="3"/>
  <c r="R7" i="3"/>
  <c r="R8" i="3"/>
  <c r="R9" i="3"/>
  <c r="R10" i="3"/>
  <c r="R11" i="3"/>
  <c r="R12" i="3"/>
  <c r="R13" i="3"/>
  <c r="R14" i="3"/>
  <c r="R3" i="3"/>
  <c r="Q14" i="3"/>
  <c r="Q4" i="3"/>
  <c r="Q5" i="3"/>
  <c r="Q6" i="3"/>
  <c r="Q7" i="3"/>
  <c r="Q8" i="3"/>
  <c r="Q9" i="3"/>
  <c r="Q10" i="3"/>
  <c r="Q11" i="3"/>
  <c r="Q12" i="3"/>
  <c r="Q13" i="3"/>
  <c r="Q3" i="3"/>
  <c r="O15" i="3"/>
  <c r="O4" i="3"/>
  <c r="O5" i="3"/>
  <c r="O6" i="3"/>
  <c r="O7" i="3"/>
  <c r="O8" i="3"/>
  <c r="O9" i="3"/>
  <c r="O10" i="3"/>
  <c r="O11" i="3"/>
  <c r="O12" i="3"/>
  <c r="O13" i="3"/>
  <c r="O14" i="3"/>
  <c r="O3" i="3"/>
  <c r="N4" i="3"/>
  <c r="N5" i="3"/>
  <c r="N6" i="3"/>
  <c r="N7" i="3"/>
  <c r="N8" i="3"/>
  <c r="N9" i="3"/>
  <c r="N10" i="3"/>
  <c r="N11" i="3"/>
  <c r="N12" i="3"/>
  <c r="N13" i="3"/>
  <c r="N14" i="3"/>
  <c r="N3" i="3"/>
  <c r="M4" i="3"/>
  <c r="M5" i="3"/>
  <c r="M6" i="3"/>
  <c r="M7" i="3"/>
  <c r="M8" i="3"/>
  <c r="M9" i="3"/>
  <c r="M10" i="3"/>
  <c r="M11" i="3"/>
  <c r="M12" i="3"/>
  <c r="M13" i="3"/>
  <c r="M14" i="3"/>
  <c r="M3" i="3"/>
  <c r="U15" i="3" l="1"/>
</calcChain>
</file>

<file path=xl/sharedStrings.xml><?xml version="1.0" encoding="utf-8"?>
<sst xmlns="http://schemas.openxmlformats.org/spreadsheetml/2006/main" count="361" uniqueCount="100">
  <si>
    <t>N</t>
  </si>
  <si>
    <t>Заявка</t>
  </si>
  <si>
    <t>Номенклатура</t>
  </si>
  <si>
    <t>ТЭГ номер</t>
  </si>
  <si>
    <t>Техническое описание</t>
  </si>
  <si>
    <t>Ед. изм.</t>
  </si>
  <si>
    <t>Кол-во по заявке</t>
  </si>
  <si>
    <t>Заявка MOF3-PR-IT-PROJECT-0016 от 06.11.2023 9:33:21</t>
  </si>
  <si>
    <t>Блок системный Intel Xeon 2xE5-2620v4 DDR4 32ГБ SSD 500ГБ Nvidia Quadro M4000</t>
  </si>
  <si>
    <t>комп</t>
  </si>
  <si>
    <t>Видеосервер DS-AT1000S/480</t>
  </si>
  <si>
    <t>шт</t>
  </si>
  <si>
    <t>Декодер DS-6916UDI (B)</t>
  </si>
  <si>
    <t>Жесткий диск HDD 20ТБ HC560 0F38755</t>
  </si>
  <si>
    <t>Защита шин питания 404994</t>
  </si>
  <si>
    <t>КЛАВИАТУРА И МЫШЬ (S.927-2 OF 2)</t>
  </si>
  <si>
    <t>Клавиатура управления беспроводной DS-1100KI(B)</t>
  </si>
  <si>
    <t>Комплект</t>
  </si>
  <si>
    <t>Комплект монтажный DS-K4H250-LZ</t>
  </si>
  <si>
    <t>Кронштейн настенный 762x473x85ММ</t>
  </si>
  <si>
    <t>Лоток перфорированный 100х300х3000ММ LLK1-100-300-3</t>
  </si>
  <si>
    <t>Модуль аналоговых линий PMOD 6 XAL 001/1</t>
  </si>
  <si>
    <t>Монитор 27"</t>
  </si>
  <si>
    <t>2 К 2560 х 1440 (16:9)</t>
  </si>
  <si>
    <t>Монтажная рейка, перфорированная, размеры согласно ЕN 60715 - 35 х 7,5 мм, оцинк. дл.2 м, арт.801733</t>
  </si>
  <si>
    <t>Нарезаемая рейка с продолговатыми отверстиями глубиной 7,5 мм - длина 2 м  0 477 22</t>
  </si>
  <si>
    <t>Оборуд.СДСО:Громкоговоритель потолочный 6 Вт/100 В (47944)</t>
  </si>
  <si>
    <t>IP54, 1,5Вт; 3Вт; 6Вт.</t>
  </si>
  <si>
    <t>Перегородка разделительная 100х3000ММ 36510HDZ</t>
  </si>
  <si>
    <t>м</t>
  </si>
  <si>
    <t>Перегородка угла SEP 100ММ в комплекте с крепежными элементами SSG01000KHDZ</t>
  </si>
  <si>
    <t>Подвес V-образный для профнастила VPSM8 с гайкой M8</t>
  </si>
  <si>
    <t>Полка телескопическая 425ММ 646505</t>
  </si>
  <si>
    <t>Полка телескопическая 825ММ 646510</t>
  </si>
  <si>
    <t>Рамка 1 пост HDMI 754002</t>
  </si>
  <si>
    <t>Сейсмоцоколь 800x600x100ММ R5ZE861SY</t>
  </si>
  <si>
    <t>Сервер DS-VD22D-B/HW5</t>
  </si>
  <si>
    <t>CUSTOMIZING 2 slot SFP+</t>
  </si>
  <si>
    <t>Угол внешний вертикальный 90 80х40ММ</t>
  </si>
  <si>
    <t>Угол внутренний неизменяемый</t>
  </si>
  <si>
    <t>90° 80х40 NIA</t>
  </si>
  <si>
    <t>Устройство удаленного мониторинга NetPing Input+Relay v1</t>
  </si>
  <si>
    <t>Цоколь 600х800х100ММ 646401</t>
  </si>
  <si>
    <t>Цоколь для шкафа шириной 600 мм</t>
  </si>
  <si>
    <t>600х600 мм</t>
  </si>
  <si>
    <t>Шина питания вилочная LEGR_404913</t>
  </si>
  <si>
    <t>Экран LCD 46" DS-D2046LU-Y</t>
  </si>
  <si>
    <t>BRAND</t>
  </si>
  <si>
    <t>HIKVISION</t>
  </si>
  <si>
    <t>WD</t>
  </si>
  <si>
    <t>Кронштейн настенный 762x473x85ММ [DS-DN4655W/U]</t>
  </si>
  <si>
    <t xml:space="preserve">PRICE </t>
  </si>
  <si>
    <t xml:space="preserve">LEAD TIME </t>
  </si>
  <si>
    <t xml:space="preserve">NOTE </t>
  </si>
  <si>
    <t>LINK</t>
  </si>
  <si>
    <t>приблизительно 1160-2230 долларов США</t>
  </si>
  <si>
    <t>OFFERED
ПРЕДЛАГАЕМЫЙ Товар</t>
  </si>
  <si>
    <t>US$13,276.20</t>
  </si>
  <si>
    <t>DS-AT1000S/450/25T
DS-AT1000S/480 Stop production, replace with DSAT1000S/
450/25T
24-slot Cost-efficient Super Capacity Storage
18*25 TB IoT SMR enterprise HDD
IoT fully sealed helium HDD technology
Surveillance-specialized direct storage (Direct
Streaming mode)
Highly cost efficient, safe and reliable
Energy saving and space saving
Easy operation and maintenance
SMR HDD providing 5-year warranty</t>
  </si>
  <si>
    <t>DS-6916UDI (B)
4K Decoder
Provides HDMI (adaptable to DVI-D) and BNC output
interfaces.
Up to 4K (3840 × 2160@30Hz) via HDMI output interfaces
(only for odd interface).
Up to 8-ch decoding at 24 MP resolution.
H.265+/H.265, H.264+/H.264, Hik264, MPEG4 and MJPEG
video compression.
PS, RTP, TS, ES, HIK encapsulation formats.
Three encoding levels: baseline, main, and high-profile.
G.722, G711A, G726, G711U, MPEG2-L2, and AAC audio
compression.
Two decoding modes: active decoding and passive decoding.
Supports two-way audio via client software.
Remote video files' decoding output.
Provides VGA and DVI input interfaces.
Supports window opening, window roaming and window
split.
Supports multi-screen control with PC installed with RSC
server.
Gets stream and decodes via URL and RTSP from encoding
devices.
Displays the decoded video stream on the video wall by
directly linking cameras or by stream media forwarding.
Configurable LED width and height parameters when the
LED is connected.
Regular and irregular virtual screen configurable to display
multiple signal sources and get rid of the restriction of
physical screen.
Accessible by thermal network camera and you can view the
temperature measurement, dynamic fire source detection, ship
detection and VCA information in live view and playback.
You can enable or disable the smart information for the
thermal network camera.
Port aggregation technology (Ethernet Channel).
Accessible by 2.4 MP DeepinView camera.
Two-way audio.
You can configure what the video wall shows when decoding
ends and streaming fails via the Web browser and client
software.</t>
  </si>
  <si>
    <t>US$1,598.90</t>
  </si>
  <si>
    <t>DC HC560
from Western Digital 20TB HDD</t>
  </si>
  <si>
    <t>US$368.80</t>
  </si>
  <si>
    <t>Lenovo MK11 keyboard and wired mouse</t>
  </si>
  <si>
    <t>US$9.80</t>
  </si>
  <si>
    <t>DS-1100KI(B)
Network Keyboard
Divide video wall into regions to manage video wall by
region
open/close window, move window, resize window, divide
window, and enlarge/narrow sub-window.
Group and macro
Preview camera live image on network keyboard touchscreen
Quickly switch to the previous/next camera
Control speed dome movement via joystick
Play the decoder videos on video wall
Play the video recorder videos on network keyboard
touchscreen. Supports clipping and capturing during playback
Add devices via SDK or ONVIF protocol
HikCentral and KPS platforms access
Support up to 32 users (1 administrator and 31 operators) and
4,000 devices
Add/modify/delete cameras in batch
Import/export configuration file</t>
  </si>
  <si>
    <t>DS-K4H250-LZ
Pro Series Magnetic Lock Bracket
 The LZ-bracket adopts aldural material with the surface
sandblast
 It is suitable for in-swing doors
 The door opens towards inside at the angle of 90°
 The bracket is suitable for magnetic lock of 300kg series
 The shell is hard anodizing electroplating operated
 The weight of the bracket is 0.75kg (1.58lb)
 The dimension(L×W×H) of L-bracket is 250×47×28.5mm
(9.84×1.85×1.12")
 The dimension (L×W×H) of Z-bracket is 180×50×50mm
(7.09×1.97×1.97") (ABK-280ZL)</t>
  </si>
  <si>
    <t>US$16.50</t>
  </si>
  <si>
    <t>DS-DN4655W/U
Wall-mounted Bracket
Solid steel structure, preventing screen bending or twisting
Cold-rolled steel plate (SPCC)
Quick and easy installation</t>
  </si>
  <si>
    <t>US$53.10</t>
  </si>
  <si>
    <t>27" Minitor
Screen size: 27 inches (615.5 x 361.1mm)
Panel type: IPS
Border type: Borderless
Resolution: 1920 x 1080 (1K)
Curvature: Planar
Display color: 16.7M
Color saturation: 99% sRGB
Aspect ratio: 16:9
Brightness: 300cd/m2
Screen refresh rate (maximum): 75Hz
Response time: 1ms
Contrast: 1000:1
Visual angle: 178 °/178 °
Power consumption: 42W
Standby power consumption: 0.5W</t>
  </si>
  <si>
    <t>US$72.10</t>
  </si>
  <si>
    <t>Rated power: 6-10w
Box material: ABS
Input voltage: 70/100v
Sensitivity: 90dB
Frequency response: 100-18000Hz
Speaker: High quality full frequency speaker
Installation opening: 170mm
External dimensions: 188 * 88mm</t>
  </si>
  <si>
    <t>US$9.00</t>
  </si>
  <si>
    <t>DS-VD22D-B/HW5
The Hikvision DS-VD22D-B/HW5 was designed to
accelerate application performance leveraging
accelerator cards and storage scalability. The 2-socket, 2U
platform has the optimum balance of
resources to power the most demanding environments.</t>
  </si>
  <si>
    <t>US$7,245.20</t>
  </si>
  <si>
    <t>DS-D2046LU-Y
46-inch 3.5mm LCD Display Unit
4K signal input, auto loop up to 30 screens with HDMI
interfaces
Switching between three picture modes: Monitoring, Meeting,
and Movie
Factory calibration for color and brightness uniformity
Direct-lit LED backlight with uniform brightness and no
boundary shadows
1920 × 1080 resolution, 178° viewing angle
Ultra-narrow 3.5 mm bezel design
Anti-glare, high definition, high brightness, high color gamut,
and vivid images with rich colors
Stable and 24-hour continuous working
Metal casing for preventing from radiation and magnetic &amp;
electric field interference
Wall-mount and modular brackets available to meet various
installation requirements</t>
  </si>
  <si>
    <t>US$802.40</t>
  </si>
  <si>
    <t>US$575.80</t>
  </si>
  <si>
    <t>WEIGHT KG</t>
  </si>
  <si>
    <t>Weight (without HDDs), ≤ 40 kg</t>
  </si>
  <si>
    <t xml:space="preserve"> 6.4 Kg</t>
  </si>
  <si>
    <t>1 kg</t>
  </si>
  <si>
    <t>Weight. 2 KG</t>
  </si>
  <si>
    <t>Weight0.75kg</t>
  </si>
  <si>
    <t xml:space="preserve">Gross Weight: 5.5 ± 0.5 Kg </t>
  </si>
  <si>
    <t>Gross Weight. (with package). 35.1 kg (77.38 lb.)</t>
  </si>
  <si>
    <t>Net Weight17.0 ± 0.5 kg</t>
  </si>
  <si>
    <t>TTL PRICE with WT 1pcs</t>
  </si>
  <si>
    <t>CF</t>
  </si>
  <si>
    <t>QTY
Кол-во по заявке</t>
  </si>
  <si>
    <t>Цена за 
шт без 
НДС, сум</t>
  </si>
  <si>
    <t xml:space="preserve">Цена за 
сумм без 
НДС,сум </t>
  </si>
  <si>
    <t>40-65 дней</t>
  </si>
  <si>
    <t>ИТОГО:</t>
  </si>
  <si>
    <r>
      <rPr>
        <sz val="24"/>
        <color rgb="FF002060"/>
        <rFont val="BankGothic Md BT"/>
        <family val="2"/>
      </rPr>
      <t>OFFERED</t>
    </r>
    <r>
      <rPr>
        <sz val="10"/>
        <color rgb="FF002060"/>
        <rFont val="Arial"/>
        <family val="2"/>
        <charset val="204"/>
      </rPr>
      <t xml:space="preserve">
ПРЕДЛАГАЕМЫЙ Товар</t>
    </r>
  </si>
  <si>
    <t>27" Monitor
Screen size: 27 inches (615.5 x 361.1mm)
Panel type: IPS
Border type: Borderless
Resolution: 1920 x 1080 (1K)
Curvature: Planar
Display color: 16.7M
Color saturation: 99% sRGB
Aspect ratio: 16:9
Brightness: 300cd/m2
Screen refresh rate (maximum): 75Hz
Response time: 1ms
Contrast: 1000:1
Visual angle: 178 °/178 °
Power consumption: 42W
Standby power consumption: 0.5W</t>
  </si>
  <si>
    <t>Исх. №04/0624‐1 от 04.06.2024г [100 085]</t>
  </si>
  <si>
    <t>NO CUSTOMIZED, 
because the order quantity is not enough  to be customized</t>
  </si>
  <si>
    <t xml:space="preserve">DS-AT1000S/450/25T
DS-AT1000S/480 Stop production, replace with DSAT1000S/
450/25T
24-slot Cost-efficient Super Capacity Storage
18*25 TB IoT SMR enterprise HDD
IoT fully sealed helium HDD technology
Surveillance-specialized direct storage (Direct
Streaming mode)
Highly cost efficient, safe and reliable
Energy saving and space saving
Easy operation and maintenance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</si>
</sst>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_₽;[Red]#,##0.00\ _₽"/>
    <numFmt numFmtId="165" formatCode="#,##0\ _₽;[Red]#,##0\ _₽"/>
  </numFmts>
  <fonts count="13" x14ac:knownFonts="1">
    <font>
      <sz val="8"/>
      <name val="Arial"/>
    </font>
    <font>
      <sz val="10"/>
      <color rgb="FF4D4D4D"/>
      <name val="Arial"/>
      <family val="2"/>
      <charset val="204"/>
    </font>
    <font>
      <sz val="8"/>
      <color rgb="FF333333"/>
      <name val="Arial"/>
      <family val="2"/>
    </font>
    <font>
      <b/>
      <sz val="8"/>
      <color rgb="FF333333"/>
      <name val="Arial"/>
      <family val="2"/>
      <charset val="204"/>
    </font>
    <font>
      <sz val="10"/>
      <color rgb="FF4D4D4D"/>
      <name val="Arial"/>
      <family val="2"/>
      <charset val="204"/>
    </font>
    <font>
      <sz val="11"/>
      <name val="Arial"/>
      <family val="2"/>
      <charset val="204"/>
    </font>
    <font>
      <sz val="10"/>
      <color rgb="FFFF0000"/>
      <name val="Arial"/>
      <family val="2"/>
      <charset val="204"/>
    </font>
    <font>
      <sz val="8"/>
      <color rgb="FFFF0000"/>
      <name val="Arial"/>
      <family val="2"/>
    </font>
    <font>
      <sz val="8"/>
      <name val="Arial"/>
      <family val="2"/>
      <charset val="204"/>
    </font>
    <font>
      <b/>
      <sz val="8"/>
      <name val="Arial"/>
      <family val="2"/>
      <charset val="204"/>
    </font>
    <font>
      <sz val="10"/>
      <color rgb="FF002060"/>
      <name val="Arial"/>
      <family val="2"/>
      <charset val="204"/>
    </font>
    <font>
      <sz val="24"/>
      <color rgb="FF002060"/>
      <name val="BankGothic Md BT"/>
      <family val="2"/>
    </font>
    <font>
      <sz val="14"/>
      <name val="Arial"/>
      <family val="2"/>
      <charset val="204"/>
    </font>
  </fonts>
  <fills count="9">
    <fill>
      <patternFill patternType="none"/>
    </fill>
    <fill>
      <patternFill patternType="gray125"/>
    </fill>
    <fill>
      <patternFill patternType="solid">
        <fgColor rgb="FFF2F2F2"/>
        <bgColor auto="1"/>
      </patternFill>
    </fill>
    <fill>
      <patternFill patternType="solid">
        <fgColor rgb="FFFFFFFF"/>
        <bgColor auto="1"/>
      </patternFill>
    </fill>
    <fill>
      <patternFill patternType="solid">
        <fgColor theme="0" tint="-0.249977111117893"/>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4.9989318521683403E-2"/>
        <bgColor indexed="64"/>
      </patternFill>
    </fill>
  </fills>
  <borders count="7">
    <border>
      <left/>
      <right/>
      <top/>
      <bottom/>
      <diagonal/>
    </border>
    <border>
      <left style="thin">
        <color rgb="FFA0A0A0"/>
      </left>
      <right style="thin">
        <color rgb="FFA0A0A0"/>
      </right>
      <top style="thin">
        <color rgb="FFA0A0A0"/>
      </top>
      <bottom style="thin">
        <color rgb="FFA0A0A0"/>
      </bottom>
      <diagonal/>
    </border>
    <border>
      <left style="thin">
        <color indexed="64"/>
      </left>
      <right style="thin">
        <color indexed="64"/>
      </right>
      <top style="thin">
        <color indexed="64"/>
      </top>
      <bottom style="thin">
        <color indexed="64"/>
      </bottom>
      <diagonal/>
    </border>
    <border>
      <left style="thin">
        <color rgb="FFA0A0A0"/>
      </left>
      <right/>
      <top style="thin">
        <color rgb="FFA0A0A0"/>
      </top>
      <bottom style="thin">
        <color rgb="FFA0A0A0"/>
      </bottom>
      <diagonal/>
    </border>
    <border>
      <left style="thin">
        <color rgb="FFA0A0A0"/>
      </left>
      <right style="thin">
        <color rgb="FFA0A0A0"/>
      </right>
      <top style="thin">
        <color rgb="FFA0A0A0"/>
      </top>
      <bottom/>
      <diagonal/>
    </border>
    <border>
      <left style="thin">
        <color rgb="FFA0A0A0"/>
      </left>
      <right/>
      <top style="thin">
        <color rgb="FFA0A0A0"/>
      </top>
      <bottom/>
      <diagonal/>
    </border>
    <border>
      <left style="thin">
        <color indexed="64"/>
      </left>
      <right style="thin">
        <color indexed="64"/>
      </right>
      <top style="thin">
        <color indexed="64"/>
      </top>
      <bottom/>
      <diagonal/>
    </border>
  </borders>
  <cellStyleXfs count="1">
    <xf numFmtId="0" fontId="0" fillId="0" borderId="0"/>
  </cellStyleXfs>
  <cellXfs count="74">
    <xf numFmtId="0" fontId="0" fillId="0" borderId="0" xfId="0"/>
    <xf numFmtId="0" fontId="0" fillId="0" borderId="0" xfId="0" applyAlignment="1">
      <alignment horizontal="left"/>
    </xf>
    <xf numFmtId="0" fontId="1"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0" fillId="0" borderId="2" xfId="0" applyBorder="1"/>
    <xf numFmtId="0" fontId="1" fillId="4" borderId="1" xfId="0" applyNumberFormat="1" applyFont="1" applyFill="1" applyBorder="1" applyAlignment="1">
      <alignment horizontal="center" vertical="center" wrapText="1"/>
    </xf>
    <xf numFmtId="0" fontId="1" fillId="4" borderId="1" xfId="0" applyNumberFormat="1" applyFont="1" applyFill="1" applyBorder="1" applyAlignment="1">
      <alignment horizontal="left" vertical="center" wrapText="1"/>
    </xf>
    <xf numFmtId="0" fontId="4" fillId="4" borderId="1" xfId="0" applyNumberFormat="1" applyFont="1" applyFill="1" applyBorder="1" applyAlignment="1">
      <alignment horizontal="center" vertical="center" wrapText="1"/>
    </xf>
    <xf numFmtId="0" fontId="0" fillId="4" borderId="0" xfId="0" applyFill="1"/>
    <xf numFmtId="0" fontId="5" fillId="4" borderId="2" xfId="0" applyFont="1" applyFill="1" applyBorder="1" applyAlignment="1">
      <alignment vertical="center"/>
    </xf>
    <xf numFmtId="0" fontId="5" fillId="4" borderId="2" xfId="0" applyFont="1" applyFill="1" applyBorder="1" applyAlignment="1">
      <alignment vertical="top"/>
    </xf>
    <xf numFmtId="0" fontId="2" fillId="5" borderId="1" xfId="0" applyNumberFormat="1" applyFont="1" applyFill="1" applyBorder="1" applyAlignment="1">
      <alignment horizontal="center" vertical="center" wrapText="1"/>
    </xf>
    <xf numFmtId="0" fontId="2" fillId="5" borderId="1" xfId="0" applyNumberFormat="1" applyFont="1" applyFill="1" applyBorder="1" applyAlignment="1">
      <alignment horizontal="left" vertical="center" wrapText="1"/>
    </xf>
    <xf numFmtId="0" fontId="7" fillId="6" borderId="1" xfId="0" applyNumberFormat="1" applyFont="1" applyFill="1" applyBorder="1" applyAlignment="1">
      <alignment horizontal="center" vertical="center" wrapText="1"/>
    </xf>
    <xf numFmtId="0" fontId="7" fillId="6" borderId="1" xfId="0" applyNumberFormat="1" applyFont="1" applyFill="1" applyBorder="1" applyAlignment="1">
      <alignment horizontal="left" vertical="center" wrapText="1"/>
    </xf>
    <xf numFmtId="0" fontId="7" fillId="6" borderId="1" xfId="0" applyNumberFormat="1" applyFont="1" applyFill="1" applyBorder="1" applyAlignment="1">
      <alignment vertical="center" wrapText="1"/>
    </xf>
    <xf numFmtId="0" fontId="7" fillId="6" borderId="3" xfId="0" applyNumberFormat="1" applyFont="1" applyFill="1" applyBorder="1" applyAlignment="1">
      <alignment horizontal="center" vertical="center" wrapText="1"/>
    </xf>
    <xf numFmtId="0" fontId="7" fillId="6" borderId="2" xfId="0" applyFont="1" applyFill="1" applyBorder="1" applyAlignment="1">
      <alignment vertical="top"/>
    </xf>
    <xf numFmtId="0" fontId="7" fillId="6" borderId="2" xfId="0" applyFont="1" applyFill="1" applyBorder="1"/>
    <xf numFmtId="0" fontId="7" fillId="6" borderId="0" xfId="0" applyFont="1" applyFill="1"/>
    <xf numFmtId="0" fontId="1" fillId="7" borderId="1" xfId="0" applyNumberFormat="1" applyFont="1" applyFill="1" applyBorder="1" applyAlignment="1">
      <alignment horizontal="left"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lignment horizontal="center" vertical="center" wrapText="1"/>
    </xf>
    <xf numFmtId="0" fontId="6" fillId="7" borderId="1" xfId="0" applyNumberFormat="1" applyFont="1" applyFill="1" applyBorder="1" applyAlignment="1">
      <alignment vertical="center" wrapText="1"/>
    </xf>
    <xf numFmtId="0" fontId="1" fillId="7" borderId="3" xfId="0" applyNumberFormat="1" applyFont="1" applyFill="1" applyBorder="1" applyAlignment="1">
      <alignment horizontal="center" vertical="center" wrapText="1"/>
    </xf>
    <xf numFmtId="0" fontId="5" fillId="7" borderId="2" xfId="0" applyFont="1" applyFill="1" applyBorder="1" applyAlignment="1">
      <alignment vertical="top"/>
    </xf>
    <xf numFmtId="0" fontId="5" fillId="7" borderId="2" xfId="0" applyFont="1" applyFill="1" applyBorder="1" applyAlignment="1">
      <alignment vertical="center"/>
    </xf>
    <xf numFmtId="0" fontId="2" fillId="7" borderId="1" xfId="0" applyNumberFormat="1" applyFont="1" applyFill="1" applyBorder="1" applyAlignment="1">
      <alignment horizontal="left" vertical="center" wrapText="1"/>
    </xf>
    <xf numFmtId="0" fontId="2" fillId="7" borderId="1" xfId="0" applyNumberFormat="1" applyFont="1" applyFill="1" applyBorder="1" applyAlignment="1">
      <alignment horizontal="center" vertical="center" wrapText="1"/>
    </xf>
    <xf numFmtId="0" fontId="2" fillId="7" borderId="1" xfId="0" applyNumberFormat="1" applyFont="1" applyFill="1" applyBorder="1" applyAlignment="1">
      <alignment vertical="center" wrapText="1"/>
    </xf>
    <xf numFmtId="0" fontId="2" fillId="7" borderId="3" xfId="0" applyNumberFormat="1" applyFont="1" applyFill="1" applyBorder="1" applyAlignment="1">
      <alignment horizontal="center" vertical="center" wrapText="1"/>
    </xf>
    <xf numFmtId="0" fontId="0" fillId="7" borderId="2" xfId="0" applyFill="1" applyBorder="1" applyAlignment="1">
      <alignment vertical="top" wrapText="1"/>
    </xf>
    <xf numFmtId="0" fontId="0" fillId="7" borderId="2" xfId="0" applyFill="1" applyBorder="1"/>
    <xf numFmtId="0" fontId="0" fillId="7" borderId="2" xfId="0" applyFill="1" applyBorder="1" applyAlignment="1">
      <alignment vertical="top"/>
    </xf>
    <xf numFmtId="0" fontId="3" fillId="7" borderId="1" xfId="0" applyNumberFormat="1" applyFont="1" applyFill="1" applyBorder="1" applyAlignment="1">
      <alignment horizontal="center" vertical="center" wrapText="1"/>
    </xf>
    <xf numFmtId="0" fontId="0" fillId="7" borderId="0" xfId="0" applyFill="1" applyAlignment="1">
      <alignment horizontal="left"/>
    </xf>
    <xf numFmtId="0" fontId="0" fillId="7" borderId="0" xfId="0" applyFill="1" applyAlignment="1"/>
    <xf numFmtId="0" fontId="0" fillId="7" borderId="0" xfId="0" applyFill="1" applyAlignment="1">
      <alignment vertical="top"/>
    </xf>
    <xf numFmtId="0" fontId="0" fillId="7" borderId="0" xfId="0" applyFill="1"/>
    <xf numFmtId="0" fontId="0" fillId="7" borderId="0" xfId="0" applyFill="1" applyAlignment="1">
      <alignment vertical="top" wrapText="1"/>
    </xf>
    <xf numFmtId="0" fontId="2" fillId="7" borderId="4" xfId="0" applyNumberFormat="1" applyFont="1" applyFill="1" applyBorder="1" applyAlignment="1">
      <alignment horizontal="center" vertical="center" wrapText="1"/>
    </xf>
    <xf numFmtId="0" fontId="2" fillId="7" borderId="5" xfId="0" applyNumberFormat="1" applyFont="1" applyFill="1" applyBorder="1" applyAlignment="1">
      <alignment horizontal="center" vertical="center" wrapText="1"/>
    </xf>
    <xf numFmtId="0" fontId="0" fillId="7" borderId="6" xfId="0" applyFill="1" applyBorder="1" applyAlignment="1">
      <alignment vertical="top"/>
    </xf>
    <xf numFmtId="0" fontId="0" fillId="7" borderId="6" xfId="0" applyFill="1" applyBorder="1" applyAlignment="1">
      <alignment vertical="top" wrapText="1"/>
    </xf>
    <xf numFmtId="0" fontId="0" fillId="7" borderId="6" xfId="0" applyFill="1" applyBorder="1"/>
    <xf numFmtId="0" fontId="0" fillId="0" borderId="6" xfId="0" applyBorder="1"/>
    <xf numFmtId="0" fontId="0" fillId="7" borderId="2" xfId="0" applyFill="1" applyBorder="1" applyAlignment="1">
      <alignment horizontal="left"/>
    </xf>
    <xf numFmtId="0" fontId="0" fillId="7" borderId="2" xfId="0" applyFill="1" applyBorder="1" applyAlignment="1"/>
    <xf numFmtId="164" fontId="0" fillId="7" borderId="2" xfId="0" applyNumberFormat="1" applyFill="1" applyBorder="1" applyAlignment="1">
      <alignment vertical="top" wrapText="1"/>
    </xf>
    <xf numFmtId="164" fontId="0" fillId="7" borderId="0" xfId="0" applyNumberFormat="1" applyFill="1" applyAlignment="1">
      <alignment vertical="top" wrapText="1"/>
    </xf>
    <xf numFmtId="164" fontId="8" fillId="7" borderId="2" xfId="0" applyNumberFormat="1" applyFont="1" applyFill="1" applyBorder="1" applyAlignment="1">
      <alignment vertical="top" wrapText="1"/>
    </xf>
    <xf numFmtId="165" fontId="8" fillId="7" borderId="2" xfId="0" applyNumberFormat="1" applyFont="1" applyFill="1" applyBorder="1" applyAlignment="1">
      <alignment vertical="top" wrapText="1"/>
    </xf>
    <xf numFmtId="0" fontId="8" fillId="7" borderId="2" xfId="0" applyFont="1" applyFill="1" applyBorder="1" applyAlignment="1">
      <alignment vertical="top" wrapText="1"/>
    </xf>
    <xf numFmtId="0" fontId="2" fillId="7" borderId="4" xfId="0" applyNumberFormat="1" applyFont="1" applyFill="1" applyBorder="1" applyAlignment="1">
      <alignment horizontal="left" vertical="center" wrapText="1"/>
    </xf>
    <xf numFmtId="0" fontId="5" fillId="4" borderId="2" xfId="0" applyFont="1" applyFill="1" applyBorder="1" applyAlignment="1">
      <alignment vertical="top" wrapText="1"/>
    </xf>
    <xf numFmtId="164" fontId="5" fillId="4" borderId="2" xfId="0" applyNumberFormat="1" applyFont="1" applyFill="1" applyBorder="1" applyAlignment="1">
      <alignment vertical="top" wrapText="1"/>
    </xf>
    <xf numFmtId="0" fontId="0" fillId="4" borderId="2" xfId="0" applyFill="1" applyBorder="1" applyAlignment="1">
      <alignment horizontal="left" vertical="center"/>
    </xf>
    <xf numFmtId="0" fontId="8" fillId="4" borderId="2" xfId="0" applyFont="1" applyFill="1" applyBorder="1" applyAlignment="1">
      <alignment horizontal="left" vertical="center"/>
    </xf>
    <xf numFmtId="0" fontId="0" fillId="4" borderId="2" xfId="0" applyFill="1" applyBorder="1" applyAlignment="1">
      <alignment vertical="center"/>
    </xf>
    <xf numFmtId="0" fontId="0" fillId="4" borderId="0" xfId="0" applyFill="1" applyAlignment="1">
      <alignment vertical="center"/>
    </xf>
    <xf numFmtId="0" fontId="0" fillId="8" borderId="2" xfId="0" applyFill="1" applyBorder="1" applyAlignment="1">
      <alignment horizontal="left" vertical="center"/>
    </xf>
    <xf numFmtId="0" fontId="9" fillId="8" borderId="2" xfId="0" applyFont="1" applyFill="1" applyBorder="1" applyAlignment="1">
      <alignment horizontal="left" vertical="center"/>
    </xf>
    <xf numFmtId="0" fontId="0" fillId="7" borderId="2" xfId="0" applyFill="1" applyBorder="1" applyAlignment="1">
      <alignment horizontal="left" vertical="center"/>
    </xf>
    <xf numFmtId="0" fontId="10" fillId="8" borderId="1" xfId="0" applyNumberFormat="1" applyFont="1" applyFill="1" applyBorder="1" applyAlignment="1">
      <alignment vertical="center" wrapText="1"/>
    </xf>
    <xf numFmtId="0" fontId="2" fillId="8" borderId="1" xfId="0" applyNumberFormat="1" applyFont="1" applyFill="1" applyBorder="1" applyAlignment="1">
      <alignment vertical="center" wrapText="1"/>
    </xf>
    <xf numFmtId="0" fontId="2" fillId="8" borderId="4" xfId="0" applyNumberFormat="1" applyFont="1" applyFill="1" applyBorder="1" applyAlignment="1">
      <alignment vertical="center" wrapText="1"/>
    </xf>
    <xf numFmtId="0" fontId="0" fillId="8" borderId="2" xfId="0" applyFill="1" applyBorder="1" applyAlignment="1">
      <alignment vertical="center"/>
    </xf>
    <xf numFmtId="0" fontId="0" fillId="8" borderId="2" xfId="0" applyFill="1" applyBorder="1" applyAlignment="1">
      <alignment vertical="center" wrapText="1"/>
    </xf>
    <xf numFmtId="164" fontId="0" fillId="8" borderId="2" xfId="0" applyNumberFormat="1" applyFill="1" applyBorder="1" applyAlignment="1">
      <alignment vertical="center" wrapText="1"/>
    </xf>
    <xf numFmtId="164" fontId="8" fillId="8" borderId="2" xfId="0" applyNumberFormat="1" applyFont="1" applyFill="1" applyBorder="1" applyAlignment="1">
      <alignment vertical="center" wrapText="1"/>
    </xf>
    <xf numFmtId="165" fontId="8" fillId="8" borderId="2" xfId="0" applyNumberFormat="1" applyFont="1" applyFill="1" applyBorder="1" applyAlignment="1">
      <alignment vertical="center" wrapText="1"/>
    </xf>
    <xf numFmtId="165" fontId="9" fillId="8" borderId="2" xfId="0" applyNumberFormat="1" applyFont="1" applyFill="1" applyBorder="1" applyAlignment="1">
      <alignment vertical="center" wrapText="1"/>
    </xf>
    <xf numFmtId="0" fontId="12" fillId="7" borderId="0" xfId="0" applyFont="1" applyFill="1" applyAlignment="1">
      <alignment horizontal="left" vertical="center"/>
    </xf>
    <xf numFmtId="0" fontId="1" fillId="4" borderId="3" xfId="0" applyNumberFormat="1" applyFont="1" applyFill="1"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G31"/>
  <sheetViews>
    <sheetView workbookViewId="0">
      <selection sqref="A1:XFD1048576"/>
    </sheetView>
  </sheetViews>
  <sheetFormatPr defaultColWidth="10.5" defaultRowHeight="11.45" customHeight="1" x14ac:dyDescent="0.2"/>
  <cols>
    <col min="1" max="1" width="8.1640625" style="1" customWidth="1"/>
    <col min="2" max="2" width="41.1640625" style="1" customWidth="1"/>
    <col min="3" max="3" width="59.33203125" style="1" customWidth="1"/>
    <col min="4" max="4" width="24.1640625" style="1" customWidth="1"/>
    <col min="5" max="5" width="25.6640625" style="1" customWidth="1"/>
    <col min="6" max="6" width="11.6640625" style="1" customWidth="1"/>
    <col min="7" max="7" width="19.83203125" style="1" customWidth="1"/>
  </cols>
  <sheetData>
    <row r="1" spans="1:7" ht="30" customHeight="1" x14ac:dyDescent="0.2">
      <c r="A1" s="2" t="s">
        <v>0</v>
      </c>
      <c r="B1" s="2" t="s">
        <v>1</v>
      </c>
      <c r="C1" s="2" t="s">
        <v>2</v>
      </c>
      <c r="D1" s="2" t="s">
        <v>3</v>
      </c>
      <c r="E1" s="2" t="s">
        <v>4</v>
      </c>
      <c r="F1" s="2" t="s">
        <v>5</v>
      </c>
      <c r="G1" s="2" t="s">
        <v>6</v>
      </c>
    </row>
    <row r="2" spans="1:7" ht="30" customHeight="1" x14ac:dyDescent="0.2">
      <c r="A2" s="3">
        <v>1</v>
      </c>
      <c r="B2" s="3" t="s">
        <v>7</v>
      </c>
      <c r="C2" s="3" t="s">
        <v>8</v>
      </c>
      <c r="D2" s="3"/>
      <c r="E2" s="3"/>
      <c r="F2" s="3" t="s">
        <v>9</v>
      </c>
      <c r="G2" s="3">
        <v>5</v>
      </c>
    </row>
    <row r="3" spans="1:7" ht="30" customHeight="1" x14ac:dyDescent="0.2">
      <c r="A3" s="3">
        <v>2</v>
      </c>
      <c r="B3" s="3" t="s">
        <v>7</v>
      </c>
      <c r="C3" s="3" t="s">
        <v>10</v>
      </c>
      <c r="D3" s="3"/>
      <c r="E3" s="3"/>
      <c r="F3" s="3" t="s">
        <v>11</v>
      </c>
      <c r="G3" s="3">
        <v>1</v>
      </c>
    </row>
    <row r="4" spans="1:7" ht="30" customHeight="1" x14ac:dyDescent="0.2">
      <c r="A4" s="3">
        <v>3</v>
      </c>
      <c r="B4" s="3" t="s">
        <v>7</v>
      </c>
      <c r="C4" s="3" t="s">
        <v>12</v>
      </c>
      <c r="D4" s="3"/>
      <c r="E4" s="3"/>
      <c r="F4" s="3" t="s">
        <v>11</v>
      </c>
      <c r="G4" s="3">
        <v>3</v>
      </c>
    </row>
    <row r="5" spans="1:7" ht="30" customHeight="1" x14ac:dyDescent="0.2">
      <c r="A5" s="3">
        <v>4</v>
      </c>
      <c r="B5" s="3" t="s">
        <v>7</v>
      </c>
      <c r="C5" s="3" t="s">
        <v>13</v>
      </c>
      <c r="D5" s="3"/>
      <c r="E5" s="3"/>
      <c r="F5" s="3" t="s">
        <v>11</v>
      </c>
      <c r="G5" s="3">
        <v>24</v>
      </c>
    </row>
    <row r="6" spans="1:7" ht="30" customHeight="1" x14ac:dyDescent="0.2">
      <c r="A6" s="3">
        <v>5</v>
      </c>
      <c r="B6" s="3" t="s">
        <v>7</v>
      </c>
      <c r="C6" s="3" t="s">
        <v>14</v>
      </c>
      <c r="D6" s="3"/>
      <c r="E6" s="3"/>
      <c r="F6" s="3" t="s">
        <v>11</v>
      </c>
      <c r="G6" s="3">
        <v>1</v>
      </c>
    </row>
    <row r="7" spans="1:7" ht="30" customHeight="1" x14ac:dyDescent="0.2">
      <c r="A7" s="3">
        <v>6</v>
      </c>
      <c r="B7" s="3" t="s">
        <v>7</v>
      </c>
      <c r="C7" s="3" t="s">
        <v>15</v>
      </c>
      <c r="D7" s="3"/>
      <c r="E7" s="3"/>
      <c r="F7" s="3" t="s">
        <v>11</v>
      </c>
      <c r="G7" s="3">
        <v>5</v>
      </c>
    </row>
    <row r="8" spans="1:7" ht="30" customHeight="1" x14ac:dyDescent="0.2">
      <c r="A8" s="3">
        <v>7</v>
      </c>
      <c r="B8" s="3" t="s">
        <v>7</v>
      </c>
      <c r="C8" s="3" t="s">
        <v>16</v>
      </c>
      <c r="D8" s="3" t="s">
        <v>17</v>
      </c>
      <c r="E8" s="3"/>
      <c r="F8" s="3" t="s">
        <v>11</v>
      </c>
      <c r="G8" s="3">
        <v>3</v>
      </c>
    </row>
    <row r="9" spans="1:7" ht="30" customHeight="1" x14ac:dyDescent="0.2">
      <c r="A9" s="3">
        <v>8</v>
      </c>
      <c r="B9" s="3" t="s">
        <v>7</v>
      </c>
      <c r="C9" s="3" t="s">
        <v>18</v>
      </c>
      <c r="D9" s="3"/>
      <c r="E9" s="3"/>
      <c r="F9" s="3" t="s">
        <v>9</v>
      </c>
      <c r="G9" s="3">
        <v>1</v>
      </c>
    </row>
    <row r="10" spans="1:7" ht="30" customHeight="1" x14ac:dyDescent="0.2">
      <c r="A10" s="3">
        <v>9</v>
      </c>
      <c r="B10" s="3" t="s">
        <v>7</v>
      </c>
      <c r="C10" s="3" t="s">
        <v>19</v>
      </c>
      <c r="D10" s="3"/>
      <c r="E10" s="3"/>
      <c r="F10" s="3" t="s">
        <v>11</v>
      </c>
      <c r="G10" s="3">
        <v>8</v>
      </c>
    </row>
    <row r="11" spans="1:7" ht="30" customHeight="1" x14ac:dyDescent="0.2">
      <c r="A11" s="3">
        <v>10</v>
      </c>
      <c r="B11" s="3" t="s">
        <v>7</v>
      </c>
      <c r="C11" s="3" t="s">
        <v>20</v>
      </c>
      <c r="D11" s="3"/>
      <c r="E11" s="3"/>
      <c r="F11" s="3" t="s">
        <v>11</v>
      </c>
      <c r="G11" s="3">
        <v>1</v>
      </c>
    </row>
    <row r="12" spans="1:7" ht="30" customHeight="1" x14ac:dyDescent="0.2">
      <c r="A12" s="3">
        <v>11</v>
      </c>
      <c r="B12" s="3" t="s">
        <v>7</v>
      </c>
      <c r="C12" s="3" t="s">
        <v>21</v>
      </c>
      <c r="D12" s="3"/>
      <c r="E12" s="3"/>
      <c r="F12" s="3" t="s">
        <v>9</v>
      </c>
      <c r="G12" s="3">
        <v>1</v>
      </c>
    </row>
    <row r="13" spans="1:7" ht="30" customHeight="1" x14ac:dyDescent="0.2">
      <c r="A13" s="3">
        <v>12</v>
      </c>
      <c r="B13" s="3" t="s">
        <v>7</v>
      </c>
      <c r="C13" s="3" t="s">
        <v>22</v>
      </c>
      <c r="D13" s="3" t="s">
        <v>23</v>
      </c>
      <c r="E13" s="3"/>
      <c r="F13" s="3" t="s">
        <v>11</v>
      </c>
      <c r="G13" s="3">
        <v>8</v>
      </c>
    </row>
    <row r="14" spans="1:7" ht="30" customHeight="1" x14ac:dyDescent="0.2">
      <c r="A14" s="3">
        <v>13</v>
      </c>
      <c r="B14" s="3" t="s">
        <v>7</v>
      </c>
      <c r="C14" s="3" t="s">
        <v>24</v>
      </c>
      <c r="D14" s="3"/>
      <c r="E14" s="3"/>
      <c r="F14" s="3" t="s">
        <v>11</v>
      </c>
      <c r="G14" s="3">
        <v>1</v>
      </c>
    </row>
    <row r="15" spans="1:7" ht="30" customHeight="1" x14ac:dyDescent="0.2">
      <c r="A15" s="3">
        <v>14</v>
      </c>
      <c r="B15" s="3" t="s">
        <v>7</v>
      </c>
      <c r="C15" s="3" t="s">
        <v>25</v>
      </c>
      <c r="D15" s="3"/>
      <c r="E15" s="3"/>
      <c r="F15" s="3" t="s">
        <v>11</v>
      </c>
      <c r="G15" s="3">
        <v>1</v>
      </c>
    </row>
    <row r="16" spans="1:7" ht="30" customHeight="1" x14ac:dyDescent="0.2">
      <c r="A16" s="3">
        <v>15</v>
      </c>
      <c r="B16" s="3" t="s">
        <v>7</v>
      </c>
      <c r="C16" s="3" t="s">
        <v>26</v>
      </c>
      <c r="D16" s="3" t="s">
        <v>27</v>
      </c>
      <c r="E16" s="3"/>
      <c r="F16" s="3" t="s">
        <v>11</v>
      </c>
      <c r="G16" s="3">
        <v>24</v>
      </c>
    </row>
    <row r="17" spans="1:7" ht="30" customHeight="1" x14ac:dyDescent="0.2">
      <c r="A17" s="3">
        <v>16</v>
      </c>
      <c r="B17" s="3" t="s">
        <v>7</v>
      </c>
      <c r="C17" s="3" t="s">
        <v>28</v>
      </c>
      <c r="D17" s="3"/>
      <c r="E17" s="3"/>
      <c r="F17" s="3" t="s">
        <v>29</v>
      </c>
      <c r="G17" s="3">
        <v>3</v>
      </c>
    </row>
    <row r="18" spans="1:7" ht="30" customHeight="1" x14ac:dyDescent="0.2">
      <c r="A18" s="3">
        <v>17</v>
      </c>
      <c r="B18" s="3" t="s">
        <v>7</v>
      </c>
      <c r="C18" s="3" t="s">
        <v>30</v>
      </c>
      <c r="D18" s="3"/>
      <c r="E18" s="3"/>
      <c r="F18" s="3" t="s">
        <v>11</v>
      </c>
      <c r="G18" s="3">
        <v>1</v>
      </c>
    </row>
    <row r="19" spans="1:7" ht="30" customHeight="1" x14ac:dyDescent="0.2">
      <c r="A19" s="3">
        <v>18</v>
      </c>
      <c r="B19" s="3" t="s">
        <v>7</v>
      </c>
      <c r="C19" s="3" t="s">
        <v>31</v>
      </c>
      <c r="D19" s="3"/>
      <c r="E19" s="3"/>
      <c r="F19" s="3" t="s">
        <v>11</v>
      </c>
      <c r="G19" s="3">
        <v>25</v>
      </c>
    </row>
    <row r="20" spans="1:7" ht="30" customHeight="1" x14ac:dyDescent="0.2">
      <c r="A20" s="3">
        <v>19</v>
      </c>
      <c r="B20" s="3" t="s">
        <v>7</v>
      </c>
      <c r="C20" s="3" t="s">
        <v>32</v>
      </c>
      <c r="D20" s="3" t="s">
        <v>17</v>
      </c>
      <c r="E20" s="3"/>
      <c r="F20" s="3" t="s">
        <v>11</v>
      </c>
      <c r="G20" s="3">
        <v>3</v>
      </c>
    </row>
    <row r="21" spans="1:7" ht="30" customHeight="1" x14ac:dyDescent="0.2">
      <c r="A21" s="3">
        <v>20</v>
      </c>
      <c r="B21" s="3" t="s">
        <v>7</v>
      </c>
      <c r="C21" s="3" t="s">
        <v>33</v>
      </c>
      <c r="D21" s="3"/>
      <c r="E21" s="3"/>
      <c r="F21" s="3" t="s">
        <v>11</v>
      </c>
      <c r="G21" s="3">
        <v>4</v>
      </c>
    </row>
    <row r="22" spans="1:7" ht="30" customHeight="1" x14ac:dyDescent="0.2">
      <c r="A22" s="3">
        <v>21</v>
      </c>
      <c r="B22" s="3" t="s">
        <v>7</v>
      </c>
      <c r="C22" s="3" t="s">
        <v>34</v>
      </c>
      <c r="D22" s="3"/>
      <c r="E22" s="3"/>
      <c r="F22" s="3" t="s">
        <v>11</v>
      </c>
      <c r="G22" s="3">
        <v>6</v>
      </c>
    </row>
    <row r="23" spans="1:7" ht="30" customHeight="1" x14ac:dyDescent="0.2">
      <c r="A23" s="3">
        <v>22</v>
      </c>
      <c r="B23" s="3" t="s">
        <v>7</v>
      </c>
      <c r="C23" s="3" t="s">
        <v>35</v>
      </c>
      <c r="D23" s="3"/>
      <c r="E23" s="3"/>
      <c r="F23" s="3" t="s">
        <v>11</v>
      </c>
      <c r="G23" s="3">
        <v>1</v>
      </c>
    </row>
    <row r="24" spans="1:7" ht="30" customHeight="1" x14ac:dyDescent="0.2">
      <c r="A24" s="3">
        <v>23</v>
      </c>
      <c r="B24" s="3" t="s">
        <v>7</v>
      </c>
      <c r="C24" s="3" t="s">
        <v>36</v>
      </c>
      <c r="D24" s="3" t="s">
        <v>37</v>
      </c>
      <c r="E24" s="3"/>
      <c r="F24" s="3" t="s">
        <v>11</v>
      </c>
      <c r="G24" s="3">
        <v>1</v>
      </c>
    </row>
    <row r="25" spans="1:7" ht="30" customHeight="1" x14ac:dyDescent="0.2">
      <c r="A25" s="3">
        <v>24</v>
      </c>
      <c r="B25" s="3" t="s">
        <v>7</v>
      </c>
      <c r="C25" s="3" t="s">
        <v>38</v>
      </c>
      <c r="D25" s="3"/>
      <c r="E25" s="3"/>
      <c r="F25" s="3" t="s">
        <v>11</v>
      </c>
      <c r="G25" s="3">
        <v>2</v>
      </c>
    </row>
    <row r="26" spans="1:7" ht="30" customHeight="1" x14ac:dyDescent="0.2">
      <c r="A26" s="3">
        <v>25</v>
      </c>
      <c r="B26" s="3" t="s">
        <v>7</v>
      </c>
      <c r="C26" s="3" t="s">
        <v>39</v>
      </c>
      <c r="D26" s="3" t="s">
        <v>40</v>
      </c>
      <c r="E26" s="3"/>
      <c r="F26" s="3" t="s">
        <v>11</v>
      </c>
      <c r="G26" s="3">
        <v>4</v>
      </c>
    </row>
    <row r="27" spans="1:7" ht="30" customHeight="1" x14ac:dyDescent="0.2">
      <c r="A27" s="3">
        <v>26</v>
      </c>
      <c r="B27" s="3" t="s">
        <v>7</v>
      </c>
      <c r="C27" s="3" t="s">
        <v>41</v>
      </c>
      <c r="D27" s="3"/>
      <c r="E27" s="3"/>
      <c r="F27" s="3" t="s">
        <v>11</v>
      </c>
      <c r="G27" s="3">
        <v>8</v>
      </c>
    </row>
    <row r="28" spans="1:7" ht="30" customHeight="1" x14ac:dyDescent="0.2">
      <c r="A28" s="3">
        <v>27</v>
      </c>
      <c r="B28" s="3" t="s">
        <v>7</v>
      </c>
      <c r="C28" s="3" t="s">
        <v>42</v>
      </c>
      <c r="D28" s="3" t="s">
        <v>17</v>
      </c>
      <c r="E28" s="3"/>
      <c r="F28" s="3" t="s">
        <v>11</v>
      </c>
      <c r="G28" s="3">
        <v>2</v>
      </c>
    </row>
    <row r="29" spans="1:7" ht="30" customHeight="1" x14ac:dyDescent="0.2">
      <c r="A29" s="3">
        <v>28</v>
      </c>
      <c r="B29" s="3" t="s">
        <v>7</v>
      </c>
      <c r="C29" s="3" t="s">
        <v>43</v>
      </c>
      <c r="D29" s="3" t="s">
        <v>44</v>
      </c>
      <c r="E29" s="3"/>
      <c r="F29" s="3" t="s">
        <v>11</v>
      </c>
      <c r="G29" s="3">
        <v>1</v>
      </c>
    </row>
    <row r="30" spans="1:7" ht="30" customHeight="1" x14ac:dyDescent="0.2">
      <c r="A30" s="3">
        <v>29</v>
      </c>
      <c r="B30" s="3" t="s">
        <v>7</v>
      </c>
      <c r="C30" s="3" t="s">
        <v>45</v>
      </c>
      <c r="D30" s="3"/>
      <c r="E30" s="3"/>
      <c r="F30" s="3" t="s">
        <v>11</v>
      </c>
      <c r="G30" s="3">
        <v>1</v>
      </c>
    </row>
    <row r="31" spans="1:7" ht="30" customHeight="1" x14ac:dyDescent="0.2">
      <c r="A31" s="3">
        <v>30</v>
      </c>
      <c r="B31" s="3" t="s">
        <v>7</v>
      </c>
      <c r="C31" s="3" t="s">
        <v>46</v>
      </c>
      <c r="D31" s="3"/>
      <c r="E31" s="3"/>
      <c r="F31" s="3" t="s">
        <v>9</v>
      </c>
      <c r="G31" s="3">
        <v>8</v>
      </c>
    </row>
  </sheetData>
  <pageMargins left="0.39370078740157483" right="0.39370078740157483" top="0.39370078740157483" bottom="0.39370078740157483" header="0" footer="0"/>
  <pageSetup pageOrder="overThenDown"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zoomScale="85" zoomScaleNormal="85" workbookViewId="0">
      <selection sqref="A1:XFD1048576"/>
    </sheetView>
  </sheetViews>
  <sheetFormatPr defaultColWidth="10.5" defaultRowHeight="11.25" x14ac:dyDescent="0.2"/>
  <cols>
    <col min="1" max="1" width="8.1640625" style="1" customWidth="1"/>
    <col min="2" max="2" width="42.5" style="1" customWidth="1"/>
    <col min="3" max="3" width="60.83203125" style="35" customWidth="1"/>
    <col min="4" max="4" width="18.83203125" style="35" customWidth="1"/>
    <col min="5" max="5" width="25.6640625" style="35" customWidth="1"/>
    <col min="6" max="6" width="51" style="36" customWidth="1"/>
    <col min="7" max="7" width="9.6640625" style="35" bestFit="1" customWidth="1"/>
    <col min="8" max="8" width="9.83203125" style="35" customWidth="1"/>
    <col min="9" max="9" width="16.83203125" style="37" customWidth="1"/>
    <col min="10" max="10" width="15.1640625" style="37" bestFit="1" customWidth="1"/>
    <col min="11" max="11" width="14" style="38" customWidth="1"/>
    <col min="12" max="12" width="10.5" style="38"/>
  </cols>
  <sheetData>
    <row r="1" spans="1:17" s="8" customFormat="1" ht="65.25" customHeight="1" x14ac:dyDescent="0.2">
      <c r="A1" s="5" t="s">
        <v>0</v>
      </c>
      <c r="B1" s="6" t="s">
        <v>1</v>
      </c>
      <c r="C1" s="20" t="s">
        <v>2</v>
      </c>
      <c r="D1" s="21" t="s">
        <v>3</v>
      </c>
      <c r="E1" s="22" t="s">
        <v>47</v>
      </c>
      <c r="F1" s="23" t="s">
        <v>56</v>
      </c>
      <c r="G1" s="21" t="s">
        <v>5</v>
      </c>
      <c r="H1" s="24" t="s">
        <v>6</v>
      </c>
      <c r="I1" s="25" t="s">
        <v>51</v>
      </c>
      <c r="J1" s="25" t="s">
        <v>79</v>
      </c>
      <c r="K1" s="26" t="s">
        <v>52</v>
      </c>
      <c r="L1" s="26" t="s">
        <v>53</v>
      </c>
      <c r="M1" s="9"/>
      <c r="N1" s="9"/>
      <c r="O1" s="9"/>
      <c r="P1" s="9"/>
      <c r="Q1" s="9" t="s">
        <v>54</v>
      </c>
    </row>
    <row r="2" spans="1:17" ht="49.5" customHeight="1" x14ac:dyDescent="0.2">
      <c r="A2" s="11">
        <v>1</v>
      </c>
      <c r="B2" s="12" t="s">
        <v>7</v>
      </c>
      <c r="C2" s="27" t="s">
        <v>8</v>
      </c>
      <c r="D2" s="28"/>
      <c r="E2" s="28"/>
      <c r="F2" s="29" t="s">
        <v>8</v>
      </c>
      <c r="G2" s="28" t="s">
        <v>9</v>
      </c>
      <c r="H2" s="30">
        <v>5</v>
      </c>
      <c r="I2" s="31" t="s">
        <v>55</v>
      </c>
      <c r="J2" s="31"/>
      <c r="K2" s="32"/>
      <c r="L2" s="32"/>
      <c r="M2" s="4"/>
      <c r="N2" s="4"/>
      <c r="O2" s="4"/>
      <c r="P2" s="4"/>
      <c r="Q2" s="4"/>
    </row>
    <row r="3" spans="1:17" ht="146.25" x14ac:dyDescent="0.2">
      <c r="A3" s="11">
        <v>2</v>
      </c>
      <c r="B3" s="12" t="s">
        <v>7</v>
      </c>
      <c r="C3" s="27" t="s">
        <v>10</v>
      </c>
      <c r="D3" s="28"/>
      <c r="E3" s="28" t="s">
        <v>48</v>
      </c>
      <c r="F3" s="29" t="s">
        <v>58</v>
      </c>
      <c r="G3" s="28" t="s">
        <v>11</v>
      </c>
      <c r="H3" s="30">
        <v>1</v>
      </c>
      <c r="I3" s="33" t="s">
        <v>57</v>
      </c>
      <c r="J3" s="33"/>
      <c r="K3" s="32"/>
      <c r="L3" s="32"/>
      <c r="M3" s="4"/>
      <c r="N3" s="4"/>
      <c r="O3" s="4"/>
      <c r="P3" s="4"/>
      <c r="Q3" s="4"/>
    </row>
    <row r="4" spans="1:17" ht="30" customHeight="1" x14ac:dyDescent="0.2">
      <c r="A4" s="11">
        <v>3</v>
      </c>
      <c r="B4" s="12" t="s">
        <v>7</v>
      </c>
      <c r="C4" s="27" t="s">
        <v>12</v>
      </c>
      <c r="D4" s="28"/>
      <c r="E4" s="28" t="s">
        <v>48</v>
      </c>
      <c r="F4" s="29" t="s">
        <v>59</v>
      </c>
      <c r="G4" s="28" t="s">
        <v>11</v>
      </c>
      <c r="H4" s="30">
        <v>3</v>
      </c>
      <c r="I4" s="33" t="s">
        <v>60</v>
      </c>
      <c r="J4" s="33"/>
      <c r="K4" s="32"/>
      <c r="L4" s="32"/>
      <c r="M4" s="4"/>
      <c r="N4" s="4"/>
      <c r="O4" s="4"/>
      <c r="P4" s="4"/>
      <c r="Q4" s="4"/>
    </row>
    <row r="5" spans="1:17" ht="30" customHeight="1" x14ac:dyDescent="0.2">
      <c r="A5" s="11">
        <v>4</v>
      </c>
      <c r="B5" s="12" t="s">
        <v>7</v>
      </c>
      <c r="C5" s="27" t="s">
        <v>13</v>
      </c>
      <c r="D5" s="28"/>
      <c r="E5" s="28" t="s">
        <v>49</v>
      </c>
      <c r="F5" s="29" t="s">
        <v>61</v>
      </c>
      <c r="G5" s="28" t="s">
        <v>11</v>
      </c>
      <c r="H5" s="30">
        <v>24</v>
      </c>
      <c r="I5" s="33" t="s">
        <v>62</v>
      </c>
      <c r="J5" s="33"/>
      <c r="K5" s="32"/>
      <c r="L5" s="32"/>
      <c r="M5" s="4"/>
      <c r="N5" s="4"/>
      <c r="O5" s="4"/>
      <c r="P5" s="4"/>
      <c r="Q5" s="4"/>
    </row>
    <row r="6" spans="1:17" s="19" customFormat="1" ht="30" customHeight="1" x14ac:dyDescent="0.2">
      <c r="A6" s="13">
        <v>5</v>
      </c>
      <c r="B6" s="14" t="s">
        <v>7</v>
      </c>
      <c r="C6" s="14" t="s">
        <v>14</v>
      </c>
      <c r="D6" s="13"/>
      <c r="E6" s="13"/>
      <c r="F6" s="15"/>
      <c r="G6" s="13" t="s">
        <v>11</v>
      </c>
      <c r="H6" s="16">
        <v>1</v>
      </c>
      <c r="I6" s="17"/>
      <c r="J6" s="17"/>
      <c r="K6" s="18"/>
      <c r="L6" s="18"/>
      <c r="M6" s="18"/>
      <c r="N6" s="18"/>
      <c r="O6" s="18"/>
      <c r="P6" s="18"/>
      <c r="Q6" s="18"/>
    </row>
    <row r="7" spans="1:17" ht="30" customHeight="1" x14ac:dyDescent="0.2">
      <c r="A7" s="11">
        <v>6</v>
      </c>
      <c r="B7" s="12" t="s">
        <v>7</v>
      </c>
      <c r="C7" s="27" t="s">
        <v>15</v>
      </c>
      <c r="D7" s="28"/>
      <c r="E7" s="28"/>
      <c r="F7" s="29" t="s">
        <v>63</v>
      </c>
      <c r="G7" s="28" t="s">
        <v>11</v>
      </c>
      <c r="H7" s="30">
        <v>5</v>
      </c>
      <c r="I7" s="33" t="s">
        <v>64</v>
      </c>
      <c r="J7" s="33"/>
      <c r="K7" s="32"/>
      <c r="L7" s="32"/>
      <c r="M7" s="4"/>
      <c r="N7" s="4"/>
      <c r="O7" s="4"/>
      <c r="P7" s="4"/>
      <c r="Q7" s="4"/>
    </row>
    <row r="8" spans="1:17" ht="30" customHeight="1" x14ac:dyDescent="0.2">
      <c r="A8" s="11">
        <v>7</v>
      </c>
      <c r="B8" s="12" t="s">
        <v>7</v>
      </c>
      <c r="C8" s="27" t="s">
        <v>16</v>
      </c>
      <c r="D8" s="28" t="s">
        <v>17</v>
      </c>
      <c r="E8" s="28" t="s">
        <v>48</v>
      </c>
      <c r="F8" s="29" t="s">
        <v>65</v>
      </c>
      <c r="G8" s="28" t="s">
        <v>11</v>
      </c>
      <c r="H8" s="30">
        <v>3</v>
      </c>
      <c r="I8" s="33" t="s">
        <v>78</v>
      </c>
      <c r="J8" s="33"/>
      <c r="K8" s="32"/>
      <c r="L8" s="32"/>
      <c r="M8" s="4"/>
      <c r="N8" s="4"/>
      <c r="O8" s="4"/>
      <c r="P8" s="4"/>
      <c r="Q8" s="4"/>
    </row>
    <row r="9" spans="1:17" ht="30" customHeight="1" x14ac:dyDescent="0.2">
      <c r="A9" s="11">
        <v>8</v>
      </c>
      <c r="B9" s="12" t="s">
        <v>7</v>
      </c>
      <c r="C9" s="27" t="s">
        <v>18</v>
      </c>
      <c r="D9" s="28"/>
      <c r="E9" s="28" t="s">
        <v>48</v>
      </c>
      <c r="F9" s="29" t="s">
        <v>66</v>
      </c>
      <c r="G9" s="28" t="s">
        <v>9</v>
      </c>
      <c r="H9" s="30">
        <v>1</v>
      </c>
      <c r="I9" s="33" t="s">
        <v>67</v>
      </c>
      <c r="J9" s="33"/>
      <c r="K9" s="32"/>
      <c r="L9" s="32"/>
      <c r="M9" s="4"/>
      <c r="N9" s="4"/>
      <c r="O9" s="4"/>
      <c r="P9" s="4"/>
      <c r="Q9" s="4"/>
    </row>
    <row r="10" spans="1:17" ht="30" customHeight="1" x14ac:dyDescent="0.2">
      <c r="A10" s="11">
        <v>9</v>
      </c>
      <c r="B10" s="12" t="s">
        <v>7</v>
      </c>
      <c r="C10" s="27" t="s">
        <v>50</v>
      </c>
      <c r="D10" s="28"/>
      <c r="E10" s="28" t="s">
        <v>48</v>
      </c>
      <c r="F10" s="29" t="s">
        <v>68</v>
      </c>
      <c r="G10" s="28" t="s">
        <v>11</v>
      </c>
      <c r="H10" s="30">
        <v>8</v>
      </c>
      <c r="I10" s="33" t="s">
        <v>69</v>
      </c>
      <c r="J10" s="33"/>
      <c r="K10" s="32"/>
      <c r="L10" s="32"/>
      <c r="M10" s="4"/>
      <c r="N10" s="4"/>
      <c r="O10" s="4"/>
      <c r="P10" s="4"/>
      <c r="Q10" s="4"/>
    </row>
    <row r="11" spans="1:17" s="19" customFormat="1" ht="30" customHeight="1" x14ac:dyDescent="0.2">
      <c r="A11" s="13">
        <v>10</v>
      </c>
      <c r="B11" s="14" t="s">
        <v>7</v>
      </c>
      <c r="C11" s="14" t="s">
        <v>20</v>
      </c>
      <c r="D11" s="13"/>
      <c r="E11" s="13"/>
      <c r="F11" s="15"/>
      <c r="G11" s="13" t="s">
        <v>11</v>
      </c>
      <c r="H11" s="16">
        <v>1</v>
      </c>
      <c r="I11" s="17"/>
      <c r="J11" s="17"/>
      <c r="K11" s="18"/>
      <c r="L11" s="18"/>
      <c r="M11" s="18"/>
      <c r="N11" s="18"/>
      <c r="O11" s="18"/>
      <c r="P11" s="18"/>
      <c r="Q11" s="18"/>
    </row>
    <row r="12" spans="1:17" s="19" customFormat="1" ht="30" customHeight="1" x14ac:dyDescent="0.2">
      <c r="A12" s="13">
        <v>11</v>
      </c>
      <c r="B12" s="14" t="s">
        <v>7</v>
      </c>
      <c r="C12" s="14" t="s">
        <v>21</v>
      </c>
      <c r="D12" s="13"/>
      <c r="E12" s="13"/>
      <c r="F12" s="15"/>
      <c r="G12" s="13" t="s">
        <v>9</v>
      </c>
      <c r="H12" s="16">
        <v>1</v>
      </c>
      <c r="I12" s="17"/>
      <c r="J12" s="17"/>
      <c r="K12" s="18"/>
      <c r="L12" s="18"/>
      <c r="M12" s="18"/>
      <c r="N12" s="18"/>
      <c r="O12" s="18"/>
      <c r="P12" s="18"/>
      <c r="Q12" s="18"/>
    </row>
    <row r="13" spans="1:17" ht="30" customHeight="1" x14ac:dyDescent="0.2">
      <c r="A13" s="11">
        <v>12</v>
      </c>
      <c r="B13" s="12" t="s">
        <v>7</v>
      </c>
      <c r="C13" s="27" t="s">
        <v>22</v>
      </c>
      <c r="D13" s="28" t="s">
        <v>23</v>
      </c>
      <c r="E13" s="28"/>
      <c r="F13" s="29" t="s">
        <v>70</v>
      </c>
      <c r="G13" s="28" t="s">
        <v>11</v>
      </c>
      <c r="H13" s="30">
        <v>8</v>
      </c>
      <c r="I13" s="33" t="s">
        <v>71</v>
      </c>
      <c r="J13" s="33"/>
      <c r="K13" s="32"/>
      <c r="L13" s="32"/>
      <c r="M13" s="4"/>
      <c r="N13" s="4"/>
      <c r="O13" s="4"/>
      <c r="P13" s="4"/>
      <c r="Q13" s="4"/>
    </row>
    <row r="14" spans="1:17" s="19" customFormat="1" ht="30" customHeight="1" x14ac:dyDescent="0.2">
      <c r="A14" s="13">
        <v>13</v>
      </c>
      <c r="B14" s="14" t="s">
        <v>7</v>
      </c>
      <c r="C14" s="14" t="s">
        <v>24</v>
      </c>
      <c r="D14" s="13"/>
      <c r="E14" s="13"/>
      <c r="F14" s="15"/>
      <c r="G14" s="13" t="s">
        <v>11</v>
      </c>
      <c r="H14" s="16">
        <v>1</v>
      </c>
      <c r="I14" s="17"/>
      <c r="J14" s="17"/>
      <c r="K14" s="18"/>
      <c r="L14" s="18"/>
      <c r="M14" s="18"/>
      <c r="N14" s="18"/>
      <c r="O14" s="18"/>
      <c r="P14" s="18"/>
      <c r="Q14" s="18"/>
    </row>
    <row r="15" spans="1:17" s="19" customFormat="1" ht="30" customHeight="1" x14ac:dyDescent="0.2">
      <c r="A15" s="13">
        <v>14</v>
      </c>
      <c r="B15" s="14" t="s">
        <v>7</v>
      </c>
      <c r="C15" s="14" t="s">
        <v>25</v>
      </c>
      <c r="D15" s="13"/>
      <c r="E15" s="13"/>
      <c r="F15" s="15"/>
      <c r="G15" s="13" t="s">
        <v>11</v>
      </c>
      <c r="H15" s="16">
        <v>1</v>
      </c>
      <c r="I15" s="17"/>
      <c r="J15" s="17"/>
      <c r="K15" s="18"/>
      <c r="L15" s="18"/>
      <c r="M15" s="18"/>
      <c r="N15" s="18"/>
      <c r="O15" s="18"/>
      <c r="P15" s="18"/>
      <c r="Q15" s="18"/>
    </row>
    <row r="16" spans="1:17" ht="30" customHeight="1" x14ac:dyDescent="0.2">
      <c r="A16" s="11">
        <v>15</v>
      </c>
      <c r="B16" s="12" t="s">
        <v>7</v>
      </c>
      <c r="C16" s="27" t="s">
        <v>26</v>
      </c>
      <c r="D16" s="28" t="s">
        <v>27</v>
      </c>
      <c r="E16" s="28"/>
      <c r="F16" s="29" t="s">
        <v>72</v>
      </c>
      <c r="G16" s="28" t="s">
        <v>11</v>
      </c>
      <c r="H16" s="30">
        <v>24</v>
      </c>
      <c r="I16" s="33" t="s">
        <v>73</v>
      </c>
      <c r="J16" s="33"/>
      <c r="K16" s="32"/>
      <c r="L16" s="32"/>
      <c r="M16" s="4"/>
      <c r="N16" s="4"/>
      <c r="O16" s="4"/>
      <c r="P16" s="4"/>
      <c r="Q16" s="4"/>
    </row>
    <row r="17" spans="1:17" s="19" customFormat="1" ht="30" customHeight="1" x14ac:dyDescent="0.2">
      <c r="A17" s="13">
        <v>16</v>
      </c>
      <c r="B17" s="14" t="s">
        <v>7</v>
      </c>
      <c r="C17" s="14" t="s">
        <v>28</v>
      </c>
      <c r="D17" s="13"/>
      <c r="E17" s="13"/>
      <c r="F17" s="15"/>
      <c r="G17" s="13" t="s">
        <v>29</v>
      </c>
      <c r="H17" s="16">
        <v>3</v>
      </c>
      <c r="I17" s="17"/>
      <c r="J17" s="17"/>
      <c r="K17" s="18"/>
      <c r="L17" s="18"/>
      <c r="M17" s="18"/>
      <c r="N17" s="18"/>
      <c r="O17" s="18"/>
      <c r="P17" s="18"/>
      <c r="Q17" s="18"/>
    </row>
    <row r="18" spans="1:17" s="19" customFormat="1" ht="30" customHeight="1" x14ac:dyDescent="0.2">
      <c r="A18" s="13">
        <v>17</v>
      </c>
      <c r="B18" s="14" t="s">
        <v>7</v>
      </c>
      <c r="C18" s="14" t="s">
        <v>30</v>
      </c>
      <c r="D18" s="13"/>
      <c r="E18" s="13"/>
      <c r="F18" s="15"/>
      <c r="G18" s="13" t="s">
        <v>11</v>
      </c>
      <c r="H18" s="16">
        <v>1</v>
      </c>
      <c r="I18" s="17"/>
      <c r="J18" s="17"/>
      <c r="K18" s="18"/>
      <c r="L18" s="18"/>
      <c r="M18" s="18"/>
      <c r="N18" s="18"/>
      <c r="O18" s="18"/>
      <c r="P18" s="18"/>
      <c r="Q18" s="18"/>
    </row>
    <row r="19" spans="1:17" s="19" customFormat="1" ht="30" customHeight="1" x14ac:dyDescent="0.2">
      <c r="A19" s="13">
        <v>18</v>
      </c>
      <c r="B19" s="14" t="s">
        <v>7</v>
      </c>
      <c r="C19" s="14" t="s">
        <v>31</v>
      </c>
      <c r="D19" s="13"/>
      <c r="E19" s="13"/>
      <c r="F19" s="15"/>
      <c r="G19" s="13" t="s">
        <v>11</v>
      </c>
      <c r="H19" s="16">
        <v>25</v>
      </c>
      <c r="I19" s="17"/>
      <c r="J19" s="17"/>
      <c r="K19" s="18"/>
      <c r="L19" s="18"/>
      <c r="M19" s="18"/>
      <c r="N19" s="18"/>
      <c r="O19" s="18"/>
      <c r="P19" s="18"/>
      <c r="Q19" s="18"/>
    </row>
    <row r="20" spans="1:17" s="19" customFormat="1" ht="30" customHeight="1" x14ac:dyDescent="0.2">
      <c r="A20" s="13">
        <v>19</v>
      </c>
      <c r="B20" s="14" t="s">
        <v>7</v>
      </c>
      <c r="C20" s="14" t="s">
        <v>32</v>
      </c>
      <c r="D20" s="13" t="s">
        <v>17</v>
      </c>
      <c r="E20" s="13"/>
      <c r="F20" s="15"/>
      <c r="G20" s="13" t="s">
        <v>11</v>
      </c>
      <c r="H20" s="16">
        <v>3</v>
      </c>
      <c r="I20" s="17"/>
      <c r="J20" s="17"/>
      <c r="K20" s="18"/>
      <c r="L20" s="18"/>
      <c r="M20" s="18"/>
      <c r="N20" s="18"/>
      <c r="O20" s="18"/>
      <c r="P20" s="18"/>
      <c r="Q20" s="18"/>
    </row>
    <row r="21" spans="1:17" s="19" customFormat="1" ht="30" customHeight="1" x14ac:dyDescent="0.2">
      <c r="A21" s="13">
        <v>20</v>
      </c>
      <c r="B21" s="14" t="s">
        <v>7</v>
      </c>
      <c r="C21" s="14" t="s">
        <v>33</v>
      </c>
      <c r="D21" s="13"/>
      <c r="E21" s="13"/>
      <c r="F21" s="15"/>
      <c r="G21" s="13" t="s">
        <v>11</v>
      </c>
      <c r="H21" s="16">
        <v>4</v>
      </c>
      <c r="I21" s="17"/>
      <c r="J21" s="17"/>
      <c r="K21" s="18"/>
      <c r="L21" s="18"/>
      <c r="M21" s="18"/>
      <c r="N21" s="18"/>
      <c r="O21" s="18"/>
      <c r="P21" s="18"/>
      <c r="Q21" s="18"/>
    </row>
    <row r="22" spans="1:17" s="19" customFormat="1" ht="30" customHeight="1" x14ac:dyDescent="0.2">
      <c r="A22" s="13">
        <v>21</v>
      </c>
      <c r="B22" s="14" t="s">
        <v>7</v>
      </c>
      <c r="C22" s="14" t="s">
        <v>34</v>
      </c>
      <c r="D22" s="13"/>
      <c r="E22" s="13"/>
      <c r="F22" s="15"/>
      <c r="G22" s="13" t="s">
        <v>11</v>
      </c>
      <c r="H22" s="16">
        <v>6</v>
      </c>
      <c r="I22" s="17"/>
      <c r="J22" s="17"/>
      <c r="K22" s="18"/>
      <c r="L22" s="18"/>
      <c r="M22" s="18"/>
      <c r="N22" s="18"/>
      <c r="O22" s="18"/>
      <c r="P22" s="18"/>
      <c r="Q22" s="18"/>
    </row>
    <row r="23" spans="1:17" s="19" customFormat="1" ht="30" customHeight="1" x14ac:dyDescent="0.2">
      <c r="A23" s="13">
        <v>22</v>
      </c>
      <c r="B23" s="14" t="s">
        <v>7</v>
      </c>
      <c r="C23" s="14" t="s">
        <v>35</v>
      </c>
      <c r="D23" s="13"/>
      <c r="E23" s="13"/>
      <c r="F23" s="15"/>
      <c r="G23" s="13" t="s">
        <v>11</v>
      </c>
      <c r="H23" s="16">
        <v>1</v>
      </c>
      <c r="I23" s="17"/>
      <c r="J23" s="17"/>
      <c r="K23" s="18"/>
      <c r="L23" s="18"/>
      <c r="M23" s="18"/>
      <c r="N23" s="18"/>
      <c r="O23" s="18"/>
      <c r="P23" s="18"/>
      <c r="Q23" s="18"/>
    </row>
    <row r="24" spans="1:17" ht="30" customHeight="1" x14ac:dyDescent="0.2">
      <c r="A24" s="11">
        <v>23</v>
      </c>
      <c r="B24" s="12" t="s">
        <v>7</v>
      </c>
      <c r="C24" s="27" t="s">
        <v>36</v>
      </c>
      <c r="D24" s="34" t="s">
        <v>37</v>
      </c>
      <c r="E24" s="28" t="s">
        <v>48</v>
      </c>
      <c r="F24" s="29" t="s">
        <v>74</v>
      </c>
      <c r="G24" s="28" t="s">
        <v>11</v>
      </c>
      <c r="H24" s="30">
        <v>1</v>
      </c>
      <c r="I24" s="33" t="s">
        <v>75</v>
      </c>
      <c r="J24" s="33"/>
      <c r="K24" s="32"/>
      <c r="L24" s="32"/>
      <c r="M24" s="4"/>
      <c r="N24" s="4"/>
      <c r="O24" s="4"/>
      <c r="P24" s="4"/>
      <c r="Q24" s="4"/>
    </row>
    <row r="25" spans="1:17" s="19" customFormat="1" ht="30" customHeight="1" x14ac:dyDescent="0.2">
      <c r="A25" s="13">
        <v>24</v>
      </c>
      <c r="B25" s="14" t="s">
        <v>7</v>
      </c>
      <c r="C25" s="14" t="s">
        <v>38</v>
      </c>
      <c r="D25" s="13"/>
      <c r="E25" s="13"/>
      <c r="F25" s="15"/>
      <c r="G25" s="13" t="s">
        <v>11</v>
      </c>
      <c r="H25" s="16">
        <v>2</v>
      </c>
      <c r="I25" s="17"/>
      <c r="J25" s="17"/>
      <c r="K25" s="18"/>
      <c r="L25" s="18"/>
      <c r="M25" s="18"/>
      <c r="N25" s="18"/>
      <c r="O25" s="18"/>
      <c r="P25" s="18"/>
      <c r="Q25" s="18"/>
    </row>
    <row r="26" spans="1:17" s="19" customFormat="1" ht="30" customHeight="1" x14ac:dyDescent="0.2">
      <c r="A26" s="13">
        <v>25</v>
      </c>
      <c r="B26" s="14" t="s">
        <v>7</v>
      </c>
      <c r="C26" s="14" t="s">
        <v>39</v>
      </c>
      <c r="D26" s="13" t="s">
        <v>40</v>
      </c>
      <c r="E26" s="13"/>
      <c r="F26" s="15"/>
      <c r="G26" s="13" t="s">
        <v>11</v>
      </c>
      <c r="H26" s="16">
        <v>4</v>
      </c>
      <c r="I26" s="17"/>
      <c r="J26" s="17"/>
      <c r="K26" s="18"/>
      <c r="L26" s="18"/>
      <c r="M26" s="18"/>
      <c r="N26" s="18"/>
      <c r="O26" s="18"/>
      <c r="P26" s="18"/>
      <c r="Q26" s="18"/>
    </row>
    <row r="27" spans="1:17" s="19" customFormat="1" ht="30" customHeight="1" x14ac:dyDescent="0.2">
      <c r="A27" s="13">
        <v>26</v>
      </c>
      <c r="B27" s="14" t="s">
        <v>7</v>
      </c>
      <c r="C27" s="14" t="s">
        <v>41</v>
      </c>
      <c r="D27" s="13"/>
      <c r="E27" s="13"/>
      <c r="F27" s="15"/>
      <c r="G27" s="13" t="s">
        <v>11</v>
      </c>
      <c r="H27" s="16">
        <v>8</v>
      </c>
      <c r="I27" s="17"/>
      <c r="J27" s="17"/>
      <c r="K27" s="18"/>
      <c r="L27" s="18"/>
      <c r="M27" s="18"/>
      <c r="N27" s="18"/>
      <c r="O27" s="18"/>
      <c r="P27" s="18"/>
      <c r="Q27" s="18"/>
    </row>
    <row r="28" spans="1:17" s="19" customFormat="1" ht="30" customHeight="1" x14ac:dyDescent="0.2">
      <c r="A28" s="13">
        <v>27</v>
      </c>
      <c r="B28" s="14" t="s">
        <v>7</v>
      </c>
      <c r="C28" s="14" t="s">
        <v>42</v>
      </c>
      <c r="D28" s="13" t="s">
        <v>17</v>
      </c>
      <c r="E28" s="13"/>
      <c r="F28" s="15"/>
      <c r="G28" s="13" t="s">
        <v>11</v>
      </c>
      <c r="H28" s="16">
        <v>2</v>
      </c>
      <c r="I28" s="17"/>
      <c r="J28" s="17"/>
      <c r="K28" s="18"/>
      <c r="L28" s="18"/>
      <c r="M28" s="18"/>
      <c r="N28" s="18"/>
      <c r="O28" s="18"/>
      <c r="P28" s="18"/>
      <c r="Q28" s="18"/>
    </row>
    <row r="29" spans="1:17" s="19" customFormat="1" ht="30" customHeight="1" x14ac:dyDescent="0.2">
      <c r="A29" s="13">
        <v>28</v>
      </c>
      <c r="B29" s="14" t="s">
        <v>7</v>
      </c>
      <c r="C29" s="14" t="s">
        <v>43</v>
      </c>
      <c r="D29" s="13" t="s">
        <v>44</v>
      </c>
      <c r="E29" s="13"/>
      <c r="F29" s="15"/>
      <c r="G29" s="13" t="s">
        <v>11</v>
      </c>
      <c r="H29" s="16">
        <v>1</v>
      </c>
      <c r="I29" s="17"/>
      <c r="J29" s="17"/>
      <c r="K29" s="18"/>
      <c r="L29" s="18"/>
      <c r="M29" s="18"/>
      <c r="N29" s="18"/>
      <c r="O29" s="18"/>
      <c r="P29" s="18"/>
      <c r="Q29" s="18"/>
    </row>
    <row r="30" spans="1:17" s="19" customFormat="1" ht="30" customHeight="1" x14ac:dyDescent="0.2">
      <c r="A30" s="13">
        <v>29</v>
      </c>
      <c r="B30" s="14" t="s">
        <v>7</v>
      </c>
      <c r="C30" s="14" t="s">
        <v>45</v>
      </c>
      <c r="D30" s="13"/>
      <c r="E30" s="13"/>
      <c r="F30" s="15"/>
      <c r="G30" s="13" t="s">
        <v>11</v>
      </c>
      <c r="H30" s="16">
        <v>1</v>
      </c>
      <c r="I30" s="17"/>
      <c r="J30" s="17"/>
      <c r="K30" s="18"/>
      <c r="L30" s="18"/>
      <c r="M30" s="18"/>
      <c r="N30" s="18"/>
      <c r="O30" s="18"/>
      <c r="P30" s="18"/>
      <c r="Q30" s="18"/>
    </row>
    <row r="31" spans="1:17" ht="30" customHeight="1" x14ac:dyDescent="0.2">
      <c r="A31" s="11">
        <v>30</v>
      </c>
      <c r="B31" s="12" t="s">
        <v>7</v>
      </c>
      <c r="C31" s="27" t="s">
        <v>46</v>
      </c>
      <c r="D31" s="28"/>
      <c r="E31" s="28" t="s">
        <v>48</v>
      </c>
      <c r="F31" s="29" t="s">
        <v>76</v>
      </c>
      <c r="G31" s="28" t="s">
        <v>9</v>
      </c>
      <c r="H31" s="30">
        <v>8</v>
      </c>
      <c r="I31" s="33" t="s">
        <v>77</v>
      </c>
      <c r="J31" s="33"/>
      <c r="K31" s="32"/>
      <c r="L31" s="32"/>
      <c r="M31" s="4"/>
      <c r="N31" s="4"/>
      <c r="O31" s="4"/>
      <c r="P31" s="4"/>
      <c r="Q31" s="4"/>
    </row>
    <row r="32" spans="1:17" x14ac:dyDescent="0.2">
      <c r="I32" s="33"/>
      <c r="J32" s="33"/>
      <c r="K32" s="32"/>
      <c r="L32" s="32"/>
      <c r="M32" s="4"/>
      <c r="N32" s="4"/>
      <c r="O32" s="4"/>
      <c r="P32" s="4"/>
      <c r="Q32" s="4"/>
    </row>
    <row r="33" spans="9:17" x14ac:dyDescent="0.2">
      <c r="I33" s="33"/>
      <c r="J33" s="33"/>
      <c r="K33" s="32"/>
      <c r="L33" s="32"/>
      <c r="M33" s="4"/>
      <c r="N33" s="4"/>
      <c r="O33" s="4"/>
      <c r="P33" s="4"/>
      <c r="Q33" s="4"/>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8"/>
  <sheetViews>
    <sheetView tabSelected="1" zoomScale="85" zoomScaleNormal="85" workbookViewId="0">
      <selection activeCell="H2" sqref="H2"/>
    </sheetView>
  </sheetViews>
  <sheetFormatPr defaultColWidth="10.5" defaultRowHeight="11.25" x14ac:dyDescent="0.2"/>
  <cols>
    <col min="1" max="1" width="8.1640625" style="35" customWidth="1"/>
    <col min="2" max="2" width="31.5" style="35" customWidth="1"/>
    <col min="3" max="3" width="33" style="35" customWidth="1"/>
    <col min="4" max="4" width="14.83203125" style="35" customWidth="1"/>
    <col min="5" max="5" width="12" style="35" customWidth="1"/>
    <col min="6" max="6" width="66.83203125" style="36" customWidth="1"/>
    <col min="7" max="7" width="9.6640625" style="35" bestFit="1" customWidth="1"/>
    <col min="8" max="8" width="9.83203125" style="35" customWidth="1"/>
    <col min="9" max="9" width="16.83203125" style="37" hidden="1" customWidth="1"/>
    <col min="10" max="10" width="14" style="37" hidden="1" customWidth="1"/>
    <col min="11" max="11" width="21" style="39" hidden="1" customWidth="1"/>
    <col min="12" max="12" width="5.1640625" style="39" hidden="1" customWidth="1"/>
    <col min="13" max="13" width="8.6640625" style="39" hidden="1" customWidth="1"/>
    <col min="14" max="14" width="14.5" style="39" hidden="1" customWidth="1"/>
    <col min="15" max="15" width="10.83203125" style="39" hidden="1" customWidth="1"/>
    <col min="16" max="16" width="17.6640625" style="39" hidden="1" customWidth="1"/>
    <col min="17" max="17" width="16.6640625" style="49" hidden="1" customWidth="1"/>
    <col min="18" max="18" width="18.5" style="49" hidden="1" customWidth="1"/>
    <col min="19" max="19" width="17.5" style="49" hidden="1" customWidth="1"/>
    <col min="20" max="21" width="17.33203125" style="49" customWidth="1"/>
    <col min="22" max="22" width="14.5" style="38" bestFit="1" customWidth="1"/>
    <col min="23" max="23" width="25.1640625" style="38" customWidth="1"/>
  </cols>
  <sheetData>
    <row r="1" spans="1:28" ht="66" customHeight="1" x14ac:dyDescent="0.2">
      <c r="B1" s="72" t="s">
        <v>97</v>
      </c>
    </row>
    <row r="2" spans="1:28" s="8" customFormat="1" ht="65.25" customHeight="1" x14ac:dyDescent="0.2">
      <c r="A2" s="5" t="s">
        <v>0</v>
      </c>
      <c r="B2" s="6" t="s">
        <v>1</v>
      </c>
      <c r="C2" s="6" t="s">
        <v>2</v>
      </c>
      <c r="D2" s="5" t="s">
        <v>3</v>
      </c>
      <c r="E2" s="7" t="s">
        <v>47</v>
      </c>
      <c r="F2" s="63" t="s">
        <v>95</v>
      </c>
      <c r="G2" s="5" t="s">
        <v>5</v>
      </c>
      <c r="H2" s="73" t="s">
        <v>90</v>
      </c>
      <c r="I2" s="10" t="s">
        <v>51</v>
      </c>
      <c r="J2" s="10"/>
      <c r="K2" s="54" t="s">
        <v>79</v>
      </c>
      <c r="L2" s="54"/>
      <c r="M2" s="54"/>
      <c r="N2" s="54" t="s">
        <v>88</v>
      </c>
      <c r="O2" s="54"/>
      <c r="P2" s="54"/>
      <c r="Q2" s="55"/>
      <c r="R2" s="55"/>
      <c r="S2" s="55" t="s">
        <v>89</v>
      </c>
      <c r="T2" s="55" t="s">
        <v>91</v>
      </c>
      <c r="U2" s="55" t="s">
        <v>92</v>
      </c>
      <c r="V2" s="9" t="s">
        <v>52</v>
      </c>
      <c r="W2" s="9" t="s">
        <v>53</v>
      </c>
      <c r="X2" s="9"/>
      <c r="Y2" s="9"/>
      <c r="Z2" s="9"/>
      <c r="AA2" s="9"/>
      <c r="AB2" s="9" t="s">
        <v>54</v>
      </c>
    </row>
    <row r="3" spans="1:28" ht="33.75" x14ac:dyDescent="0.2">
      <c r="A3" s="28">
        <v>1</v>
      </c>
      <c r="B3" s="27" t="s">
        <v>7</v>
      </c>
      <c r="C3" s="27" t="s">
        <v>8</v>
      </c>
      <c r="D3" s="28"/>
      <c r="E3" s="28"/>
      <c r="F3" s="64" t="s">
        <v>8</v>
      </c>
      <c r="G3" s="28" t="s">
        <v>9</v>
      </c>
      <c r="H3" s="30">
        <v>5</v>
      </c>
      <c r="I3" s="31" t="s">
        <v>55</v>
      </c>
      <c r="J3" s="31">
        <v>2230</v>
      </c>
      <c r="K3" s="31">
        <v>10</v>
      </c>
      <c r="L3" s="31">
        <v>10</v>
      </c>
      <c r="M3" s="31">
        <f>8*L3</f>
        <v>80</v>
      </c>
      <c r="N3" s="31">
        <f>M3+J3</f>
        <v>2310</v>
      </c>
      <c r="O3" s="31">
        <f>N3*H3</f>
        <v>11550</v>
      </c>
      <c r="P3" s="31">
        <v>12700</v>
      </c>
      <c r="Q3" s="48">
        <f>P3*N3</f>
        <v>29337000</v>
      </c>
      <c r="R3" s="48">
        <f>Q3*H3</f>
        <v>146685000</v>
      </c>
      <c r="S3" s="50">
        <v>1.7</v>
      </c>
      <c r="T3" s="51">
        <f>S3*Q3</f>
        <v>49872900</v>
      </c>
      <c r="U3" s="51">
        <f>T3*H3</f>
        <v>249364500</v>
      </c>
      <c r="V3" s="52" t="s">
        <v>93</v>
      </c>
      <c r="W3" s="32"/>
      <c r="X3" s="4"/>
      <c r="Y3" s="4"/>
      <c r="Z3" s="4"/>
      <c r="AA3" s="4"/>
      <c r="AB3" s="4"/>
    </row>
    <row r="4" spans="1:28" ht="135" x14ac:dyDescent="0.2">
      <c r="A4" s="28">
        <v>2</v>
      </c>
      <c r="B4" s="27" t="s">
        <v>7</v>
      </c>
      <c r="C4" s="27" t="s">
        <v>10</v>
      </c>
      <c r="D4" s="28"/>
      <c r="E4" s="28" t="s">
        <v>48</v>
      </c>
      <c r="F4" s="64" t="s">
        <v>99</v>
      </c>
      <c r="G4" s="28" t="s">
        <v>11</v>
      </c>
      <c r="H4" s="30">
        <v>1</v>
      </c>
      <c r="I4" s="33" t="s">
        <v>57</v>
      </c>
      <c r="J4" s="33">
        <v>13277</v>
      </c>
      <c r="K4" s="31" t="s">
        <v>80</v>
      </c>
      <c r="L4" s="31">
        <v>40</v>
      </c>
      <c r="M4" s="31">
        <f t="shared" ref="M4:M14" si="0">8*L4</f>
        <v>320</v>
      </c>
      <c r="N4" s="31">
        <f t="shared" ref="N4:N14" si="1">M4+J4</f>
        <v>13597</v>
      </c>
      <c r="O4" s="31">
        <f t="shared" ref="O4:O14" si="2">N4*H4</f>
        <v>13597</v>
      </c>
      <c r="P4" s="31">
        <v>12700</v>
      </c>
      <c r="Q4" s="48">
        <f t="shared" ref="Q4:Q13" si="3">P4*N4</f>
        <v>172681900</v>
      </c>
      <c r="R4" s="48">
        <f t="shared" ref="R4:R14" si="4">Q4*H4</f>
        <v>172681900</v>
      </c>
      <c r="S4" s="50">
        <v>1.7</v>
      </c>
      <c r="T4" s="51">
        <f t="shared" ref="T4:T14" si="5">S4*Q4</f>
        <v>293559230</v>
      </c>
      <c r="U4" s="51">
        <f t="shared" ref="U4:U14" si="6">T4*H4</f>
        <v>293559230</v>
      </c>
      <c r="V4" s="52" t="s">
        <v>93</v>
      </c>
      <c r="W4" s="32"/>
      <c r="X4" s="4"/>
      <c r="Y4" s="4"/>
      <c r="Z4" s="4"/>
      <c r="AA4" s="4"/>
      <c r="AB4" s="4"/>
    </row>
    <row r="5" spans="1:28" ht="409.5" x14ac:dyDescent="0.2">
      <c r="A5" s="28">
        <v>3</v>
      </c>
      <c r="B5" s="27" t="s">
        <v>7</v>
      </c>
      <c r="C5" s="27" t="s">
        <v>12</v>
      </c>
      <c r="D5" s="28"/>
      <c r="E5" s="28" t="s">
        <v>48</v>
      </c>
      <c r="F5" s="64" t="s">
        <v>59</v>
      </c>
      <c r="G5" s="28" t="s">
        <v>11</v>
      </c>
      <c r="H5" s="30">
        <v>3</v>
      </c>
      <c r="I5" s="33" t="s">
        <v>60</v>
      </c>
      <c r="J5" s="33">
        <v>1599</v>
      </c>
      <c r="K5" s="31" t="s">
        <v>81</v>
      </c>
      <c r="L5" s="31">
        <v>7</v>
      </c>
      <c r="M5" s="31">
        <f t="shared" si="0"/>
        <v>56</v>
      </c>
      <c r="N5" s="31">
        <f t="shared" si="1"/>
        <v>1655</v>
      </c>
      <c r="O5" s="31">
        <f t="shared" si="2"/>
        <v>4965</v>
      </c>
      <c r="P5" s="31">
        <v>12700</v>
      </c>
      <c r="Q5" s="48">
        <f t="shared" si="3"/>
        <v>21018500</v>
      </c>
      <c r="R5" s="48">
        <f t="shared" si="4"/>
        <v>63055500</v>
      </c>
      <c r="S5" s="50">
        <v>1.7</v>
      </c>
      <c r="T5" s="51">
        <f t="shared" si="5"/>
        <v>35731450</v>
      </c>
      <c r="U5" s="51">
        <f t="shared" si="6"/>
        <v>107194350</v>
      </c>
      <c r="V5" s="52" t="s">
        <v>93</v>
      </c>
      <c r="W5" s="32"/>
      <c r="X5" s="4"/>
      <c r="Y5" s="4"/>
      <c r="Z5" s="4"/>
      <c r="AA5" s="4"/>
      <c r="AB5" s="4"/>
    </row>
    <row r="6" spans="1:28" ht="22.5" x14ac:dyDescent="0.2">
      <c r="A6" s="28">
        <v>4</v>
      </c>
      <c r="B6" s="27" t="s">
        <v>7</v>
      </c>
      <c r="C6" s="27" t="s">
        <v>13</v>
      </c>
      <c r="D6" s="28"/>
      <c r="E6" s="28" t="s">
        <v>49</v>
      </c>
      <c r="F6" s="64" t="s">
        <v>61</v>
      </c>
      <c r="G6" s="28" t="s">
        <v>11</v>
      </c>
      <c r="H6" s="30">
        <v>24</v>
      </c>
      <c r="I6" s="33" t="s">
        <v>62</v>
      </c>
      <c r="J6" s="33">
        <v>369</v>
      </c>
      <c r="K6" s="31" t="s">
        <v>82</v>
      </c>
      <c r="L6" s="31">
        <v>1</v>
      </c>
      <c r="M6" s="31">
        <f t="shared" si="0"/>
        <v>8</v>
      </c>
      <c r="N6" s="31">
        <f t="shared" si="1"/>
        <v>377</v>
      </c>
      <c r="O6" s="31">
        <f t="shared" si="2"/>
        <v>9048</v>
      </c>
      <c r="P6" s="31">
        <v>12700</v>
      </c>
      <c r="Q6" s="48">
        <f t="shared" si="3"/>
        <v>4787900</v>
      </c>
      <c r="R6" s="48">
        <f t="shared" si="4"/>
        <v>114909600</v>
      </c>
      <c r="S6" s="50">
        <v>1.7</v>
      </c>
      <c r="T6" s="51">
        <f>S6*Q6</f>
        <v>8139430</v>
      </c>
      <c r="U6" s="51">
        <f t="shared" si="6"/>
        <v>195346320</v>
      </c>
      <c r="V6" s="52" t="s">
        <v>93</v>
      </c>
      <c r="W6" s="32"/>
      <c r="X6" s="4"/>
      <c r="Y6" s="4"/>
      <c r="Z6" s="4"/>
      <c r="AA6" s="4"/>
      <c r="AB6" s="4"/>
    </row>
    <row r="7" spans="1:28" ht="22.5" x14ac:dyDescent="0.2">
      <c r="A7" s="28">
        <v>6</v>
      </c>
      <c r="B7" s="27" t="s">
        <v>7</v>
      </c>
      <c r="C7" s="27" t="s">
        <v>15</v>
      </c>
      <c r="D7" s="28"/>
      <c r="E7" s="28"/>
      <c r="F7" s="64" t="s">
        <v>63</v>
      </c>
      <c r="G7" s="28" t="s">
        <v>11</v>
      </c>
      <c r="H7" s="30">
        <v>5</v>
      </c>
      <c r="I7" s="33" t="s">
        <v>64</v>
      </c>
      <c r="J7" s="33">
        <v>10</v>
      </c>
      <c r="K7" s="31" t="s">
        <v>82</v>
      </c>
      <c r="L7" s="31">
        <v>1</v>
      </c>
      <c r="M7" s="31">
        <f t="shared" si="0"/>
        <v>8</v>
      </c>
      <c r="N7" s="31">
        <f t="shared" si="1"/>
        <v>18</v>
      </c>
      <c r="O7" s="31">
        <f t="shared" si="2"/>
        <v>90</v>
      </c>
      <c r="P7" s="31">
        <v>12700</v>
      </c>
      <c r="Q7" s="48">
        <f t="shared" si="3"/>
        <v>228600</v>
      </c>
      <c r="R7" s="48">
        <f t="shared" si="4"/>
        <v>1143000</v>
      </c>
      <c r="S7" s="50">
        <v>1.7</v>
      </c>
      <c r="T7" s="51">
        <f t="shared" si="5"/>
        <v>388620</v>
      </c>
      <c r="U7" s="51">
        <f t="shared" si="6"/>
        <v>1943100</v>
      </c>
      <c r="V7" s="52" t="s">
        <v>93</v>
      </c>
      <c r="W7" s="32"/>
      <c r="X7" s="4"/>
      <c r="Y7" s="4"/>
      <c r="Z7" s="4"/>
      <c r="AA7" s="4"/>
      <c r="AB7" s="4"/>
    </row>
    <row r="8" spans="1:28" ht="258" customHeight="1" x14ac:dyDescent="0.2">
      <c r="A8" s="28">
        <v>7</v>
      </c>
      <c r="B8" s="27" t="s">
        <v>7</v>
      </c>
      <c r="C8" s="27" t="s">
        <v>16</v>
      </c>
      <c r="D8" s="28" t="s">
        <v>17</v>
      </c>
      <c r="E8" s="28" t="s">
        <v>48</v>
      </c>
      <c r="F8" s="64" t="s">
        <v>65</v>
      </c>
      <c r="G8" s="28" t="s">
        <v>11</v>
      </c>
      <c r="H8" s="30">
        <v>3</v>
      </c>
      <c r="I8" s="33" t="s">
        <v>78</v>
      </c>
      <c r="J8" s="33">
        <v>576</v>
      </c>
      <c r="K8" s="31" t="s">
        <v>83</v>
      </c>
      <c r="L8" s="31">
        <v>2</v>
      </c>
      <c r="M8" s="31">
        <f t="shared" si="0"/>
        <v>16</v>
      </c>
      <c r="N8" s="31">
        <f t="shared" si="1"/>
        <v>592</v>
      </c>
      <c r="O8" s="31">
        <f t="shared" si="2"/>
        <v>1776</v>
      </c>
      <c r="P8" s="31">
        <v>12700</v>
      </c>
      <c r="Q8" s="48">
        <f t="shared" si="3"/>
        <v>7518400</v>
      </c>
      <c r="R8" s="48">
        <f t="shared" si="4"/>
        <v>22555200</v>
      </c>
      <c r="S8" s="50">
        <v>1.7</v>
      </c>
      <c r="T8" s="51">
        <f t="shared" si="5"/>
        <v>12781280</v>
      </c>
      <c r="U8" s="51">
        <f t="shared" si="6"/>
        <v>38343840</v>
      </c>
      <c r="V8" s="52" t="s">
        <v>93</v>
      </c>
      <c r="W8" s="32"/>
      <c r="X8" s="4"/>
      <c r="Y8" s="4"/>
      <c r="Z8" s="4"/>
      <c r="AA8" s="4"/>
      <c r="AB8" s="4"/>
    </row>
    <row r="9" spans="1:28" ht="146.25" x14ac:dyDescent="0.2">
      <c r="A9" s="28">
        <v>8</v>
      </c>
      <c r="B9" s="27" t="s">
        <v>7</v>
      </c>
      <c r="C9" s="27" t="s">
        <v>18</v>
      </c>
      <c r="D9" s="28"/>
      <c r="E9" s="28" t="s">
        <v>48</v>
      </c>
      <c r="F9" s="64" t="s">
        <v>66</v>
      </c>
      <c r="G9" s="28" t="s">
        <v>9</v>
      </c>
      <c r="H9" s="30">
        <v>1</v>
      </c>
      <c r="I9" s="33" t="s">
        <v>67</v>
      </c>
      <c r="J9" s="33">
        <v>17</v>
      </c>
      <c r="K9" s="31" t="s">
        <v>84</v>
      </c>
      <c r="L9" s="31">
        <v>1</v>
      </c>
      <c r="M9" s="31">
        <f t="shared" si="0"/>
        <v>8</v>
      </c>
      <c r="N9" s="31">
        <f t="shared" si="1"/>
        <v>25</v>
      </c>
      <c r="O9" s="31">
        <f t="shared" si="2"/>
        <v>25</v>
      </c>
      <c r="P9" s="31">
        <v>12700</v>
      </c>
      <c r="Q9" s="48">
        <f t="shared" si="3"/>
        <v>317500</v>
      </c>
      <c r="R9" s="48">
        <f t="shared" si="4"/>
        <v>317500</v>
      </c>
      <c r="S9" s="50">
        <v>1.7</v>
      </c>
      <c r="T9" s="51">
        <f t="shared" si="5"/>
        <v>539750</v>
      </c>
      <c r="U9" s="51">
        <f t="shared" si="6"/>
        <v>539750</v>
      </c>
      <c r="V9" s="52" t="s">
        <v>93</v>
      </c>
      <c r="W9" s="32"/>
      <c r="X9" s="4"/>
      <c r="Y9" s="4"/>
      <c r="Z9" s="4"/>
      <c r="AA9" s="4"/>
      <c r="AB9" s="4"/>
    </row>
    <row r="10" spans="1:28" ht="58.5" customHeight="1" x14ac:dyDescent="0.2">
      <c r="A10" s="28">
        <v>9</v>
      </c>
      <c r="B10" s="27" t="s">
        <v>7</v>
      </c>
      <c r="C10" s="27" t="s">
        <v>50</v>
      </c>
      <c r="D10" s="28"/>
      <c r="E10" s="28" t="s">
        <v>48</v>
      </c>
      <c r="F10" s="64" t="s">
        <v>68</v>
      </c>
      <c r="G10" s="28" t="s">
        <v>11</v>
      </c>
      <c r="H10" s="30">
        <v>8</v>
      </c>
      <c r="I10" s="33" t="s">
        <v>69</v>
      </c>
      <c r="J10" s="33">
        <v>54</v>
      </c>
      <c r="K10" s="31" t="s">
        <v>85</v>
      </c>
      <c r="L10" s="31">
        <v>6</v>
      </c>
      <c r="M10" s="31">
        <f t="shared" si="0"/>
        <v>48</v>
      </c>
      <c r="N10" s="31">
        <f t="shared" si="1"/>
        <v>102</v>
      </c>
      <c r="O10" s="31">
        <f t="shared" si="2"/>
        <v>816</v>
      </c>
      <c r="P10" s="31">
        <v>12700</v>
      </c>
      <c r="Q10" s="48">
        <f t="shared" si="3"/>
        <v>1295400</v>
      </c>
      <c r="R10" s="48">
        <f t="shared" si="4"/>
        <v>10363200</v>
      </c>
      <c r="S10" s="50">
        <v>1.7</v>
      </c>
      <c r="T10" s="51">
        <f t="shared" si="5"/>
        <v>2202180</v>
      </c>
      <c r="U10" s="51">
        <f t="shared" si="6"/>
        <v>17617440</v>
      </c>
      <c r="V10" s="52" t="s">
        <v>93</v>
      </c>
      <c r="W10" s="32"/>
      <c r="X10" s="4"/>
      <c r="Y10" s="4"/>
      <c r="Z10" s="4"/>
      <c r="AA10" s="4"/>
      <c r="AB10" s="4"/>
    </row>
    <row r="11" spans="1:28" ht="180" x14ac:dyDescent="0.2">
      <c r="A11" s="28">
        <v>12</v>
      </c>
      <c r="B11" s="27" t="s">
        <v>7</v>
      </c>
      <c r="C11" s="27" t="s">
        <v>22</v>
      </c>
      <c r="D11" s="28" t="s">
        <v>23</v>
      </c>
      <c r="E11" s="28"/>
      <c r="F11" s="64" t="s">
        <v>96</v>
      </c>
      <c r="G11" s="28" t="s">
        <v>11</v>
      </c>
      <c r="H11" s="30">
        <v>8</v>
      </c>
      <c r="I11" s="33" t="s">
        <v>71</v>
      </c>
      <c r="J11" s="33">
        <v>73</v>
      </c>
      <c r="K11" s="31"/>
      <c r="L11" s="31">
        <v>7</v>
      </c>
      <c r="M11" s="31">
        <f t="shared" si="0"/>
        <v>56</v>
      </c>
      <c r="N11" s="31">
        <f t="shared" si="1"/>
        <v>129</v>
      </c>
      <c r="O11" s="31">
        <f t="shared" si="2"/>
        <v>1032</v>
      </c>
      <c r="P11" s="31">
        <v>12700</v>
      </c>
      <c r="Q11" s="48">
        <f t="shared" si="3"/>
        <v>1638300</v>
      </c>
      <c r="R11" s="48">
        <f t="shared" si="4"/>
        <v>13106400</v>
      </c>
      <c r="S11" s="50">
        <v>1.7</v>
      </c>
      <c r="T11" s="51">
        <f t="shared" si="5"/>
        <v>2785110</v>
      </c>
      <c r="U11" s="51">
        <f t="shared" si="6"/>
        <v>22280880</v>
      </c>
      <c r="V11" s="52" t="s">
        <v>93</v>
      </c>
      <c r="W11" s="32"/>
      <c r="X11" s="4"/>
      <c r="Y11" s="4"/>
      <c r="Z11" s="4"/>
      <c r="AA11" s="4"/>
      <c r="AB11" s="4"/>
    </row>
    <row r="12" spans="1:28" ht="90" x14ac:dyDescent="0.2">
      <c r="A12" s="28">
        <v>15</v>
      </c>
      <c r="B12" s="27" t="s">
        <v>7</v>
      </c>
      <c r="C12" s="27" t="s">
        <v>26</v>
      </c>
      <c r="D12" s="28" t="s">
        <v>27</v>
      </c>
      <c r="E12" s="28"/>
      <c r="F12" s="64" t="s">
        <v>72</v>
      </c>
      <c r="G12" s="28" t="s">
        <v>11</v>
      </c>
      <c r="H12" s="30">
        <v>24</v>
      </c>
      <c r="I12" s="33" t="s">
        <v>73</v>
      </c>
      <c r="J12" s="33">
        <v>10</v>
      </c>
      <c r="K12" s="31">
        <v>3</v>
      </c>
      <c r="L12" s="31">
        <v>3</v>
      </c>
      <c r="M12" s="31">
        <f t="shared" si="0"/>
        <v>24</v>
      </c>
      <c r="N12" s="31">
        <f t="shared" si="1"/>
        <v>34</v>
      </c>
      <c r="O12" s="31">
        <f t="shared" si="2"/>
        <v>816</v>
      </c>
      <c r="P12" s="31">
        <v>12700</v>
      </c>
      <c r="Q12" s="48">
        <f t="shared" si="3"/>
        <v>431800</v>
      </c>
      <c r="R12" s="48">
        <f t="shared" si="4"/>
        <v>10363200</v>
      </c>
      <c r="S12" s="50">
        <v>1.7</v>
      </c>
      <c r="T12" s="51">
        <f t="shared" si="5"/>
        <v>734060</v>
      </c>
      <c r="U12" s="51">
        <f t="shared" si="6"/>
        <v>17617440</v>
      </c>
      <c r="V12" s="52" t="s">
        <v>93</v>
      </c>
      <c r="W12" s="32"/>
      <c r="X12" s="4"/>
      <c r="Y12" s="4"/>
      <c r="Z12" s="4"/>
      <c r="AA12" s="4"/>
      <c r="AB12" s="4"/>
    </row>
    <row r="13" spans="1:28" ht="67.5" x14ac:dyDescent="0.2">
      <c r="A13" s="28">
        <v>23</v>
      </c>
      <c r="B13" s="27" t="s">
        <v>7</v>
      </c>
      <c r="C13" s="27" t="s">
        <v>36</v>
      </c>
      <c r="D13" s="34" t="s">
        <v>37</v>
      </c>
      <c r="E13" s="28" t="s">
        <v>48</v>
      </c>
      <c r="F13" s="64" t="s">
        <v>74</v>
      </c>
      <c r="G13" s="28" t="s">
        <v>11</v>
      </c>
      <c r="H13" s="30">
        <v>1</v>
      </c>
      <c r="I13" s="33" t="s">
        <v>75</v>
      </c>
      <c r="J13" s="33">
        <v>7246</v>
      </c>
      <c r="K13" s="31" t="s">
        <v>86</v>
      </c>
      <c r="L13" s="31">
        <v>36</v>
      </c>
      <c r="M13" s="31">
        <f t="shared" si="0"/>
        <v>288</v>
      </c>
      <c r="N13" s="31">
        <f t="shared" si="1"/>
        <v>7534</v>
      </c>
      <c r="O13" s="31">
        <f t="shared" si="2"/>
        <v>7534</v>
      </c>
      <c r="P13" s="31">
        <v>12700</v>
      </c>
      <c r="Q13" s="48">
        <f t="shared" si="3"/>
        <v>95681800</v>
      </c>
      <c r="R13" s="48">
        <f t="shared" si="4"/>
        <v>95681800</v>
      </c>
      <c r="S13" s="50">
        <v>1.7</v>
      </c>
      <c r="T13" s="51">
        <f t="shared" si="5"/>
        <v>162659060</v>
      </c>
      <c r="U13" s="51">
        <f t="shared" si="6"/>
        <v>162659060</v>
      </c>
      <c r="V13" s="52" t="s">
        <v>93</v>
      </c>
      <c r="W13" s="52" t="s">
        <v>98</v>
      </c>
      <c r="X13" s="4"/>
      <c r="Y13" s="4"/>
      <c r="Z13" s="4"/>
      <c r="AA13" s="4"/>
      <c r="AB13" s="4"/>
    </row>
    <row r="14" spans="1:28" ht="202.5" x14ac:dyDescent="0.2">
      <c r="A14" s="40">
        <v>30</v>
      </c>
      <c r="B14" s="53" t="s">
        <v>7</v>
      </c>
      <c r="C14" s="53" t="s">
        <v>46</v>
      </c>
      <c r="D14" s="40"/>
      <c r="E14" s="40" t="s">
        <v>48</v>
      </c>
      <c r="F14" s="65" t="s">
        <v>76</v>
      </c>
      <c r="G14" s="40" t="s">
        <v>9</v>
      </c>
      <c r="H14" s="41">
        <v>8</v>
      </c>
      <c r="I14" s="42" t="s">
        <v>77</v>
      </c>
      <c r="J14" s="42">
        <v>803</v>
      </c>
      <c r="K14" s="43" t="s">
        <v>87</v>
      </c>
      <c r="L14" s="43">
        <v>18</v>
      </c>
      <c r="M14" s="43">
        <f t="shared" si="0"/>
        <v>144</v>
      </c>
      <c r="N14" s="43">
        <f t="shared" si="1"/>
        <v>947</v>
      </c>
      <c r="O14" s="43">
        <f t="shared" si="2"/>
        <v>7576</v>
      </c>
      <c r="P14" s="31">
        <v>12700</v>
      </c>
      <c r="Q14" s="48">
        <f>P14*N14</f>
        <v>12026900</v>
      </c>
      <c r="R14" s="48">
        <f t="shared" si="4"/>
        <v>96215200</v>
      </c>
      <c r="S14" s="50">
        <v>1.7</v>
      </c>
      <c r="T14" s="51">
        <f t="shared" si="5"/>
        <v>20445730</v>
      </c>
      <c r="U14" s="51">
        <f t="shared" si="6"/>
        <v>163565840</v>
      </c>
      <c r="V14" s="52" t="s">
        <v>93</v>
      </c>
      <c r="W14" s="44"/>
      <c r="X14" s="45"/>
      <c r="Y14" s="45"/>
      <c r="Z14" s="45"/>
      <c r="AA14" s="45"/>
      <c r="AB14" s="45"/>
    </row>
    <row r="15" spans="1:28" s="59" customFormat="1" ht="51" customHeight="1" x14ac:dyDescent="0.2">
      <c r="A15" s="62"/>
      <c r="B15" s="61" t="s">
        <v>94</v>
      </c>
      <c r="C15" s="56"/>
      <c r="D15" s="56"/>
      <c r="E15" s="57"/>
      <c r="F15" s="66"/>
      <c r="G15" s="60"/>
      <c r="H15" s="60"/>
      <c r="I15" s="66"/>
      <c r="J15" s="66"/>
      <c r="K15" s="67"/>
      <c r="L15" s="67"/>
      <c r="M15" s="67"/>
      <c r="N15" s="67"/>
      <c r="O15" s="67">
        <f>SUM(O3:O14)</f>
        <v>58825</v>
      </c>
      <c r="P15" s="67"/>
      <c r="Q15" s="68"/>
      <c r="R15" s="69">
        <f>SUM(R3:R14)</f>
        <v>747077500</v>
      </c>
      <c r="S15" s="69"/>
      <c r="T15" s="70"/>
      <c r="U15" s="71">
        <f>SUM(U3:U14)</f>
        <v>1270031750</v>
      </c>
      <c r="V15" s="66"/>
      <c r="W15" s="66"/>
      <c r="X15" s="58"/>
      <c r="Y15" s="58"/>
      <c r="Z15" s="58"/>
      <c r="AA15" s="58"/>
      <c r="AB15" s="58"/>
    </row>
    <row r="16" spans="1:28" x14ac:dyDescent="0.2">
      <c r="A16" s="46"/>
      <c r="B16" s="46"/>
      <c r="C16" s="46"/>
      <c r="D16" s="46"/>
      <c r="E16" s="46"/>
      <c r="F16" s="47"/>
      <c r="G16" s="46"/>
      <c r="H16" s="46"/>
      <c r="I16" s="33"/>
      <c r="J16" s="33"/>
      <c r="K16" s="31"/>
      <c r="L16" s="31"/>
      <c r="M16" s="31"/>
      <c r="N16" s="31"/>
      <c r="O16" s="31"/>
      <c r="P16" s="31"/>
      <c r="Q16" s="48"/>
      <c r="R16" s="48"/>
      <c r="S16" s="48"/>
      <c r="T16" s="48"/>
      <c r="U16" s="48"/>
      <c r="V16" s="32"/>
      <c r="W16" s="32"/>
      <c r="X16" s="4"/>
      <c r="Y16" s="4"/>
      <c r="Z16" s="4"/>
      <c r="AA16" s="4"/>
      <c r="AB16" s="4"/>
    </row>
    <row r="17" spans="1:28" x14ac:dyDescent="0.2">
      <c r="A17" s="46"/>
      <c r="B17" s="46"/>
      <c r="C17" s="46"/>
      <c r="D17" s="46"/>
      <c r="E17" s="46"/>
      <c r="F17" s="47"/>
      <c r="G17" s="46"/>
      <c r="H17" s="46"/>
      <c r="I17" s="33"/>
      <c r="J17" s="33"/>
      <c r="K17" s="31"/>
      <c r="L17" s="31"/>
      <c r="M17" s="31"/>
      <c r="N17" s="31"/>
      <c r="O17" s="31"/>
      <c r="P17" s="31"/>
      <c r="Q17" s="48"/>
      <c r="R17" s="48"/>
      <c r="S17" s="48"/>
      <c r="T17" s="48"/>
      <c r="U17" s="48"/>
      <c r="V17" s="32"/>
      <c r="W17" s="32"/>
      <c r="X17" s="4"/>
      <c r="Y17" s="4"/>
      <c r="Z17" s="4"/>
      <c r="AA17" s="4"/>
      <c r="AB17" s="4"/>
    </row>
    <row r="18" spans="1:28" x14ac:dyDescent="0.2">
      <c r="A18" s="46"/>
      <c r="B18" s="46"/>
      <c r="C18" s="46"/>
      <c r="D18" s="46"/>
      <c r="E18" s="46"/>
      <c r="F18" s="47"/>
      <c r="G18" s="46"/>
      <c r="H18" s="46"/>
      <c r="I18" s="33"/>
      <c r="J18" s="33"/>
      <c r="K18" s="31"/>
      <c r="L18" s="31"/>
      <c r="M18" s="31"/>
      <c r="N18" s="31"/>
      <c r="O18" s="31"/>
      <c r="P18" s="31"/>
      <c r="Q18" s="48"/>
      <c r="R18" s="48"/>
      <c r="S18" s="48"/>
      <c r="T18" s="48"/>
      <c r="U18" s="48"/>
      <c r="V18" s="32"/>
      <c r="W18" s="32"/>
      <c r="X18" s="4"/>
      <c r="Y18" s="4"/>
      <c r="Z18" s="4"/>
      <c r="AA18" s="4"/>
      <c r="AB18" s="4"/>
    </row>
  </sheetData>
  <pageMargins left="0.7" right="0.7" top="0.75" bottom="0.75" header="0.3" footer="0.3"/>
  <pageSetup paperSize="8" scale="53" fitToHeight="0"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TDSheet</vt:lpstr>
      <vt:lpstr>Лист1</vt:lpstr>
      <vt:lpstr>Лист2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Guzarov, Jamshid Q.</cp:lastModifiedBy>
  <cp:lastPrinted>2024-06-04T13:40:17Z</cp:lastPrinted>
  <dcterms:modified xsi:type="dcterms:W3CDTF">2024-06-06T14:04:23Z</dcterms:modified>
</cp:coreProperties>
</file>