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3" showHorizontalScroll="1" showVerticalScroll="1" showSheetTabs="1"/>
  </bookViews>
  <sheets>
    <sheet name="TDSheet" sheetId="1" r:id="rId1"/>
    <sheet name="Лист1" sheetId="2" r:id="rId2"/>
    <sheet name="Лист2" sheetId="3" r:id="rId3"/>
    <sheet name="Лист3" sheetId="4" r:id="rId4"/>
  </sheets>
  <definedNames>
    <definedName name="_xlnm._FilterDatabase" localSheetId="0">TDSheet!$A$1:$F$10</definedName>
  </definedNames>
  <calcPr refMode="R1C1"/>
</workbook>
</file>

<file path=xl/sharedStrings.xml><?xml version="1.0" encoding="utf-8"?>
<sst xmlns="http://schemas.openxmlformats.org/spreadsheetml/2006/main" count="66" uniqueCount="66">
  <si>
    <t>N</t>
  </si>
  <si>
    <t>Заявка</t>
  </si>
  <si>
    <t>Номенклатура</t>
  </si>
  <si>
    <t>Техническое описание</t>
  </si>
  <si>
    <t>Ед. изм.</t>
  </si>
  <si>
    <t>Кол-во по заявке</t>
  </si>
  <si>
    <t>Заявка BOGPZ-PR-IN-BOGPZ-0041 от 06.10.2023 16:26:10</t>
  </si>
  <si>
    <t>Канал кабельный 20х20ММ пластиковый</t>
  </si>
  <si>
    <t>м</t>
  </si>
  <si>
    <t>Канал кабельный пластиковый 40х40 L2000</t>
  </si>
  <si>
    <t>шт</t>
  </si>
  <si>
    <t>Коннектор RJ-45 Сат.5e</t>
  </si>
  <si>
    <t>Коробка взрывозащищенная ЩОРВ CCFE-5-11 IP68</t>
  </si>
  <si>
    <t>Коробка распределительная 150х100х50ММ с 10 клеммами белая</t>
  </si>
  <si>
    <t>Металлорукав  Герда МГ-16-Н</t>
  </si>
  <si>
    <t>МЕТАЛЛОРУКАВ Д 15 ММ</t>
  </si>
  <si>
    <t>Д 15 ММ</t>
  </si>
  <si>
    <t>Модуль дискретного ввода-вывода МК110-224.8ДН.4Р</t>
  </si>
  <si>
    <t>Сетевой накопитель QNAP TS-131P3-1G</t>
  </si>
  <si>
    <r>
      <rPr>
        <sz val="11"/>
        <rFont val="Arial CYR"/>
        <charset val="1"/>
      </rPr>
      <t xml:space="preserve">Исх. </t>
    </r>
    <r>
      <rPr>
        <sz val="11"/>
        <rFont val="Arial"/>
        <charset val="1"/>
      </rPr>
      <t xml:space="preserve">№30/0824-1 </t>
    </r>
    <r>
      <rPr>
        <sz val="11"/>
        <rFont val="Arial CYR"/>
        <charset val="1"/>
      </rPr>
      <t>от 30.08.2024г [87 178]</t>
    </r>
  </si>
  <si>
    <t>OFFERED</t>
  </si>
  <si>
    <r>
      <rPr>
        <color rgb="FF000000"/>
        <sz val="12"/>
        <rFont val="Arial"/>
        <charset val="1"/>
      </rPr>
      <t xml:space="preserve">QTY
</t>
    </r>
    <r>
      <rPr>
        <color rgb="FF000000"/>
        <sz val="12"/>
        <rFont val="Arial CYR"/>
        <charset val="1"/>
      </rPr>
      <t>Кол-во по заявке</t>
    </r>
  </si>
  <si>
    <t>CF</t>
  </si>
  <si>
    <t xml:space="preserve">Цена за шт без НДС, сум
</t>
  </si>
  <si>
    <t>Цена за сумм без НДС,сум</t>
  </si>
  <si>
    <r>
      <rPr>
        <color rgb="FF0D0D0D"/>
        <sz val="12"/>
        <rFont val="Arial CYR"/>
        <charset val="1"/>
      </rPr>
      <t xml:space="preserve">Цена за шт без НДС, </t>
    </r>
    <r>
      <rPr>
        <color rgb="FF0D0D0D"/>
        <sz val="12"/>
        <rFont val="Arial"/>
        <charset val="1"/>
      </rPr>
      <t xml:space="preserve">USD
</t>
    </r>
  </si>
  <si>
    <r>
      <rPr>
        <color rgb="FF0D0D0D"/>
        <sz val="12"/>
        <rFont val="Arial CYR"/>
        <charset val="1"/>
      </rPr>
      <t>Цена за сумм без НДС,</t>
    </r>
    <r>
      <rPr>
        <color rgb="FF0D0D0D"/>
        <sz val="12"/>
        <rFont val="Arial"/>
        <charset val="1"/>
      </rPr>
      <t>USD</t>
    </r>
  </si>
  <si>
    <t>LEAD TIME</t>
  </si>
  <si>
    <t>NOTE</t>
  </si>
  <si>
    <t>Кабельный короб ПВХ 20х20мм</t>
  </si>
  <si>
    <t>4 191 сум</t>
  </si>
  <si>
    <r>
      <t xml:space="preserve">45-65 </t>
    </r>
    <r>
      <rPr>
        <sz val="8"/>
        <rFont val="Arial CYR"/>
        <charset val="1"/>
      </rPr>
      <t>дней</t>
    </r>
  </si>
  <si>
    <t>Кабель-канал пластиковый 40х40х2000</t>
  </si>
  <si>
    <t>8 010  сум 13 000 UZS</t>
  </si>
  <si>
    <t>Коннектор RJ-45 UTP cat.5e</t>
  </si>
  <si>
    <t>900 UZS</t>
  </si>
  <si>
    <t>Распределительная коробка 150х110х70</t>
  </si>
  <si>
    <t>34 540 сум/шт.</t>
  </si>
  <si>
    <t>1,955,000 сум</t>
  </si>
  <si>
    <t>QNAP TS-216 [without HDD]</t>
  </si>
  <si>
    <t>230USD-250USD</t>
  </si>
  <si>
    <t>ИТОГО:</t>
  </si>
  <si>
    <r>
      <rPr>
        <sz val="8"/>
        <rFont val="Arial CYR"/>
        <charset val="1"/>
      </rPr>
      <t xml:space="preserve">Кретамин, таб. </t>
    </r>
    <r>
      <rPr>
        <sz val="8"/>
        <rFont val="Arial"/>
        <charset val="1"/>
      </rPr>
      <t xml:space="preserve">№30
Rad Gida Laboratuvarive Ilac Sanayi Ticaret Limited
</t>
    </r>
    <r>
      <rPr>
        <sz val="8"/>
        <rFont val="Arial CYR"/>
        <charset val="1"/>
      </rPr>
      <t>Турция</t>
    </r>
  </si>
  <si>
    <t>Soliha</t>
  </si>
  <si>
    <t xml:space="preserve"> ДОРИ НОМИ:</t>
  </si>
  <si>
    <t xml:space="preserve"> НЕЧТА КЕРАК?:</t>
  </si>
  <si>
    <t>КЕРАКЛИ МИКДОР НАРХИ:</t>
  </si>
  <si>
    <t>ИЧИШ ТАРТИБИ:</t>
  </si>
  <si>
    <t>СОАТ:</t>
  </si>
  <si>
    <r>
      <rPr>
        <sz val="11"/>
        <rFont val="Arial CYR"/>
        <charset val="1"/>
      </rPr>
      <t xml:space="preserve">Кретамин, таб. </t>
    </r>
    <r>
      <rPr>
        <sz val="11"/>
        <rFont val="Arial"/>
        <charset val="1"/>
      </rPr>
      <t xml:space="preserve">№30
Rad Gida Laboratuvarive Ilac Sanayi Ticaret Limited
</t>
    </r>
    <r>
      <rPr>
        <sz val="11"/>
        <rFont val="Arial CYR"/>
        <charset val="1"/>
      </rPr>
      <t>Турция 147000 сум</t>
    </r>
  </si>
  <si>
    <t>30 таблетка керак</t>
  </si>
  <si>
    <r>
      <rPr>
        <sz val="11"/>
        <rFont val="Arial"/>
        <charset val="1"/>
      </rPr>
      <t xml:space="preserve">1/2 </t>
    </r>
    <r>
      <rPr>
        <sz val="11"/>
        <rFont val="Arial CYR"/>
        <charset val="1"/>
      </rPr>
      <t>ЯРИМ ТАБЛЕТКАДАН 2 МАХАЛ</t>
    </r>
  </si>
  <si>
    <t xml:space="preserve">08:00
20:00
</t>
  </si>
  <si>
    <r>
      <rPr>
        <sz val="11"/>
        <rFont val="Arial CYR"/>
        <charset val="1"/>
      </rPr>
      <t xml:space="preserve">Лецитин, 1200 мг, капс. </t>
    </r>
    <r>
      <rPr>
        <sz val="11"/>
        <rFont val="Arial"/>
        <charset val="1"/>
      </rPr>
      <t xml:space="preserve">№100
</t>
    </r>
    <r>
      <rPr>
        <sz val="11"/>
        <rFont val="Arial"/>
        <charset val="1"/>
      </rPr>
      <t xml:space="preserve">155 000 </t>
    </r>
    <r>
      <rPr>
        <sz val="11"/>
        <rFont val="Arial CYR"/>
        <charset val="1"/>
      </rPr>
      <t xml:space="preserve">сум
</t>
    </r>
    <r>
      <rPr>
        <sz val="11"/>
        <rFont val="Arial CYR"/>
        <charset val="1"/>
      </rPr>
      <t xml:space="preserve">NOW Foods
</t>
    </r>
    <r>
      <rPr>
        <sz val="11"/>
        <rFont val="Arial CYR"/>
        <charset val="1"/>
      </rPr>
      <t>США</t>
    </r>
  </si>
  <si>
    <t>30 капсула керак</t>
  </si>
  <si>
    <r>
      <rPr>
        <color rgb="FF000000"/>
        <sz val="11"/>
        <rFont val="Arial"/>
        <charset val="1"/>
      </rPr>
      <t xml:space="preserve">1 </t>
    </r>
    <r>
      <rPr>
        <color rgb="FF000000"/>
        <sz val="11"/>
        <rFont val="Arial CYR"/>
        <charset val="1"/>
      </rPr>
      <t>КАПСУЛАДАН 1 МАХАЛ</t>
    </r>
  </si>
  <si>
    <t xml:space="preserve">12:00
</t>
  </si>
  <si>
    <r>
      <rPr>
        <sz val="11"/>
        <rFont val="Arial CYR"/>
        <charset val="1"/>
      </rPr>
      <t xml:space="preserve">Роноцит, 100 мг/мл, 10 мл, флак. </t>
    </r>
    <r>
      <rPr>
        <sz val="11"/>
        <rFont val="Arial"/>
        <charset val="1"/>
      </rPr>
      <t xml:space="preserve">№10
</t>
    </r>
    <r>
      <rPr>
        <sz val="11"/>
        <rFont val="Arial"/>
        <charset val="1"/>
      </rPr>
      <t xml:space="preserve">138 000 </t>
    </r>
    <r>
      <rPr>
        <sz val="11"/>
        <rFont val="Arial CYR"/>
        <charset val="1"/>
      </rPr>
      <t xml:space="preserve">сум
</t>
    </r>
    <r>
      <rPr>
        <sz val="11"/>
        <rFont val="Arial CYR"/>
        <charset val="1"/>
      </rPr>
      <t xml:space="preserve">World Medicine Ilac San. ve Tic. A.S.
</t>
    </r>
    <r>
      <rPr>
        <sz val="11"/>
        <rFont val="Arial CYR"/>
        <charset val="1"/>
      </rPr>
      <t>Турция</t>
    </r>
  </si>
  <si>
    <t>10мл ли 6та флакон керак</t>
  </si>
  <si>
    <r>
      <rPr>
        <sz val="11"/>
        <rFont val="Arial"/>
        <charset val="1"/>
      </rPr>
      <t xml:space="preserve">1 </t>
    </r>
    <r>
      <rPr>
        <sz val="11"/>
        <rFont val="Arial CYR"/>
        <charset val="1"/>
      </rPr>
      <t>МЛ 2 МАХАЛ</t>
    </r>
  </si>
  <si>
    <r>
      <rPr>
        <color rgb="FF000000"/>
        <sz val="11"/>
        <rFont val="Calibri"/>
        <charset val="1"/>
        <b/>
      </rPr>
      <t xml:space="preserve">07:00
</t>
    </r>
    <r>
      <rPr>
        <color rgb="FF000000"/>
        <sz val="11"/>
        <rFont val="Calibri"/>
        <charset val="1"/>
        <b/>
      </rPr>
      <t xml:space="preserve">19:00
</t>
    </r>
  </si>
  <si>
    <r>
      <rPr>
        <sz val="11"/>
        <rFont val="Arial CYR"/>
        <charset val="1"/>
      </rPr>
      <t xml:space="preserve">Кальций-Д3 Никомед, таб. </t>
    </r>
    <r>
      <rPr>
        <sz val="11"/>
        <rFont val="Arial"/>
        <charset val="1"/>
      </rPr>
      <t>№50 (</t>
    </r>
    <r>
      <rPr>
        <sz val="11"/>
        <rFont val="Arial CYR"/>
        <charset val="1"/>
      </rPr>
      <t xml:space="preserve">апельсин)
</t>
    </r>
    <r>
      <rPr>
        <sz val="11"/>
        <rFont val="Arial CYR"/>
        <charset val="1"/>
      </rPr>
      <t xml:space="preserve">24 000 сум
</t>
    </r>
    <r>
      <rPr>
        <sz val="11"/>
        <rFont val="Arial CYR"/>
        <charset val="1"/>
      </rPr>
      <t xml:space="preserve">Asker Contract Manufacturing AS
</t>
    </r>
    <r>
      <rPr>
        <sz val="11"/>
        <rFont val="Arial CYR"/>
        <charset val="1"/>
      </rPr>
      <t>Норвегия</t>
    </r>
  </si>
  <si>
    <t>50та таблетка</t>
  </si>
  <si>
    <r>
      <rPr>
        <sz val="11"/>
        <rFont val="Arial"/>
        <charset val="1"/>
      </rPr>
      <t xml:space="preserve">1 </t>
    </r>
    <r>
      <rPr>
        <sz val="11"/>
        <rFont val="Arial CYR"/>
        <charset val="1"/>
      </rPr>
      <t>ТАБЛЕТКАДАН 1 МАХАЛ</t>
    </r>
  </si>
  <si>
    <t xml:space="preserve">16:00
</t>
  </si>
  <si>
    <t>ЖАМИ СУММА:</t>
  </si>
</sst>
</file>

<file path=xl/styles.xml><?xml version="1.0" encoding="utf-8"?>
<styleSheet xmlns="http://schemas.openxmlformats.org/spreadsheetml/2006/main">
  <numFmts count="2">
    <numFmt formatCode="#,##0_);\(#,##0\)" numFmtId="164"/>
    <numFmt formatCode="_(* #,##0 _₽_);_(-* #,##0 _₽;_(* &quot;-&quot; _₽_);_(@_)" numFmtId="165"/>
  </numFmts>
  <fonts count="20">
    <font>
      <sz val="8"/>
      <name val="Arial"/>
      <charset val="1"/>
    </font>
    <font>
      <sz val="8"/>
      <name val="Arial"/>
      <charset val="1"/>
    </font>
    <font>
      <color rgb="FF4D4D4D"/>
      <sz val="10"/>
      <name val="Arial"/>
      <charset val="1"/>
    </font>
    <font>
      <color rgb="FF333333"/>
      <sz val="8"/>
      <name val="Arial"/>
      <charset val="1"/>
    </font>
    <font>
      <color rgb="FF000000"/>
      <sz val="11"/>
      <name val="Arial"/>
      <charset val="1"/>
    </font>
    <font>
      <sz val="12"/>
      <name val="Arial"/>
      <charset val="1"/>
    </font>
    <font>
      <color rgb="FF4D4D4D"/>
      <sz val="12"/>
      <name val="Arial"/>
      <charset val="1"/>
    </font>
    <font>
      <color rgb="FF4D4D4D"/>
      <sz val="12"/>
      <name val="Arial"/>
      <charset val="204"/>
      <b/>
    </font>
    <font>
      <color rgb="FF000000"/>
      <sz val="12"/>
      <name val="Arial"/>
      <charset val="1"/>
    </font>
    <font>
      <color rgb="FF0D0D0D"/>
      <sz val="12"/>
      <name val="Arial"/>
      <charset val="1"/>
    </font>
    <font>
      <color rgb="FF000000"/>
      <sz val="8"/>
      <name val="Arial"/>
      <charset val="1"/>
    </font>
    <font>
      <sz val="8"/>
      <name val="Arial"/>
      <charset val="204"/>
    </font>
    <font>
      <color rgb="FF333333"/>
      <sz val="8"/>
      <name val="Arial CYR"/>
      <charset val="1"/>
    </font>
    <font>
      <sz val="8"/>
      <name val="Arial CYR"/>
      <charset val="1"/>
    </font>
    <font>
      <sz val="11"/>
      <name val="Arial"/>
      <charset val="1"/>
    </font>
    <font>
      <sz val="8"/>
      <name val="Arial Black"/>
      <charset val="1"/>
    </font>
    <font>
      <color rgb="FF000000"/>
      <sz val="8"/>
      <name val="Arial Black"/>
      <charset val="1"/>
    </font>
    <font>
      <sz val="12"/>
      <name val="Arial CYR"/>
      <charset val="1"/>
    </font>
    <font>
      <color rgb="FF000000"/>
      <sz val="11"/>
      <name val="Calibri"/>
      <charset val="1"/>
      <b/>
    </font>
    <font>
      <sz val="12"/>
      <name val="Arial"/>
      <charset val="1"/>
      <b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6EFF6"/>
        <bgColor rgb="FFE6EFF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BFBFBF"/>
      </patternFill>
    </fill>
  </fills>
  <borders count="17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/>
      <diagonal/>
    </border>
    <border>
      <left style="thin">
        <color rgb="FFA0A0A0"/>
      </left>
      <right style="thin">
        <color rgb="FFA0A0A0"/>
      </right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/>
      <top/>
      <bottom style="thin">
        <color rgb="FFA0A0A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A0A0A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/>
      <top style="thin">
        <color rgb="FF000000"/>
      </top>
      <bottom/>
      <diagonal/>
    </border>
    <border>
      <left style="thin">
        <color rgb="FFA0A0A0"/>
      </left>
      <right/>
      <top/>
      <bottom style="thin"/>
      <diagonal/>
    </border>
  </borders>
  <cellStyleXfs count="1">
    <xf borderId="0" fillId="0" fontId="0" numFmtId="0"/>
  </cellStyleXfs>
  <cellXfs count="70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6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6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4" fontId="7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3" fontId="8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3" fontId="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3" fontId="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3" fontId="9" numFmtId="164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3" fillId="3" fontId="9" numFmtId="164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3" fillId="3" fontId="9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4" fontId="3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3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0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5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4" fontId="12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3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7" fillId="3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7" fillId="3" fontId="12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7" fillId="4" fontId="3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8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6" fontId="13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4" fontId="1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4" fontId="1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0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4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3" fontId="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2" fillId="3" fontId="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1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1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7" fontId="1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7" fontId="1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7" fontId="16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7" fontId="16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6" fillId="7" fontId="15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6" fillId="7" fontId="15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6" fillId="0" fontId="17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6" fillId="0" fontId="17" numFmtId="165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8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6" fillId="0" fontId="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5" numFmtId="165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9" numFmtId="165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/xl/media/image1.png"/><Relationship Id="rId2" Type="http://schemas.openxmlformats.org/officeDocument/2006/relationships/image" Target="/xl/media/image2.png"/><Relationship Id="rId3" Type="http://schemas.openxmlformats.org/officeDocument/2006/relationships/image" Target="/xl/media/image3.png"/><Relationship Id="rId4" Type="http://schemas.openxmlformats.org/officeDocument/2006/relationships/image" Target="/xl/media/image4.png"/></Relationship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6</xdr:row>
      <xdr:rowOff>28575</xdr:rowOff>
    </xdr:from>
    <xdr:to>
      <xdr:col>5</xdr:col>
      <xdr:colOff>2819400</xdr:colOff>
      <xdr:row>6</xdr:row>
      <xdr:rowOff>1143000</xdr:rowOff>
    </xdr:to>
    <xdr:pic>
      <xdr:nvPicPr>
        <xdr:cNvPr id="1" name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1628775"/>
          <a:ext cx="2667000" cy="1114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714375</xdr:colOff>
      <xdr:row>7</xdr:row>
      <xdr:rowOff>19050</xdr:rowOff>
    </xdr:from>
    <xdr:to>
      <xdr:col>5</xdr:col>
      <xdr:colOff>2390775</xdr:colOff>
      <xdr:row>7</xdr:row>
      <xdr:rowOff>2028825</xdr:rowOff>
    </xdr:to>
    <xdr:pic>
      <xdr:nvPicPr>
        <xdr:cNvPr id="2" name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2838450"/>
          <a:ext cx="1676400" cy="2009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333375</xdr:colOff>
      <xdr:row>8</xdr:row>
      <xdr:rowOff>9525</xdr:rowOff>
    </xdr:from>
    <xdr:to>
      <xdr:col>5</xdr:col>
      <xdr:colOff>2686050</xdr:colOff>
      <xdr:row>8</xdr:row>
      <xdr:rowOff>962025</xdr:rowOff>
    </xdr:to>
    <xdr:pic>
      <xdr:nvPicPr>
        <xdr:cNvPr id="3" name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0" y="4867275"/>
          <a:ext cx="2352675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857250</xdr:colOff>
      <xdr:row>9</xdr:row>
      <xdr:rowOff>104775</xdr:rowOff>
    </xdr:from>
    <xdr:to>
      <xdr:col>5</xdr:col>
      <xdr:colOff>2219325</xdr:colOff>
      <xdr:row>9</xdr:row>
      <xdr:rowOff>1895475</xdr:rowOff>
    </xdr:to>
    <xdr:pic>
      <xdr:nvPicPr>
        <xdr:cNvPr id="4" name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96075" y="5934075"/>
          <a:ext cx="1362075" cy="1790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/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false" summaryRight="false"/>
    <pageSetUpPr fitToPage="false"/>
  </sheetPr>
  <dimension ref="A1:F10"/>
  <sheetViews>
    <sheetView workbookViewId="0" showZeros="true" showFormulas="false" showGridLines="true" showRowColHeaders="true">
      <selection sqref="A1:XFD1048576" activeCell="A1"/>
    </sheetView>
  </sheetViews>
  <sheetFormatPr defaultColWidth="10.49609375" customHeight="true" defaultRowHeight="11.25"/>
  <cols>
    <col max="1" min="1" style="1" width="8.1640625" customWidth="true"/>
    <col max="2" min="2" style="1" width="40.83203125" customWidth="true"/>
    <col max="3" min="3" style="1" width="55.83203125" customWidth="true"/>
    <col max="4" min="4" style="1" width="25.6640625" customWidth="true"/>
    <col max="5" min="5" style="1" width="11.6640625" customWidth="true"/>
    <col max="6" min="6" style="1" width="16.33203125" customWidth="true"/>
  </cols>
  <sheetData>
    <row r="1" customHeight="true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Height="true" ht="30">
      <c r="A2" s="3" t="n">
        <v>1</v>
      </c>
      <c r="B2" s="3" t="s">
        <v>6</v>
      </c>
      <c r="C2" s="3" t="s">
        <v>7</v>
      </c>
      <c r="D2" s="3"/>
      <c r="E2" s="3" t="s">
        <v>8</v>
      </c>
      <c r="F2" s="3" t="n">
        <v>100</v>
      </c>
    </row>
    <row r="3" customHeight="true" ht="30">
      <c r="A3" s="3" t="n">
        <v>2</v>
      </c>
      <c r="B3" s="3" t="s">
        <v>6</v>
      </c>
      <c r="C3" s="3" t="s">
        <v>9</v>
      </c>
      <c r="D3" s="3"/>
      <c r="E3" s="3" t="s">
        <v>10</v>
      </c>
      <c r="F3" s="3" t="n">
        <v>50</v>
      </c>
    </row>
    <row r="4" customHeight="true" ht="30">
      <c r="A4" s="3" t="n">
        <v>3</v>
      </c>
      <c r="B4" s="3" t="s">
        <v>6</v>
      </c>
      <c r="C4" s="3" t="s">
        <v>11</v>
      </c>
      <c r="D4" s="3"/>
      <c r="E4" s="3" t="s">
        <v>10</v>
      </c>
      <c r="F4" s="3" t="n">
        <v>8</v>
      </c>
    </row>
    <row r="5" customHeight="true" ht="30">
      <c r="A5" s="3" t="n">
        <v>4</v>
      </c>
      <c r="B5" s="3" t="s">
        <v>6</v>
      </c>
      <c r="C5" s="3" t="s">
        <v>12</v>
      </c>
      <c r="D5" s="3"/>
      <c r="E5" s="3" t="s">
        <v>10</v>
      </c>
      <c r="F5" s="3" t="n">
        <v>1</v>
      </c>
    </row>
    <row r="6" customHeight="true" ht="30">
      <c r="A6" s="3" t="n">
        <v>5</v>
      </c>
      <c r="B6" s="3" t="s">
        <v>6</v>
      </c>
      <c r="C6" s="3" t="s">
        <v>13</v>
      </c>
      <c r="D6" s="3"/>
      <c r="E6" s="3" t="s">
        <v>10</v>
      </c>
      <c r="F6" s="3" t="n">
        <v>1</v>
      </c>
    </row>
    <row r="7" customHeight="true" ht="30">
      <c r="A7" s="3" t="n">
        <v>6</v>
      </c>
      <c r="B7" s="3" t="s">
        <v>6</v>
      </c>
      <c r="C7" s="3" t="s">
        <v>14</v>
      </c>
      <c r="D7" s="3"/>
      <c r="E7" s="3" t="s">
        <v>8</v>
      </c>
      <c r="F7" s="3" t="n">
        <v>100</v>
      </c>
    </row>
    <row r="8" customHeight="true" ht="30">
      <c r="A8" s="3" t="n">
        <v>7</v>
      </c>
      <c r="B8" s="3" t="s">
        <v>6</v>
      </c>
      <c r="C8" s="3" t="s">
        <v>15</v>
      </c>
      <c r="D8" s="3" t="s">
        <v>16</v>
      </c>
      <c r="E8" s="3" t="s">
        <v>8</v>
      </c>
      <c r="F8" s="3" t="n">
        <v>100</v>
      </c>
    </row>
    <row r="9" customHeight="true" ht="30">
      <c r="A9" s="3" t="n">
        <v>8</v>
      </c>
      <c r="B9" s="3" t="s">
        <v>6</v>
      </c>
      <c r="C9" s="3" t="s">
        <v>17</v>
      </c>
      <c r="D9" s="3"/>
      <c r="E9" s="3" t="s">
        <v>10</v>
      </c>
      <c r="F9" s="3" t="n">
        <v>1</v>
      </c>
    </row>
    <row r="10" customHeight="true" ht="30">
      <c r="A10" s="3" t="n">
        <v>9</v>
      </c>
      <c r="B10" s="3" t="s">
        <v>6</v>
      </c>
      <c r="C10" s="3" t="s">
        <v>18</v>
      </c>
      <c r="D10" s="3"/>
      <c r="E10" s="3" t="s">
        <v>10</v>
      </c>
      <c r="F10" s="3" t="n">
        <v>1</v>
      </c>
    </row>
  </sheetData>
  <pageMargins left="0.393700778484344" top="0.393700778484344" right="0.393700778484344" bottom="0.393700778484344" header="0" footer="0"/>
  <pageSetup orientation="portrait" fitToHeight="1" fitToWidth="1" pageOrder="overThenDown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P28"/>
  <sheetViews>
    <sheetView workbookViewId="0" zoomScale="130" zoomScaleNormal="130" showZeros="true" showFormulas="false" showGridLines="true" showRowColHeaders="true">
      <selection sqref="N16:N19" activeCell="N16"/>
    </sheetView>
  </sheetViews>
  <sheetFormatPr defaultColWidth="10.49609375" customHeight="true" defaultRowHeight="11.25"/>
  <cols>
    <col max="1" min="1" style="1" width="8.1640625" customWidth="true"/>
    <col max="2" min="2" style="1" width="31.1640625" customWidth="true"/>
    <col max="3" min="3" style="1" width="45.83203125" customWidth="true"/>
    <col max="4" min="4" style="4" width="29.83203125" customWidth="true" bestFit="true"/>
    <col max="5" min="5" style="1" width="0" customWidth="true"/>
    <col max="6" min="6" style="1" width="45.1640625" customWidth="true" bestFit="true"/>
    <col max="7" min="7" style="5" width="19.1640625" customWidth="true" hidden="true"/>
    <col max="8" min="8" style="6" width="13.83203125" customWidth="true" hidden="true"/>
    <col max="9" min="9" style="6" width="15.49609375" customWidth="true" hidden="true"/>
    <col max="10" min="10" style="5" width="10.49609375" customWidth="true" bestFit="true" hidden="true"/>
    <col max="11" min="11" style="5" width="14.1640625" customWidth="true" hidden="true"/>
    <col max="12" min="12" style="5" width="12.49609375" customWidth="true" hidden="true"/>
    <col max="13" min="13" style="5" width="29.33203125" customWidth="true"/>
    <col max="14" min="14" style="5" width="9.1640625" customWidth="true"/>
    <col max="15" min="15" style="5" width="15.99609375" customWidth="true"/>
    <col max="16" min="16" style="5" width="15.1640625" customWidth="true"/>
  </cols>
  <sheetData>
    <row r="1" customHeight="true" ht="45.75">
      <c r="B1" s="7" t="s">
        <v>19</v>
      </c>
    </row>
    <row r="2" customHeight="true" ht="45" customFormat="true" s="8">
      <c r="A2" s="9" t="s">
        <v>0</v>
      </c>
      <c r="B2" s="10" t="s">
        <v>1</v>
      </c>
      <c r="C2" s="10" t="s">
        <v>2</v>
      </c>
      <c r="D2" s="11" t="s">
        <v>20</v>
      </c>
      <c r="E2" s="9" t="s">
        <v>4</v>
      </c>
      <c r="F2" s="12" t="s">
        <v>21</v>
      </c>
      <c r="G2" s="13"/>
      <c r="H2" s="14"/>
      <c r="I2" s="14"/>
      <c r="J2" s="13" t="s">
        <v>22</v>
      </c>
      <c r="K2" s="15" t="s">
        <v>23</v>
      </c>
      <c r="L2" s="15" t="s">
        <v>24</v>
      </c>
      <c r="M2" s="16" t="s">
        <v>25</v>
      </c>
      <c r="N2" s="16" t="s">
        <v>26</v>
      </c>
      <c r="O2" s="17" t="s">
        <v>27</v>
      </c>
      <c r="P2" s="17" t="s">
        <v>28</v>
      </c>
    </row>
    <row r="3" customHeight="true" ht="30">
      <c r="A3" s="3" t="n">
        <v>1</v>
      </c>
      <c r="B3" s="18" t="s">
        <v>6</v>
      </c>
      <c r="C3" s="18" t="s">
        <v>7</v>
      </c>
      <c r="D3" s="19" t="s">
        <v>29</v>
      </c>
      <c r="E3" s="3" t="s">
        <v>8</v>
      </c>
      <c r="F3" s="3" t="n">
        <v>100</v>
      </c>
      <c r="G3" s="20" t="s">
        <v>30</v>
      </c>
      <c r="H3" s="6" t="n">
        <v>4200</v>
      </c>
      <c r="I3" s="6" t="str">
        <f>H3*F3</f>
      </c>
      <c r="J3" s="5" t="n">
        <v>2</v>
      </c>
      <c r="K3" s="5" t="str">
        <f>H3*J3</f>
      </c>
      <c r="L3" s="21" t="str">
        <f>K3*F3</f>
      </c>
      <c r="M3" s="22" t="str">
        <f>K3/12500</f>
      </c>
      <c r="N3" s="22" t="str">
        <f>M3*F3</f>
      </c>
      <c r="O3" s="23" t="s">
        <v>31</v>
      </c>
      <c r="P3" s="22"/>
    </row>
    <row r="4" customHeight="true" ht="30">
      <c r="A4" s="3" t="n">
        <v>2</v>
      </c>
      <c r="B4" s="18" t="s">
        <v>6</v>
      </c>
      <c r="C4" s="18" t="s">
        <v>9</v>
      </c>
      <c r="D4" s="19" t="s">
        <v>32</v>
      </c>
      <c r="E4" s="3" t="s">
        <v>10</v>
      </c>
      <c r="F4" s="3" t="n">
        <v>50</v>
      </c>
      <c r="G4" s="24" t="s">
        <v>33</v>
      </c>
      <c r="H4" s="6" t="n">
        <v>13000</v>
      </c>
      <c r="I4" s="6" t="str">
        <f>H4*F4</f>
      </c>
      <c r="J4" s="5" t="n">
        <v>2</v>
      </c>
      <c r="K4" s="5" t="str">
        <f>H4*J4</f>
      </c>
      <c r="L4" s="21" t="str">
        <f>K4*F4</f>
      </c>
      <c r="M4" s="22" t="str">
        <f>K4/12500</f>
      </c>
      <c r="N4" s="22" t="str">
        <f>M4*F4</f>
      </c>
      <c r="O4" s="23" t="s">
        <v>31</v>
      </c>
      <c r="P4" s="22"/>
    </row>
    <row r="5" customHeight="true" ht="30">
      <c r="A5" s="3" t="n">
        <v>3</v>
      </c>
      <c r="B5" s="18" t="s">
        <v>6</v>
      </c>
      <c r="C5" s="18" t="s">
        <v>11</v>
      </c>
      <c r="D5" s="19" t="s">
        <v>34</v>
      </c>
      <c r="E5" s="3" t="s">
        <v>10</v>
      </c>
      <c r="F5" s="3" t="n">
        <v>8</v>
      </c>
      <c r="G5" s="24" t="s">
        <v>35</v>
      </c>
      <c r="H5" s="6" t="n">
        <v>1000</v>
      </c>
      <c r="I5" s="6" t="str">
        <f>H5*F5</f>
      </c>
      <c r="J5" s="5" t="n">
        <v>2</v>
      </c>
      <c r="K5" s="5" t="str">
        <f>H5*J5</f>
      </c>
      <c r="L5" s="21" t="str">
        <f>K5*F5</f>
      </c>
      <c r="M5" s="22" t="str">
        <f>K5/12500</f>
      </c>
      <c r="N5" s="22" t="str">
        <f>M5*F5</f>
      </c>
      <c r="O5" s="23" t="s">
        <v>31</v>
      </c>
      <c r="P5" s="22"/>
    </row>
    <row r="6" hidden="true" customHeight="true" ht="30">
      <c r="A6" s="3" t="n">
        <v>4</v>
      </c>
      <c r="B6" s="18" t="s">
        <v>6</v>
      </c>
      <c r="C6" s="25" t="s">
        <v>12</v>
      </c>
      <c r="D6" s="19"/>
      <c r="E6" s="3" t="s">
        <v>10</v>
      </c>
      <c r="F6" s="3" t="n">
        <v>1</v>
      </c>
      <c r="I6" s="6" t="str">
        <f>H6*F6</f>
      </c>
      <c r="J6" s="5" t="n">
        <v>2</v>
      </c>
      <c r="K6" s="5" t="str">
        <f>H6*J6</f>
      </c>
      <c r="L6" s="21" t="str">
        <f>K6*F6</f>
      </c>
      <c r="M6" s="22" t="str">
        <f>K6/12500</f>
      </c>
      <c r="N6" s="22" t="str">
        <f>M6*F6</f>
      </c>
      <c r="O6" s="23" t="s">
        <v>31</v>
      </c>
      <c r="P6" s="22"/>
    </row>
    <row r="7" customHeight="true" ht="30">
      <c r="A7" s="3" t="n">
        <v>5</v>
      </c>
      <c r="B7" s="18" t="s">
        <v>6</v>
      </c>
      <c r="C7" s="18" t="s">
        <v>13</v>
      </c>
      <c r="D7" s="26" t="s">
        <v>36</v>
      </c>
      <c r="E7" s="3" t="s">
        <v>10</v>
      </c>
      <c r="F7" s="3" t="n">
        <v>1</v>
      </c>
      <c r="G7" s="27" t="s">
        <v>37</v>
      </c>
      <c r="H7" s="6" t="n">
        <v>35000</v>
      </c>
      <c r="I7" s="6" t="str">
        <f>H7*F7</f>
      </c>
      <c r="J7" s="5" t="n">
        <v>2</v>
      </c>
      <c r="K7" s="5" t="str">
        <f>H7*J7</f>
      </c>
      <c r="L7" s="21" t="str">
        <f>K7*F7</f>
      </c>
      <c r="M7" s="22" t="str">
        <f>K7/12500</f>
      </c>
      <c r="N7" s="22" t="str">
        <f>M7*F7</f>
      </c>
      <c r="O7" s="23" t="s">
        <v>31</v>
      </c>
      <c r="P7" s="22"/>
    </row>
    <row r="8" hidden="true" customHeight="true" ht="30">
      <c r="A8" s="3" t="n">
        <v>6</v>
      </c>
      <c r="B8" s="18" t="s">
        <v>6</v>
      </c>
      <c r="C8" s="25" t="s">
        <v>14</v>
      </c>
      <c r="D8" s="19"/>
      <c r="E8" s="3" t="s">
        <v>8</v>
      </c>
      <c r="F8" s="3" t="n">
        <v>100</v>
      </c>
      <c r="I8" s="6" t="str">
        <f>H8*F8</f>
      </c>
      <c r="J8" s="5" t="n">
        <v>2</v>
      </c>
      <c r="K8" s="5" t="str">
        <f>H8*J8</f>
      </c>
      <c r="L8" s="21" t="str">
        <f>K8*F8</f>
      </c>
      <c r="M8" s="22" t="str">
        <f>K8/12500</f>
      </c>
      <c r="N8" s="22" t="str">
        <f>M8*F8</f>
      </c>
      <c r="O8" s="23" t="s">
        <v>31</v>
      </c>
      <c r="P8" s="22"/>
    </row>
    <row r="9" hidden="true" customHeight="true" ht="30">
      <c r="A9" s="3" t="n">
        <v>7</v>
      </c>
      <c r="B9" s="18" t="s">
        <v>6</v>
      </c>
      <c r="C9" s="25" t="s">
        <v>15</v>
      </c>
      <c r="D9" s="19"/>
      <c r="E9" s="3" t="s">
        <v>8</v>
      </c>
      <c r="F9" s="3" t="n">
        <v>100</v>
      </c>
      <c r="I9" s="6" t="str">
        <f>H9*F9</f>
      </c>
      <c r="J9" s="5" t="n">
        <v>2</v>
      </c>
      <c r="K9" s="5" t="str">
        <f>H9*J9</f>
      </c>
      <c r="L9" s="21" t="str">
        <f>K9*F9</f>
      </c>
      <c r="M9" s="22" t="str">
        <f>K9/12500</f>
      </c>
      <c r="N9" s="22" t="str">
        <f>M9*F9</f>
      </c>
      <c r="O9" s="23" t="s">
        <v>31</v>
      </c>
      <c r="P9" s="22"/>
    </row>
    <row r="10" customHeight="true" ht="30">
      <c r="A10" s="3" t="n">
        <v>8</v>
      </c>
      <c r="B10" s="18" t="s">
        <v>6</v>
      </c>
      <c r="C10" s="18" t="s">
        <v>17</v>
      </c>
      <c r="D10" s="19" t="s">
        <v>17</v>
      </c>
      <c r="E10" s="3" t="s">
        <v>10</v>
      </c>
      <c r="F10" s="3" t="n">
        <v>1</v>
      </c>
      <c r="G10" s="24" t="s">
        <v>38</v>
      </c>
      <c r="H10" s="6" t="n">
        <v>2000000</v>
      </c>
      <c r="I10" s="6" t="str">
        <f>H10*F10</f>
      </c>
      <c r="J10" s="5" t="n">
        <v>2</v>
      </c>
      <c r="K10" s="5" t="str">
        <f>H10*J10</f>
      </c>
      <c r="L10" s="21" t="str">
        <f>K10*F10</f>
      </c>
      <c r="M10" s="22" t="str">
        <f>K10/12500</f>
      </c>
      <c r="N10" s="22" t="str">
        <f>M10*F10</f>
      </c>
      <c r="O10" s="23" t="s">
        <v>31</v>
      </c>
      <c r="P10" s="22"/>
    </row>
    <row r="11" customHeight="true" ht="30">
      <c r="A11" s="28" t="n">
        <v>9</v>
      </c>
      <c r="B11" s="29" t="s">
        <v>6</v>
      </c>
      <c r="C11" s="30" t="s">
        <v>18</v>
      </c>
      <c r="D11" s="31" t="s">
        <v>39</v>
      </c>
      <c r="E11" s="28" t="s">
        <v>10</v>
      </c>
      <c r="F11" s="28" t="n">
        <v>1</v>
      </c>
      <c r="G11" s="32" t="s">
        <v>40</v>
      </c>
      <c r="H11" s="33" t="str">
        <f>250*12700</f>
      </c>
      <c r="I11" s="33" t="str">
        <f>H11*F11</f>
      </c>
      <c r="J11" s="32" t="n">
        <v>2</v>
      </c>
      <c r="K11" s="32" t="str">
        <f>H11*J11</f>
      </c>
      <c r="L11" s="34" t="str">
        <f>K11*F11</f>
      </c>
      <c r="M11" s="22" t="str">
        <f>K11/12500</f>
      </c>
      <c r="N11" s="22" t="str">
        <f>M11*F11</f>
      </c>
      <c r="O11" s="23" t="s">
        <v>31</v>
      </c>
      <c r="P11" s="22"/>
    </row>
    <row r="12" customHeight="true" ht="42" customFormat="true" s="35">
      <c r="A12" s="36"/>
      <c r="B12" s="37" t="s">
        <v>41</v>
      </c>
      <c r="C12" s="36"/>
      <c r="D12" s="38"/>
      <c r="E12" s="38"/>
      <c r="F12" s="38"/>
      <c r="G12" s="39"/>
      <c r="H12" s="39"/>
      <c r="I12" s="39" t="str">
        <f>SUM(I3:I11)</f>
      </c>
      <c r="J12" s="39"/>
      <c r="K12" s="39"/>
      <c r="L12" s="39" t="str">
        <f>SUM(L3:L11)</f>
      </c>
      <c r="M12" s="39"/>
      <c r="N12" s="39" t="str">
        <f>SUM(N3:N11)</f>
      </c>
      <c r="O12" s="39"/>
      <c r="P12" s="39"/>
    </row>
    <row r="16" customHeight="true" ht="40.5">
      <c r="E16" s="40" t="n">
        <v>1</v>
      </c>
      <c r="F16" s="41" t="s">
        <v>42</v>
      </c>
      <c r="N16" s="42" t="n">
        <v>147000</v>
      </c>
    </row>
    <row r="17" customHeight="true" ht="14.25">
      <c r="E17" s="40" t="n">
        <v>2</v>
      </c>
      <c r="N17" s="42" t="n">
        <v>46500</v>
      </c>
    </row>
    <row r="18" customHeight="true" ht="14.25">
      <c r="E18" s="40" t="n">
        <v>3</v>
      </c>
      <c r="N18" s="42" t="n">
        <v>82800</v>
      </c>
    </row>
    <row r="19" customHeight="true" ht="14.25">
      <c r="E19" s="40" t="n">
        <v>4</v>
      </c>
      <c r="N19" s="42" t="n">
        <v>24000</v>
      </c>
    </row>
    <row r="20" customHeight="true" ht="14.25"/>
    <row r="21" customHeight="true" ht="14.25">
      <c r="N21" s="0" t="str">
        <f>SUM(N16:N19)</f>
      </c>
    </row>
    <row r="22" customHeight="true" ht="14.25"/>
    <row r="23" customHeight="true" ht="14.25"/>
    <row r="24" customHeight="true" ht="14.25"/>
    <row r="25" customHeight="true" ht="14.25"/>
    <row r="26" customHeight="true" ht="14.25"/>
    <row r="27" customHeight="true" ht="14.25"/>
    <row r="28" customHeight="true" ht="14.25"/>
  </sheetData>
  <pageMargins left="0.699999988079071" top="0.75" right="0.699999988079071" bottom="0.75" header="0.300000011920929" footer="0.300000011920929"/>
  <pageSetup orientation="portrait" fitToHeight="1" fitToWidth="1" paperSize="9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P12"/>
  <sheetViews>
    <sheetView workbookViewId="0" showZeros="true" showFormulas="false" showGridLines="true" showRowColHeaders="true">
      <selection sqref="C23" activeCell="C23"/>
    </sheetView>
  </sheetViews>
  <sheetFormatPr defaultColWidth="9.33203125" customHeight="true" defaultRowHeight="11.25"/>
  <cols>
    <col max="1" min="1" style="5" width="8.1640625" customWidth="true"/>
    <col max="2" min="2" style="5" width="31.1640625" customWidth="true"/>
    <col max="3" min="3" style="5" width="45.83203125" customWidth="true"/>
    <col max="4" min="4" style="5" width="35.49609375" customWidth="true"/>
    <col max="5" min="5" style="5" width="11.6640625" customWidth="true"/>
    <col max="6" min="6" style="5" width="16.33203125" customWidth="true"/>
    <col max="12" min="7" style="5" width="9.33203125"/>
    <col max="13" min="13" style="5" width="17.5" customWidth="true"/>
    <col max="14" min="14" style="5" width="18.1640625" customWidth="true"/>
    <col max="15" min="15" style="5" width="15.99609375" customWidth="true"/>
    <col max="16" min="16" style="5" width="15.1640625" customWidth="true"/>
  </cols>
  <sheetData>
    <row r="1" ht="15">
      <c r="B1" s="43" t="s">
        <v>19</v>
      </c>
    </row>
    <row r="2" ht="81.75">
      <c r="A2" s="9" t="s">
        <v>0</v>
      </c>
      <c r="B2" s="10" t="s">
        <v>1</v>
      </c>
      <c r="C2" s="10" t="s">
        <v>2</v>
      </c>
      <c r="D2" s="11" t="s">
        <v>20</v>
      </c>
      <c r="E2" s="9" t="s">
        <v>4</v>
      </c>
      <c r="F2" s="12" t="s">
        <v>21</v>
      </c>
      <c r="G2" s="44"/>
      <c r="H2" s="14"/>
      <c r="I2" s="14"/>
      <c r="J2" s="45" t="s">
        <v>22</v>
      </c>
      <c r="K2" s="15" t="s">
        <v>23</v>
      </c>
      <c r="L2" s="15" t="s">
        <v>24</v>
      </c>
      <c r="M2" s="16" t="s">
        <v>25</v>
      </c>
      <c r="N2" s="16" t="s">
        <v>26</v>
      </c>
      <c r="O2" s="17" t="s">
        <v>27</v>
      </c>
      <c r="P2" s="17" t="s">
        <v>28</v>
      </c>
    </row>
    <row r="3" ht="21.75">
      <c r="A3" s="3" t="n">
        <v>1</v>
      </c>
      <c r="B3" s="18" t="s">
        <v>6</v>
      </c>
      <c r="C3" s="18" t="s">
        <v>7</v>
      </c>
      <c r="D3" s="19" t="s">
        <v>29</v>
      </c>
      <c r="E3" s="3" t="s">
        <v>8</v>
      </c>
      <c r="F3" s="3" t="n">
        <v>100</v>
      </c>
      <c r="G3" s="20" t="s">
        <v>30</v>
      </c>
      <c r="H3" s="46" t="n">
        <v>4200</v>
      </c>
      <c r="I3" s="6" t="str">
        <f>H3*F3</f>
      </c>
      <c r="J3" s="5" t="n">
        <v>2</v>
      </c>
      <c r="K3" s="47" t="str">
        <f>H3*J3</f>
      </c>
      <c r="L3" s="48" t="str">
        <f>K3*F3</f>
      </c>
      <c r="M3" s="22" t="str">
        <f>K3/12500</f>
      </c>
      <c r="N3" s="22" t="str">
        <f>M3*F3</f>
      </c>
      <c r="O3" s="23" t="s">
        <v>31</v>
      </c>
      <c r="P3" s="22"/>
    </row>
    <row r="4" ht="21.75">
      <c r="A4" s="3" t="n">
        <v>2</v>
      </c>
      <c r="B4" s="18" t="s">
        <v>6</v>
      </c>
      <c r="C4" s="18" t="s">
        <v>9</v>
      </c>
      <c r="D4" s="19" t="s">
        <v>32</v>
      </c>
      <c r="E4" s="3" t="s">
        <v>10</v>
      </c>
      <c r="F4" s="3" t="n">
        <v>50</v>
      </c>
      <c r="G4" s="49" t="s">
        <v>33</v>
      </c>
      <c r="H4" s="6" t="n">
        <v>13000</v>
      </c>
      <c r="I4" s="6" t="str">
        <f>H4*F4</f>
      </c>
      <c r="J4" s="5" t="n">
        <v>2</v>
      </c>
      <c r="K4" s="5" t="str">
        <f>H4*J4</f>
      </c>
      <c r="L4" s="21" t="str">
        <f>K4*F4</f>
      </c>
      <c r="M4" s="22" t="str">
        <f>K4/12500</f>
      </c>
      <c r="N4" s="22" t="str">
        <f>M4*F4</f>
      </c>
      <c r="O4" s="23" t="s">
        <v>31</v>
      </c>
      <c r="P4" s="22"/>
    </row>
    <row r="5" ht="21.75">
      <c r="A5" s="3" t="n">
        <v>3</v>
      </c>
      <c r="B5" s="18" t="s">
        <v>6</v>
      </c>
      <c r="C5" s="18" t="s">
        <v>11</v>
      </c>
      <c r="D5" s="19" t="s">
        <v>34</v>
      </c>
      <c r="E5" s="3" t="s">
        <v>10</v>
      </c>
      <c r="F5" s="3" t="n">
        <v>8</v>
      </c>
      <c r="G5" s="49" t="s">
        <v>35</v>
      </c>
      <c r="H5" s="6" t="n">
        <v>1000</v>
      </c>
      <c r="I5" s="6" t="str">
        <f>H5*F5</f>
      </c>
      <c r="J5" s="5" t="n">
        <v>2</v>
      </c>
      <c r="K5" s="5" t="str">
        <f>H5*J5</f>
      </c>
      <c r="L5" s="21" t="str">
        <f>K5*F5</f>
      </c>
      <c r="M5" s="22" t="str">
        <f>K5/12500</f>
      </c>
      <c r="N5" s="22" t="str">
        <f>M5*F5</f>
      </c>
      <c r="O5" s="23" t="s">
        <v>31</v>
      </c>
      <c r="P5" s="22"/>
    </row>
    <row r="6" ht="21.75">
      <c r="A6" s="3" t="n">
        <v>4</v>
      </c>
      <c r="B6" s="18" t="s">
        <v>6</v>
      </c>
      <c r="C6" s="25" t="s">
        <v>12</v>
      </c>
      <c r="D6" s="19"/>
      <c r="E6" s="3" t="s">
        <v>10</v>
      </c>
      <c r="F6" s="3" t="n">
        <v>1</v>
      </c>
      <c r="I6" s="6" t="str">
        <f>H6*F6</f>
      </c>
      <c r="J6" s="5" t="n">
        <v>2</v>
      </c>
      <c r="K6" s="5" t="str">
        <f>H6*J6</f>
      </c>
      <c r="L6" s="21" t="str">
        <f>K6*F6</f>
      </c>
      <c r="M6" s="22" t="str">
        <f>K6/12500</f>
      </c>
      <c r="N6" s="22" t="str">
        <f>M6*F6</f>
      </c>
      <c r="O6" s="23" t="s">
        <v>31</v>
      </c>
      <c r="P6" s="22"/>
    </row>
    <row r="7" ht="21.75">
      <c r="A7" s="3" t="n">
        <v>5</v>
      </c>
      <c r="B7" s="18" t="s">
        <v>6</v>
      </c>
      <c r="C7" s="18" t="s">
        <v>13</v>
      </c>
      <c r="D7" s="26" t="s">
        <v>36</v>
      </c>
      <c r="E7" s="3" t="s">
        <v>10</v>
      </c>
      <c r="F7" s="3" t="n">
        <v>1</v>
      </c>
      <c r="G7" s="50" t="s">
        <v>37</v>
      </c>
      <c r="H7" s="6" t="n">
        <v>35000</v>
      </c>
      <c r="I7" s="6" t="str">
        <f>H7*F7</f>
      </c>
      <c r="J7" s="5" t="n">
        <v>2</v>
      </c>
      <c r="K7" s="5" t="str">
        <f>H7*J7</f>
      </c>
      <c r="L7" s="21" t="str">
        <f>K7*F7</f>
      </c>
      <c r="M7" s="22" t="str">
        <f>K7/12500</f>
      </c>
      <c r="N7" s="22" t="str">
        <f>M7*F7</f>
      </c>
      <c r="O7" s="23" t="s">
        <v>31</v>
      </c>
      <c r="P7" s="22"/>
    </row>
    <row r="8" ht="21.75">
      <c r="A8" s="3" t="n">
        <v>6</v>
      </c>
      <c r="B8" s="18" t="s">
        <v>6</v>
      </c>
      <c r="C8" s="25" t="s">
        <v>14</v>
      </c>
      <c r="D8" s="19"/>
      <c r="E8" s="3" t="s">
        <v>8</v>
      </c>
      <c r="F8" s="3" t="n">
        <v>100</v>
      </c>
      <c r="I8" s="6" t="str">
        <f>H8*F8</f>
      </c>
      <c r="J8" s="5" t="n">
        <v>2</v>
      </c>
      <c r="K8" s="5" t="str">
        <f>H8*J8</f>
      </c>
      <c r="L8" s="21" t="str">
        <f>K8*F8</f>
      </c>
      <c r="M8" s="22" t="str">
        <f>K8/12500</f>
      </c>
      <c r="N8" s="22" t="str">
        <f>M8*F8</f>
      </c>
      <c r="O8" s="23" t="s">
        <v>31</v>
      </c>
      <c r="P8" s="22"/>
    </row>
    <row r="9" ht="21.75">
      <c r="A9" s="3" t="n">
        <v>7</v>
      </c>
      <c r="B9" s="18" t="s">
        <v>6</v>
      </c>
      <c r="C9" s="25" t="s">
        <v>15</v>
      </c>
      <c r="D9" s="19"/>
      <c r="E9" s="3" t="s">
        <v>8</v>
      </c>
      <c r="F9" s="3" t="n">
        <v>100</v>
      </c>
      <c r="I9" s="6" t="str">
        <f>H9*F9</f>
      </c>
      <c r="J9" s="5" t="n">
        <v>2</v>
      </c>
      <c r="K9" s="5" t="str">
        <f>H9*J9</f>
      </c>
      <c r="L9" s="21" t="str">
        <f>K9*F9</f>
      </c>
      <c r="M9" s="22" t="str">
        <f>K9/12500</f>
      </c>
      <c r="N9" s="22" t="str">
        <f>M9*F9</f>
      </c>
      <c r="O9" s="23" t="s">
        <v>31</v>
      </c>
      <c r="P9" s="22"/>
    </row>
    <row r="10" ht="21.75">
      <c r="A10" s="3" t="n">
        <v>8</v>
      </c>
      <c r="B10" s="18" t="s">
        <v>6</v>
      </c>
      <c r="C10" s="18" t="s">
        <v>17</v>
      </c>
      <c r="D10" s="19" t="s">
        <v>17</v>
      </c>
      <c r="E10" s="3" t="s">
        <v>10</v>
      </c>
      <c r="F10" s="3" t="n">
        <v>1</v>
      </c>
      <c r="G10" s="49" t="s">
        <v>38</v>
      </c>
      <c r="H10" s="6" t="n">
        <v>2000000</v>
      </c>
      <c r="I10" s="6" t="str">
        <f>H10*F10</f>
      </c>
      <c r="J10" s="5" t="n">
        <v>2</v>
      </c>
      <c r="K10" s="5" t="str">
        <f>H10*J10</f>
      </c>
      <c r="L10" s="21" t="str">
        <f>K10*F10</f>
      </c>
      <c r="M10" s="22" t="str">
        <f>K10/12500</f>
      </c>
      <c r="N10" s="22" t="str">
        <f>M10*F10</f>
      </c>
      <c r="O10" s="23" t="s">
        <v>31</v>
      </c>
      <c r="P10" s="22"/>
    </row>
    <row r="11" ht="21.75">
      <c r="A11" s="28" t="n">
        <v>9</v>
      </c>
      <c r="B11" s="29" t="s">
        <v>6</v>
      </c>
      <c r="C11" s="30" t="s">
        <v>18</v>
      </c>
      <c r="D11" s="31" t="s">
        <v>39</v>
      </c>
      <c r="E11" s="28" t="s">
        <v>10</v>
      </c>
      <c r="F11" s="28" t="n">
        <v>1</v>
      </c>
      <c r="G11" s="51" t="s">
        <v>40</v>
      </c>
      <c r="H11" s="33" t="str">
        <f>250*12700</f>
      </c>
      <c r="I11" s="33" t="str">
        <f>H11*F11</f>
      </c>
      <c r="J11" s="32" t="n">
        <v>2</v>
      </c>
      <c r="K11" s="32" t="str">
        <f>H11*J11</f>
      </c>
      <c r="L11" s="34" t="str">
        <f>K11*F11</f>
      </c>
      <c r="M11" s="22" t="str">
        <f>K11/12500</f>
      </c>
      <c r="N11" s="22" t="str">
        <f>M11*F11</f>
      </c>
      <c r="O11" s="23" t="s">
        <v>31</v>
      </c>
      <c r="P11" s="22"/>
    </row>
    <row r="12">
      <c r="A12" s="36"/>
      <c r="B12" s="37" t="s">
        <v>41</v>
      </c>
      <c r="C12" s="36"/>
      <c r="D12" s="38"/>
      <c r="E12" s="38"/>
      <c r="F12" s="38"/>
      <c r="G12" s="39"/>
      <c r="H12" s="39"/>
      <c r="I12" s="39" t="str">
        <f>SUM(I3:I11)</f>
      </c>
      <c r="J12" s="39"/>
      <c r="K12" s="39"/>
      <c r="L12" s="39" t="str">
        <f>SUM(L3:L11)</f>
      </c>
      <c r="M12" s="39"/>
      <c r="N12" s="39" t="str">
        <f>SUM(N3:N11)</f>
      </c>
      <c r="O12" s="39"/>
      <c r="P12" s="39"/>
    </row>
  </sheetData>
  <pageMargins left="0.699999988079071" top="0.75" right="0.699999988079071" bottom="0.75" header="0.300000011920929" footer="0.300000011920929"/>
  <pageSetup orientation="default" fitToHeight="0" fitToWidth="0" cellComments="none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J25"/>
  <sheetViews>
    <sheetView workbookViewId="0" tabSelected="true" showZeros="true" showFormulas="false" showGridLines="false" showRowColHeaders="false">
      <selection sqref="L8" activeCell="L8"/>
    </sheetView>
  </sheetViews>
  <sheetFormatPr defaultColWidth="14.1640625" customHeight="true" defaultRowHeight="15"/>
  <cols>
    <col max="3" min="3" style="0" width="23.83203125" customWidth="true"/>
    <col max="4" min="4" style="0" width="7.83203125" customWidth="true"/>
    <col max="5" min="5" style="0" width="42.1640625" customWidth="true"/>
    <col max="6" min="6" style="0" width="51.33203125" customWidth="true"/>
    <col max="7" min="7" style="0" width="21" customWidth="true"/>
    <col max="8" min="8" style="0" width="14.1640625"/>
    <col max="9" min="9" style="0" width="21.1640625" customWidth="true"/>
    <col max="10" min="10" style="0" width="14.1640625"/>
  </cols>
  <sheetData>
    <row r="2">
      <c r="E2" s="52" t="n">
        <v>45535</v>
      </c>
    </row>
    <row r="5">
      <c r="D5" s="53"/>
      <c r="E5" s="54" t="s">
        <v>43</v>
      </c>
      <c r="F5" s="54"/>
      <c r="G5" s="53"/>
      <c r="H5" s="53"/>
      <c r="I5" s="53"/>
      <c r="J5" s="53"/>
    </row>
    <row r="6" customHeight="true" ht="51" customFormat="true" s="55">
      <c r="D6" s="56"/>
      <c r="E6" s="57" t="s">
        <v>44</v>
      </c>
      <c r="F6" s="57"/>
      <c r="G6" s="58" t="s">
        <v>45</v>
      </c>
      <c r="H6" s="59" t="s">
        <v>46</v>
      </c>
      <c r="I6" s="60" t="s">
        <v>47</v>
      </c>
      <c r="J6" s="60" t="s">
        <v>48</v>
      </c>
    </row>
    <row r="7" customHeight="true" ht="96">
      <c r="D7" s="61" t="n">
        <v>1</v>
      </c>
      <c r="E7" s="62" t="s">
        <v>49</v>
      </c>
      <c r="F7" s="62"/>
      <c r="G7" s="63" t="s">
        <v>50</v>
      </c>
      <c r="H7" s="64" t="n">
        <v>147000</v>
      </c>
      <c r="I7" s="62" t="s">
        <v>51</v>
      </c>
      <c r="J7" s="65" t="s">
        <v>52</v>
      </c>
    </row>
    <row r="8" customHeight="true" ht="160.5">
      <c r="D8" s="61" t="n">
        <v>2</v>
      </c>
      <c r="E8" s="62" t="s">
        <v>53</v>
      </c>
      <c r="F8" s="62"/>
      <c r="G8" s="63" t="s">
        <v>54</v>
      </c>
      <c r="H8" s="64" t="n">
        <v>46500</v>
      </c>
      <c r="I8" s="62" t="s">
        <v>55</v>
      </c>
      <c r="J8" s="65" t="s">
        <v>56</v>
      </c>
    </row>
    <row r="9" customHeight="true" ht="76.5">
      <c r="D9" s="61" t="n">
        <v>3</v>
      </c>
      <c r="E9" s="62" t="s">
        <v>57</v>
      </c>
      <c r="F9" s="62"/>
      <c r="G9" s="63" t="s">
        <v>58</v>
      </c>
      <c r="H9" s="64" t="n">
        <v>82800</v>
      </c>
      <c r="I9" s="62" t="s">
        <v>59</v>
      </c>
      <c r="J9" s="65" t="s">
        <v>60</v>
      </c>
    </row>
    <row r="10" customHeight="true" ht="155.25">
      <c r="D10" s="61" t="n">
        <v>4</v>
      </c>
      <c r="E10" s="62" t="s">
        <v>61</v>
      </c>
      <c r="F10" s="62"/>
      <c r="G10" s="63" t="s">
        <v>62</v>
      </c>
      <c r="H10" s="64" t="n">
        <v>24000</v>
      </c>
      <c r="I10" s="62" t="s">
        <v>63</v>
      </c>
      <c r="J10" s="65" t="s">
        <v>64</v>
      </c>
    </row>
    <row r="11" customHeight="true" ht="7.5">
      <c r="D11" s="53"/>
      <c r="E11" s="53"/>
      <c r="F11" s="53"/>
      <c r="G11" s="66"/>
      <c r="H11" s="67"/>
      <c r="I11" s="53"/>
      <c r="J11" s="53"/>
    </row>
    <row r="12">
      <c r="D12" s="53"/>
      <c r="E12" s="68" t="s">
        <v>65</v>
      </c>
      <c r="F12" s="68"/>
      <c r="G12" s="66"/>
      <c r="H12" s="69" t="str">
        <f>SUM(H7:H10)</f>
      </c>
      <c r="I12" s="53"/>
      <c r="J12" s="53"/>
    </row>
    <row r="13">
      <c r="D13" s="53"/>
      <c r="E13" s="53"/>
      <c r="F13" s="53"/>
      <c r="G13" s="53"/>
      <c r="H13" s="53"/>
      <c r="I13" s="53"/>
      <c r="J13" s="53"/>
    </row>
    <row r="14">
      <c r="D14" s="53"/>
      <c r="E14" s="53"/>
      <c r="F14" s="53"/>
      <c r="G14" s="53"/>
      <c r="H14" s="53"/>
      <c r="I14" s="53"/>
      <c r="J14" s="53"/>
    </row>
    <row r="15">
      <c r="D15" s="53"/>
      <c r="E15" s="53"/>
      <c r="F15" s="53"/>
      <c r="G15" s="53"/>
      <c r="H15" s="53"/>
      <c r="I15" s="53"/>
      <c r="J15" s="53"/>
    </row>
    <row r="16">
      <c r="D16" s="53"/>
      <c r="E16" s="53"/>
      <c r="F16" s="53"/>
      <c r="G16" s="53"/>
      <c r="H16" s="53"/>
      <c r="I16" s="53"/>
      <c r="J16" s="53"/>
    </row>
    <row r="17">
      <c r="D17" s="53"/>
      <c r="E17" s="53"/>
      <c r="F17" s="53"/>
      <c r="G17" s="53"/>
      <c r="H17" s="53"/>
      <c r="I17" s="53"/>
      <c r="J17" s="53"/>
    </row>
    <row r="18">
      <c r="D18" s="53"/>
      <c r="E18" s="53"/>
      <c r="F18" s="53"/>
      <c r="G18" s="53"/>
      <c r="H18" s="53"/>
      <c r="I18" s="53"/>
      <c r="J18" s="53"/>
    </row>
    <row r="19">
      <c r="D19" s="53"/>
      <c r="E19" s="53"/>
      <c r="F19" s="53"/>
      <c r="G19" s="53"/>
      <c r="H19" s="53"/>
      <c r="I19" s="53"/>
      <c r="J19" s="53"/>
    </row>
    <row r="20">
      <c r="D20" s="53"/>
      <c r="E20" s="53"/>
      <c r="F20" s="53"/>
      <c r="G20" s="53"/>
      <c r="H20" s="53"/>
      <c r="I20" s="53"/>
      <c r="J20" s="53"/>
    </row>
    <row r="21">
      <c r="D21" s="53"/>
      <c r="E21" s="53"/>
      <c r="F21" s="53"/>
      <c r="G21" s="53"/>
      <c r="H21" s="53"/>
      <c r="I21" s="53"/>
      <c r="J21" s="53"/>
    </row>
    <row r="22">
      <c r="D22" s="53"/>
      <c r="E22" s="53"/>
      <c r="F22" s="53"/>
      <c r="G22" s="53"/>
      <c r="H22" s="53"/>
      <c r="I22" s="53"/>
      <c r="J22" s="53"/>
    </row>
    <row r="23">
      <c r="D23" s="53"/>
      <c r="E23" s="53"/>
      <c r="F23" s="53"/>
      <c r="G23" s="53"/>
      <c r="H23" s="53"/>
      <c r="I23" s="53"/>
      <c r="J23" s="53"/>
    </row>
    <row r="24">
      <c r="D24" s="53"/>
      <c r="E24" s="53"/>
      <c r="F24" s="53"/>
      <c r="G24" s="53"/>
      <c r="H24" s="53"/>
      <c r="I24" s="53"/>
      <c r="J24" s="53"/>
    </row>
    <row r="25">
      <c r="D25" s="53"/>
      <c r="E25" s="53"/>
      <c r="F25" s="53"/>
      <c r="G25" s="53"/>
      <c r="H25" s="53"/>
      <c r="I25" s="53"/>
      <c r="J25" s="53"/>
    </row>
  </sheetData>
  <pageSetup orientation="default" fitToHeight="0" fitToWidth="0" cellComments="none"/>
  <drawing r:id="rId1"/>
</worksheet>
</file>