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_rels/.rels" ContentType="application/vnd.openxmlformats-package.relationship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date1904="0"/>
  <bookViews>
    <workbookView activeTab="3" showHorizontalScroll="1" showVerticalScroll="1" showSheetTabs="1"/>
  </bookViews>
  <sheets>
    <sheet name="TDSheet" sheetId="1" r:id="rId1"/>
    <sheet name="Лист1" sheetId="2" r:id="rId2"/>
    <sheet name="Лист2" sheetId="3" r:id="rId3"/>
    <sheet name="Лист3" sheetId="4" r:id="rId4"/>
  </sheets>
  <calcPr refMode="A1"/>
</workbook>
</file>

<file path=xl/sharedStrings.xml><?xml version="1.0" encoding="utf-8"?>
<sst xmlns="http://schemas.openxmlformats.org/spreadsheetml/2006/main" count="50" uniqueCount="50">
  <si>
    <t>N</t>
  </si>
  <si>
    <t>Заявка</t>
  </si>
  <si>
    <t>Номенклатура</t>
  </si>
  <si>
    <t>ТЭГ номер</t>
  </si>
  <si>
    <t>Техническое описание</t>
  </si>
  <si>
    <t>Ед. изм.</t>
  </si>
  <si>
    <t>Кол-во по заявке</t>
  </si>
  <si>
    <t>Заявка MOF3-PR-IT-PROJECT-0045 от 27.09.2024 15:11:00</t>
  </si>
  <si>
    <t>Телефон-IP SIP-T54W</t>
  </si>
  <si>
    <t>IP телефон, 16 SIP аккаунта, поддержка питания по PoE, 2 порта Gigabit Ethernet</t>
  </si>
  <si>
    <t>комп</t>
  </si>
  <si>
    <t>Мультимедийный IP телефон, 2 SIP аккаунта, монохромний LCD-экран, PoE, Fast Ethernet (RJ-45)¶</t>
  </si>
  <si>
    <t>Наушники с микрофоном WH62 Mono UC</t>
  </si>
  <si>
    <t xml:space="preserve">Беспроводная моно-гарнитураYealink </t>
  </si>
  <si>
    <t>шт</t>
  </si>
  <si>
    <t>Беспроводная стерео-гарнитура</t>
  </si>
  <si>
    <t>Модуль расширения EXP50</t>
  </si>
  <si>
    <t>Телефон-IP SIP-T58W</t>
  </si>
  <si>
    <t>Интерфейс IP-ATC K2 2000</t>
  </si>
  <si>
    <t>DCG72-600</t>
  </si>
  <si>
    <t>Исх. №02/1024‐1 от 02.10.2024г [105 874]</t>
  </si>
  <si>
    <r>
      <rPr>
        <color rgb="FF002060"/>
        <sz val="24"/>
        <rFont val="Book Antiqua"/>
        <charset val="1"/>
        <b/>
      </rPr>
      <t>OFFERED</t>
    </r>
    <r>
      <rPr>
        <sz val="11"/>
        <rFont val="Calibri"/>
        <charset val="1"/>
      </rPr>
      <t xml:space="preserve">
</t>
    </r>
    <r>
      <rPr>
        <color rgb="FF002060"/>
        <sz val="10"/>
        <rFont val="Book Antiqua"/>
        <charset val="1"/>
      </rPr>
      <t>ПРЕДЛАГАЕМЫЙ Товар</t>
    </r>
  </si>
  <si>
    <r>
      <t>QTY</t>
    </r>
    <r>
      <rPr>
        <sz val="11"/>
        <rFont val="Calibri"/>
        <charset val="1"/>
      </rPr>
      <t xml:space="preserve">
</t>
    </r>
    <r>
      <rPr>
        <sz val="11"/>
        <rFont val="Calibri"/>
        <charset val="1"/>
      </rPr>
      <t>Кол-во по заявке</t>
    </r>
  </si>
  <si>
    <t>priice</t>
  </si>
  <si>
    <t>CF</t>
  </si>
  <si>
    <r>
      <t xml:space="preserve">Цена за </t>
    </r>
    <r>
      <rPr>
        <sz val="11"/>
        <rFont val="Calibri"/>
        <charset val="1"/>
      </rPr>
      <t xml:space="preserve">
</t>
    </r>
    <r>
      <rPr>
        <sz val="11"/>
        <rFont val="Calibri"/>
        <charset val="1"/>
      </rPr>
      <t xml:space="preserve">шт без </t>
    </r>
    <r>
      <rPr>
        <sz val="11"/>
        <rFont val="Calibri"/>
        <charset val="1"/>
      </rPr>
      <t xml:space="preserve">
</t>
    </r>
    <r>
      <rPr>
        <sz val="11"/>
        <rFont val="Calibri"/>
        <charset val="1"/>
      </rPr>
      <t>НДС, USD</t>
    </r>
  </si>
  <si>
    <r>
      <t xml:space="preserve">Цена за </t>
    </r>
    <r>
      <rPr>
        <sz val="11"/>
        <rFont val="Calibri"/>
        <charset val="1"/>
      </rPr>
      <t xml:space="preserve">
</t>
    </r>
    <r>
      <rPr>
        <sz val="11"/>
        <rFont val="Calibri"/>
        <charset val="1"/>
      </rPr>
      <t xml:space="preserve">сумм без </t>
    </r>
    <r>
      <rPr>
        <sz val="11"/>
        <rFont val="Calibri"/>
        <charset val="1"/>
      </rPr>
      <t xml:space="preserve">
</t>
    </r>
    <r>
      <rPr>
        <sz val="11"/>
        <rFont val="Calibri"/>
        <charset val="1"/>
      </rPr>
      <t>НДС, USD</t>
    </r>
  </si>
  <si>
    <t xml:space="preserve">LEAD TIME </t>
  </si>
  <si>
    <t xml:space="preserve">NOTE </t>
  </si>
  <si>
    <t>132usd/4,304,000</t>
  </si>
  <si>
    <t>45-70 дней</t>
  </si>
  <si>
    <t>Телефон-IP SIP-T31P</t>
  </si>
  <si>
    <t>35usd/901,760 UZS</t>
  </si>
  <si>
    <t>Наушники с микрофоном WH62 MONO UC</t>
  </si>
  <si>
    <t>2,580,480 UZS</t>
  </si>
  <si>
    <t>Наушники с микрофоном WH62 DUAL UC</t>
  </si>
  <si>
    <t>2,922,240 UZS</t>
  </si>
  <si>
    <t>89usd/ 2.368.000 сум</t>
  </si>
  <si>
    <t>IP телефон SIP-T58W без камера</t>
  </si>
  <si>
    <t>285usd/7,095,040 UZS</t>
  </si>
  <si>
    <t xml:space="preserve">YEASTAR K2-2000 </t>
  </si>
  <si>
    <t xml:space="preserve"> требуется полная конфигурация для указания цены</t>
  </si>
  <si>
    <t>ИТОГО:</t>
  </si>
  <si>
    <r>
      <rPr>
        <color rgb="FF000000"/>
        <sz val="12"/>
        <rFont val="Arial CYR"/>
        <charset val="1"/>
      </rPr>
      <t xml:space="preserve">Исх. </t>
    </r>
    <r>
      <rPr>
        <color rgb="FF000000"/>
        <sz val="12"/>
        <rFont val="Arial"/>
        <charset val="1"/>
      </rPr>
      <t>№02/1024</t>
    </r>
    <r>
      <rPr>
        <color rgb="FF000000"/>
        <sz val="12"/>
        <rFont val="MICROSOFT SANS SERIF"/>
        <charset val="1"/>
      </rPr>
      <t>‐</t>
    </r>
    <r>
      <rPr>
        <color rgb="FF000000"/>
        <sz val="12"/>
        <rFont val="Arial"/>
        <charset val="1"/>
      </rPr>
      <t xml:space="preserve">1 </t>
    </r>
    <r>
      <rPr>
        <color rgb="FF000000"/>
        <sz val="12"/>
        <rFont val="Arial CYR"/>
        <charset val="1"/>
      </rPr>
      <t>от 0</t>
    </r>
    <r>
      <rPr>
        <color rgb="FF000000"/>
        <sz val="12"/>
        <rFont val="Arial"/>
        <charset val="1"/>
      </rPr>
      <t>7</t>
    </r>
    <r>
      <rPr>
        <color rgb="FF000000"/>
        <sz val="12"/>
        <rFont val="Arial CYR"/>
        <charset val="1"/>
      </rPr>
      <t>.10.2024г [105 874]</t>
    </r>
    <r>
      <rPr>
        <color rgb="FF000000"/>
        <sz val="12"/>
        <rFont val="Arial"/>
        <charset val="1"/>
      </rPr>
      <t>-ed2</t>
    </r>
  </si>
  <si>
    <r>
      <rPr>
        <color rgb="FF333333"/>
        <sz val="9"/>
        <rFont val="Arial"/>
        <charset val="1"/>
      </rPr>
      <t>Телефон-IP SIP-T54W</t>
    </r>
  </si>
  <si>
    <r>
      <rPr>
        <color rgb="FF333333"/>
        <sz val="9"/>
        <rFont val="Arial CYR"/>
        <charset val="1"/>
      </rPr>
      <t>Наушники с микрофоном WH62 MONO UC</t>
    </r>
  </si>
  <si>
    <r>
      <rPr>
        <color rgb="FF000000"/>
        <sz val="8"/>
        <rFont val="Arial"/>
        <charset val="1"/>
      </rPr>
      <t xml:space="preserve">45-95 </t>
    </r>
    <r>
      <rPr>
        <color rgb="FF000000"/>
        <sz val="8"/>
        <rFont val="Arial CYR"/>
        <charset val="1"/>
      </rPr>
      <t>дней</t>
    </r>
  </si>
  <si>
    <r>
      <rPr>
        <color rgb="FF333333"/>
        <sz val="9"/>
        <rFont val="Arial"/>
        <charset val="1"/>
      </rPr>
      <t>Модуль расширения EXP50</t>
    </r>
  </si>
  <si>
    <r>
      <rPr>
        <color rgb="FF333333"/>
        <sz val="9"/>
        <rFont val="Arial"/>
        <charset val="1"/>
      </rPr>
      <t xml:space="preserve">IP </t>
    </r>
    <r>
      <rPr>
        <color rgb="FF333333"/>
        <sz val="9"/>
        <rFont val="Arial CYR"/>
        <charset val="1"/>
      </rPr>
      <t xml:space="preserve">телефон SIP-T58W </t>
    </r>
    <r>
      <rPr>
        <color rgb="FF333333"/>
        <sz val="9"/>
        <rFont val="Arial"/>
        <charset val="1"/>
      </rPr>
      <t>with camera</t>
    </r>
  </si>
  <si>
    <r>
      <rPr>
        <color rgb="FF000000"/>
        <sz val="9"/>
        <rFont val="Arial"/>
        <charset val="1"/>
      </rPr>
      <t>Grandstream</t>
    </r>
    <r>
      <rPr>
        <color rgb="FF000000"/>
        <sz val="9"/>
        <rFont val="Arial CYR"/>
        <charset val="1"/>
      </rPr>
      <t xml:space="preserve"> </t>
    </r>
    <r>
      <rPr>
        <color rgb="FF000000"/>
        <sz val="9"/>
        <rFont val="Arial"/>
        <charset val="1"/>
      </rPr>
      <t>UCM6308:</t>
    </r>
    <r>
      <rPr>
        <sz val="11"/>
        <rFont val="Calibri"/>
        <charset val="1"/>
      </rPr>
      <t xml:space="preserve">
</t>
    </r>
    <r>
      <rPr>
        <color rgb="FF000000"/>
        <sz val="9"/>
        <rFont val="Arial"/>
        <charset val="1"/>
      </rPr>
      <t>Support Max 3000 SIP Users ,Max 450 Concurrent calls</t>
    </r>
    <r>
      <rPr>
        <sz val="11"/>
        <rFont val="Calibri"/>
        <charset val="1"/>
      </rPr>
      <t xml:space="preserve">
</t>
    </r>
    <r>
      <rPr>
        <color rgb="FF000000"/>
        <sz val="9"/>
        <rFont val="Arial"/>
        <charset val="1"/>
      </rPr>
      <t>Max 300 concurrent SRTP calls ,200 SIP trunk</t>
    </r>
    <r>
      <rPr>
        <sz val="11"/>
        <rFont val="Calibri"/>
        <charset val="1"/>
      </rPr>
      <t xml:space="preserve">
</t>
    </r>
    <r>
      <rPr>
        <color rgb="FF000000"/>
        <sz val="9"/>
        <rFont val="Arial"/>
        <charset val="1"/>
      </rPr>
      <t>Support 10 Video Conference rooms and up to 80 parties with 1080p</t>
    </r>
    <r>
      <rPr>
        <sz val="11"/>
        <rFont val="Calibri"/>
        <charset val="1"/>
      </rPr>
      <t xml:space="preserve">
</t>
    </r>
    <r>
      <rPr>
        <color rgb="FF000000"/>
        <sz val="9"/>
        <rFont val="Arial"/>
        <charset val="1"/>
      </rPr>
      <t>Voice Conference: Up to 300 parties</t>
    </r>
    <r>
      <rPr>
        <sz val="11"/>
        <rFont val="Calibri"/>
        <charset val="1"/>
      </rPr>
      <t xml:space="preserve">
</t>
    </r>
    <r>
      <rPr>
        <color rgb="FF000000"/>
        <sz val="9"/>
        <rFont val="Arial"/>
        <charset val="1"/>
      </rPr>
      <t>With 8FXO+8FXS port , 2*USB 3.0, 1*SD card interface</t>
    </r>
  </si>
</sst>
</file>

<file path=xl/styles.xml><?xml version="1.0" encoding="utf-8"?>
<styleSheet xmlns="http://schemas.openxmlformats.org/spreadsheetml/2006/main">
  <numFmts count="7">
    <numFmt formatCode="General" numFmtId="164"/>
    <numFmt formatCode="0" numFmtId="165"/>
    <numFmt formatCode="0.000" numFmtId="166"/>
    <numFmt formatCode="_-* #,##0 _₽_-;-* #,##0 _₽_-;_-* - _₽_-;_-@_-" numFmtId="167"/>
    <numFmt formatCode="#,##0 _₽;[red]#,##0 _₽" numFmtId="168"/>
    <numFmt formatCode="0.00;[red]0.00" numFmtId="169"/>
    <numFmt formatCode="#,##0.00 _₽;[red]#,##0.00 _₽" numFmtId="170"/>
  </numFmts>
  <fonts count="15">
    <font>
      <sz val="11"/>
      <name val="Calibri"/>
      <charset val="1"/>
    </font>
    <font>
      <sz val="8"/>
      <name val="Arial"/>
      <charset val="1"/>
    </font>
    <font>
      <color rgb="FF333333"/>
      <sz val="12"/>
      <name val="Arial"/>
      <charset val="1"/>
    </font>
    <font>
      <color rgb="FF333333"/>
      <sz val="8"/>
      <name val="Arial"/>
      <charset val="1"/>
    </font>
    <font>
      <sz val="12"/>
      <name val="Arial"/>
      <charset val="1"/>
    </font>
    <font>
      <color rgb="FF002060"/>
      <sz val="10"/>
      <name val="Book Antiqua"/>
      <charset val="1"/>
    </font>
    <font>
      <color rgb="FF4D4D4D"/>
      <sz val="10"/>
      <name val="Arial"/>
      <charset val="1"/>
    </font>
    <font>
      <sz val="10"/>
      <name val="Arial"/>
      <charset val="1"/>
    </font>
    <font>
      <color rgb="FF1F497D"/>
      <sz val="8"/>
      <name val="Arial"/>
      <charset val="1"/>
    </font>
    <font>
      <color rgb="FFFF0000"/>
      <sz val="8"/>
      <name val="Arial"/>
      <charset val="1"/>
    </font>
    <font>
      <color rgb="FF000000"/>
      <sz val="12"/>
      <name val="Arial"/>
      <charset val="1"/>
    </font>
    <font>
      <color rgb="FF333333"/>
      <sz val="9"/>
      <name val="Arial"/>
      <charset val="1"/>
    </font>
    <font>
      <color rgb="FF333333"/>
      <sz val="9"/>
      <name val="Arial CYR"/>
      <charset val="1"/>
    </font>
    <font>
      <color rgb="FF000000"/>
      <sz val="8"/>
      <name val="Arial"/>
      <charset val="1"/>
    </font>
    <font>
      <sz val="8"/>
      <name val="Arial CYR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EECE1"/>
        <bgColor rgb="FFEEECE1"/>
      </patternFill>
    </fill>
    <fill>
      <patternFill patternType="solid">
        <fgColor rgb="FFBFBFBF"/>
        <bgColor rgb="FFBFBFBF"/>
      </patternFill>
    </fill>
    <fill>
      <patternFill patternType="solid">
        <fgColor rgb="FFF2F2F2"/>
        <bgColor rgb="FFF2F2F2"/>
      </patternFill>
    </fill>
    <fill>
      <patternFill patternType="solid">
        <fgColor rgb="FFDDD9C3"/>
        <bgColor rgb="FFDDD9C3"/>
      </patternFill>
    </fill>
  </fills>
  <borders count="17">
    <border>
      <left/>
      <right/>
      <top/>
      <bottom/>
      <diagonal/>
    </border>
    <border>
      <left style="none"/>
      <right style="none"/>
      <top style="none"/>
      <bottom style="none"/>
      <diagonal/>
    </border>
    <border>
      <left style="thin">
        <color rgb="FF969696"/>
      </left>
      <right style="thin">
        <color rgb="FF969696"/>
      </right>
      <top style="thin">
        <color rgb="FF969696"/>
      </top>
      <bottom style="thin">
        <color rgb="FF969696"/>
      </bottom>
      <diagonal/>
    </border>
    <border>
      <left style="thin">
        <color rgb="FF969696"/>
      </left>
      <right style="none"/>
      <top style="thin">
        <color rgb="FF969696"/>
      </top>
      <bottom style="thin">
        <color rgb="FF96969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A0A0A0"/>
      </left>
      <right style="thin">
        <color rgb="FFA0A0A0"/>
      </right>
      <top style="thin">
        <color rgb="FFA0A0A0"/>
      </top>
      <bottom style="thin">
        <color rgb="FFA0A0A0"/>
      </bottom>
      <diagonal/>
    </border>
    <border>
      <left style="thin">
        <color rgb="FFA0A0A0"/>
      </left>
      <right style="none"/>
      <top style="thin">
        <color rgb="FFA0A0A0"/>
      </top>
      <bottom style="thin">
        <color rgb="FFA0A0A0"/>
      </bottom>
      <diagonal/>
    </border>
    <border>
      <left style="thin">
        <color rgb="FF969696"/>
      </left>
      <right style="thin">
        <color rgb="FF969696"/>
      </right>
      <top style="thin">
        <color rgb="FF969696"/>
      </top>
      <bottom style="none"/>
      <diagonal/>
    </border>
    <border>
      <left style="thin">
        <color rgb="FF969696"/>
      </left>
      <right style="none"/>
      <top style="thin">
        <color rgb="FF969696"/>
      </top>
      <bottom style="none"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none"/>
      <diagonal/>
    </border>
    <border>
      <left style="none"/>
      <right style="none"/>
      <top style="none"/>
      <bottom style="thin">
        <color rgb="FF000000"/>
      </bottom>
      <diagonal/>
    </border>
    <border>
      <left style="thin">
        <color rgb="FF969696"/>
      </left>
      <right style="thin">
        <color rgb="FF000000"/>
      </right>
      <top style="thin">
        <color rgb="FF969696"/>
      </top>
      <bottom style="thin">
        <color rgb="FF969696"/>
      </bottom>
      <diagonal/>
    </border>
    <border>
      <left style="none"/>
      <right style="thin">
        <color rgb="FF000000"/>
      </right>
      <top style="none"/>
      <bottom style="none"/>
      <diagonal/>
    </border>
    <border>
      <left style="thin">
        <color rgb="FF000000"/>
      </left>
      <right style="none"/>
      <top style="none"/>
      <bottom style="none"/>
      <diagonal/>
    </border>
    <border>
      <left style="thin">
        <color rgb="FF969696"/>
      </left>
      <right style="thin">
        <color rgb="FF969696"/>
      </right>
      <top style="thin">
        <color rgb="FF969696"/>
      </top>
      <bottom style="thin">
        <color rgb="FF000000"/>
      </bottom>
      <diagonal/>
    </border>
    <border>
      <left style="thin">
        <color rgb="FF969696"/>
      </left>
      <right style="thin">
        <color rgb="FF000000"/>
      </right>
      <top style="thin">
        <color rgb="FF969696"/>
      </top>
      <bottom style="thin">
        <color rgb="FF000000"/>
      </bottom>
      <diagonal/>
    </border>
    <border>
      <left style="none"/>
      <right style="thin">
        <color rgb="FF000000"/>
      </right>
      <top style="none"/>
      <bottom style="thin">
        <color rgb="FF000000"/>
      </bottom>
      <diagonal/>
    </border>
  </borders>
  <cellStyleXfs count="1">
    <xf borderId="0" fillId="0" fontId="0" numFmtId="0"/>
  </cellStyleXfs>
  <cellXfs count="79">
    <xf applyAlignment="true" applyBorder="true" applyFill="true" applyNumberFormat="true" applyFont="true" applyProtection="true" borderId="0" fillId="0" fontId="0" numFmtId="0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1" fillId="0" fontId="1" numFmtId="164" xfId="0">
      <alignment horizontal="center" vertical="center" textRotation="0" shrinkToFit="false" wrapText="false"/>
      <protection hidden="false" locked="true"/>
    </xf>
    <xf applyAlignment="true" applyBorder="true" applyFill="true" applyNumberFormat="true" applyFont="true" applyProtection="true" borderId="2" fillId="2" fontId="2" numFmtId="164" xfId="0">
      <alignment horizontal="center" vertical="center" textRotation="0" shrinkToFit="false" wrapText="false"/>
      <protection hidden="false" locked="true"/>
    </xf>
    <xf applyAlignment="true" applyBorder="true" applyFill="true" applyNumberFormat="true" applyFont="true" applyProtection="true" borderId="3" fillId="2" fontId="2" numFmtId="164" xfId="0">
      <alignment horizontal="center" vertical="center" textRotation="0" shrinkToFit="false" wrapText="false"/>
      <protection hidden="false" locked="true"/>
    </xf>
    <xf applyAlignment="true" applyBorder="true" applyFill="true" applyNumberFormat="true" applyFont="true" applyProtection="true" borderId="4" fillId="2" fontId="2" numFmtId="164" xfId="0">
      <alignment horizontal="center" vertical="center" textRotation="0" shrinkToFit="false" wrapText="false"/>
      <protection hidden="false" locked="true"/>
    </xf>
    <xf applyAlignment="true" applyBorder="true" applyFill="true" applyNumberFormat="true" applyFont="true" applyProtection="true" borderId="2" fillId="2" fontId="3" numFmtId="165" xfId="0">
      <alignment horizontal="center" vertical="center" textRotation="0" shrinkToFit="false" wrapText="false"/>
      <protection hidden="false" locked="true"/>
    </xf>
    <xf applyAlignment="true" applyBorder="true" applyFill="true" applyNumberFormat="true" applyFont="true" applyProtection="true" borderId="3" fillId="2" fontId="3" numFmtId="164" xfId="0">
      <alignment horizontal="center" vertical="center" textRotation="0" shrinkToFit="false" wrapText="false"/>
      <protection hidden="false" locked="true"/>
    </xf>
    <xf applyAlignment="true" applyBorder="true" applyFill="true" applyNumberFormat="true" applyFont="true" applyProtection="true" borderId="4" fillId="2" fontId="3" numFmtId="164" xfId="0">
      <alignment horizontal="center" vertical="center" textRotation="0" shrinkToFit="false" wrapText="false"/>
      <protection hidden="false" locked="true"/>
    </xf>
    <xf applyAlignment="true" applyBorder="true" applyFill="true" applyNumberFormat="true" applyFont="true" applyProtection="true" borderId="4" fillId="2" fontId="3" numFmtId="166" xfId="0">
      <alignment horizontal="center" vertical="center" textRotation="0" shrinkToFit="false" wrapText="false"/>
      <protection hidden="false" locked="true"/>
    </xf>
    <xf applyAlignment="true" applyBorder="true" applyFill="true" applyNumberFormat="true" applyFont="true" applyProtection="true" borderId="1" fillId="0" fontId="1" numFmtId="164" xfId="0">
      <alignment horizontal="general" vertical="center" textRotation="0" shrinkToFit="false" wrapText="false"/>
      <protection hidden="false" locked="true"/>
    </xf>
    <xf applyAlignment="true" applyBorder="true" applyFill="true" applyNumberFormat="true" applyFont="true" applyProtection="true" borderId="1" fillId="0" fontId="1" numFmtId="164" xfId="0">
      <alignment horizontal="general" vertical="center" textRotation="0" shrinkToFit="false" wrapText="true"/>
      <protection hidden="false" locked="true"/>
    </xf>
    <xf applyAlignment="true" applyBorder="true" applyFill="true" applyNumberFormat="true" applyFont="true" applyProtection="true" borderId="1" fillId="0" fontId="1" numFmtId="167" xfId="0">
      <alignment horizontal="center" vertical="center" textRotation="0" shrinkToFit="false" wrapText="false"/>
      <protection hidden="false" locked="true"/>
    </xf>
    <xf applyAlignment="true" applyBorder="true" applyFill="true" applyNumberFormat="true" applyFont="true" applyProtection="true" borderId="1" fillId="0" fontId="1" numFmtId="168" xfId="0">
      <alignment horizontal="right" vertical="center" textRotation="0" shrinkToFit="false" wrapText="false"/>
      <protection hidden="false" locked="true"/>
    </xf>
    <xf applyAlignment="true" applyBorder="true" applyFill="true" applyNumberFormat="true" applyFont="true" applyProtection="true" borderId="1" fillId="0" fontId="1" numFmtId="169" xfId="0">
      <alignment horizontal="center" vertical="center" textRotation="0" shrinkToFit="false" wrapText="false"/>
      <protection hidden="false" locked="true"/>
    </xf>
    <xf applyAlignment="true" applyBorder="true" applyFill="true" applyNumberFormat="true" applyFont="true" applyProtection="true" borderId="1" fillId="0" fontId="1" numFmtId="169" xfId="0">
      <alignment horizontal="right" vertical="center" textRotation="0" shrinkToFit="false" wrapText="false"/>
      <protection hidden="false" locked="true"/>
    </xf>
    <xf applyAlignment="true" applyBorder="true" applyFill="true" applyNumberFormat="true" applyFont="true" applyProtection="true" borderId="1" fillId="0" fontId="1" numFmtId="170" xfId="0">
      <alignment horizontal="right" vertical="center" textRotation="0" shrinkToFit="false" wrapText="false"/>
      <protection hidden="false" locked="true"/>
    </xf>
    <xf applyAlignment="true" applyBorder="true" applyFill="true" applyNumberFormat="true" applyFont="true" applyProtection="true" borderId="1" fillId="0" fontId="4" numFmtId="164" xfId="0">
      <alignment horizontal="general" vertical="center" textRotation="0" shrinkToFit="false" wrapText="false"/>
      <protection hidden="false" locked="true"/>
    </xf>
    <xf applyAlignment="true" applyBorder="true" applyFill="true" applyNumberFormat="true" applyFont="true" applyProtection="true" borderId="1" fillId="0" fontId="1" numFmtId="164" xfId="0">
      <alignment horizontal="left" vertical="center" textRotation="0" shrinkToFit="false" wrapText="false"/>
      <protection hidden="false" locked="true"/>
    </xf>
    <xf applyAlignment="true" applyBorder="true" applyFill="true" applyNumberFormat="true" applyFont="true" applyProtection="true" borderId="2" fillId="2" fontId="2" numFmtId="164" xfId="0">
      <alignment horizontal="left" vertical="center" textRotation="0" shrinkToFit="false" wrapText="false"/>
      <protection hidden="false" locked="true"/>
    </xf>
    <xf applyAlignment="true" applyBorder="true" applyFill="true" applyNumberFormat="true" applyFont="true" applyProtection="true" borderId="3" fillId="2" fontId="2" numFmtId="164" xfId="0">
      <alignment horizontal="left" vertical="center" textRotation="0" shrinkToFit="false" wrapText="false"/>
      <protection hidden="false" locked="true"/>
    </xf>
    <xf applyAlignment="true" applyBorder="true" applyFill="true" applyNumberFormat="true" applyFont="true" applyProtection="true" borderId="4" fillId="2" fontId="2" numFmtId="164" xfId="0">
      <alignment horizontal="general" vertical="center" textRotation="0" shrinkToFit="false" wrapText="false"/>
      <protection hidden="false" locked="true"/>
    </xf>
    <xf applyAlignment="true" applyBorder="true" applyFill="true" applyNumberFormat="true" applyFont="true" applyProtection="true" borderId="4" fillId="2" fontId="2" numFmtId="164" xfId="0">
      <alignment horizontal="general" vertical="center" textRotation="0" shrinkToFit="false" wrapText="true"/>
      <protection hidden="false" locked="true"/>
    </xf>
    <xf applyAlignment="true" applyBorder="true" applyFill="true" applyNumberFormat="true" applyFont="true" applyProtection="true" borderId="5" fillId="3" fontId="5" numFmtId="164" xfId="0">
      <alignment horizontal="general" vertical="center" textRotation="0" shrinkToFit="false" wrapText="true"/>
      <protection hidden="false" locked="true"/>
    </xf>
    <xf applyAlignment="true" applyBorder="true" applyFill="true" applyNumberFormat="true" applyFont="true" applyProtection="true" borderId="4" fillId="2" fontId="2" numFmtId="164" xfId="0">
      <alignment horizontal="left" vertical="center" textRotation="0" shrinkToFit="false" wrapText="false"/>
      <protection hidden="false" locked="true"/>
    </xf>
    <xf applyAlignment="true" applyBorder="true" applyFill="true" applyNumberFormat="true" applyFont="true" applyProtection="true" borderId="6" fillId="4" fontId="6" numFmtId="164" xfId="0">
      <alignment horizontal="center" vertical="center" textRotation="0" shrinkToFit="false" wrapText="true"/>
      <protection hidden="false" locked="true"/>
    </xf>
    <xf applyAlignment="true" applyBorder="true" applyFill="true" applyNumberFormat="true" applyFont="true" applyProtection="true" borderId="1" fillId="0" fontId="1" numFmtId="169" xfId="0">
      <alignment horizontal="left" vertical="center" textRotation="0" shrinkToFit="false" wrapText="false"/>
      <protection hidden="false" locked="true"/>
    </xf>
    <xf applyAlignment="true" applyBorder="true" applyFill="true" applyNumberFormat="true" applyFont="true" applyProtection="true" borderId="4" fillId="4" fontId="7" numFmtId="170" xfId="0">
      <alignment horizontal="general" vertical="top" textRotation="0" shrinkToFit="false" wrapText="true"/>
      <protection hidden="false" locked="true"/>
    </xf>
    <xf applyAlignment="true" applyBorder="true" applyFill="true" applyNumberFormat="true" applyFont="true" applyProtection="true" borderId="4" fillId="4" fontId="7" numFmtId="164" xfId="0">
      <alignment horizontal="general" vertical="center" textRotation="0" shrinkToFit="false" wrapText="false"/>
      <protection hidden="false" locked="true"/>
    </xf>
    <xf applyAlignment="true" applyBorder="true" applyFill="true" applyNumberFormat="true" applyFont="true" applyProtection="true" borderId="2" fillId="2" fontId="3" numFmtId="165" xfId="0">
      <alignment horizontal="center" vertical="top" textRotation="0" shrinkToFit="false" wrapText="false"/>
      <protection hidden="false" locked="true"/>
    </xf>
    <xf applyAlignment="true" applyBorder="true" applyFill="true" applyNumberFormat="true" applyFont="true" applyProtection="true" borderId="4" fillId="2" fontId="3" numFmtId="164" xfId="0">
      <alignment horizontal="general" vertical="top" textRotation="0" shrinkToFit="false" wrapText="false"/>
      <protection hidden="false" locked="true"/>
    </xf>
    <xf applyAlignment="true" applyBorder="true" applyFill="true" applyNumberFormat="true" applyFont="true" applyProtection="true" borderId="4" fillId="2" fontId="3" numFmtId="164" xfId="0">
      <alignment horizontal="general" vertical="top" textRotation="0" shrinkToFit="false" wrapText="true"/>
      <protection hidden="false" locked="true"/>
    </xf>
    <xf applyAlignment="true" applyBorder="true" applyFill="true" applyNumberFormat="true" applyFont="true" applyProtection="true" borderId="4" fillId="5" fontId="3" numFmtId="164" xfId="0">
      <alignment horizontal="left" vertical="top" textRotation="0" shrinkToFit="false" wrapText="false"/>
      <protection hidden="false" locked="true"/>
    </xf>
    <xf applyAlignment="true" applyBorder="true" applyFill="true" applyNumberFormat="true" applyFont="true" applyProtection="true" borderId="4" fillId="2" fontId="3" numFmtId="167" xfId="0">
      <alignment horizontal="center" vertical="center" textRotation="0" shrinkToFit="false" wrapText="false"/>
      <protection hidden="false" locked="true"/>
    </xf>
    <xf applyAlignment="true" applyBorder="true" applyFill="true" applyNumberFormat="true" applyFont="true" applyProtection="true" borderId="1" fillId="6" fontId="1" numFmtId="164" xfId="0">
      <alignment horizontal="center" vertical="center" textRotation="0" shrinkToFit="false" wrapText="false"/>
      <protection hidden="false" locked="true"/>
    </xf>
    <xf applyAlignment="true" applyBorder="true" applyFill="true" applyNumberFormat="true" applyFont="true" applyProtection="true" borderId="1" fillId="0" fontId="1" numFmtId="170" xfId="0">
      <alignment horizontal="center" vertical="center" textRotation="0" shrinkToFit="false" wrapText="false"/>
      <protection hidden="false" locked="true"/>
    </xf>
    <xf applyAlignment="true" applyBorder="true" applyFill="true" applyNumberFormat="true" applyFont="true" applyProtection="true" borderId="4" fillId="0" fontId="1" numFmtId="170" xfId="0">
      <alignment horizontal="right" vertical="top" textRotation="0" shrinkToFit="false" wrapText="false"/>
      <protection hidden="false" locked="true"/>
    </xf>
    <xf applyAlignment="true" applyBorder="true" applyFill="true" applyNumberFormat="true" applyFont="true" applyProtection="true" borderId="4" fillId="0" fontId="1" numFmtId="164" xfId="0">
      <alignment horizontal="center" vertical="top" textRotation="0" shrinkToFit="false" wrapText="false"/>
      <protection hidden="false" locked="true"/>
    </xf>
    <xf applyAlignment="true" applyBorder="true" applyFill="true" applyNumberFormat="true" applyFont="true" applyProtection="true" borderId="4" fillId="0" fontId="1" numFmtId="164" xfId="0">
      <alignment horizontal="center" vertical="center" textRotation="0" shrinkToFit="false" wrapText="false"/>
      <protection hidden="false" locked="true"/>
    </xf>
    <xf applyAlignment="true" applyBorder="true" applyFill="true" applyNumberFormat="true" applyFont="true" applyProtection="true" borderId="1" fillId="0" fontId="1" numFmtId="164" xfId="0">
      <alignment horizontal="center" vertical="top" textRotation="0" shrinkToFit="false" wrapText="false"/>
      <protection hidden="false" locked="true"/>
    </xf>
    <xf applyAlignment="true" applyBorder="true" applyFill="true" applyNumberFormat="true" applyFont="true" applyProtection="true" borderId="7" fillId="2" fontId="3" numFmtId="165" xfId="0">
      <alignment horizontal="center" vertical="top" textRotation="0" shrinkToFit="false" wrapText="false"/>
      <protection hidden="false" locked="true"/>
    </xf>
    <xf applyAlignment="true" applyBorder="true" applyFill="true" applyNumberFormat="true" applyFont="true" applyProtection="true" borderId="8" fillId="2" fontId="3" numFmtId="164" xfId="0">
      <alignment horizontal="center" vertical="top" textRotation="0" shrinkToFit="false" wrapText="false"/>
      <protection hidden="false" locked="true"/>
    </xf>
    <xf applyAlignment="true" applyBorder="true" applyFill="true" applyNumberFormat="true" applyFont="true" applyProtection="true" borderId="9" fillId="2" fontId="3" numFmtId="164" xfId="0">
      <alignment horizontal="general" vertical="top" textRotation="0" shrinkToFit="false" wrapText="false"/>
      <protection hidden="false" locked="true"/>
    </xf>
    <xf applyAlignment="true" applyBorder="true" applyFill="true" applyNumberFormat="true" applyFont="true" applyProtection="true" borderId="9" fillId="2" fontId="3" numFmtId="164" xfId="0">
      <alignment horizontal="general" vertical="top" textRotation="0" shrinkToFit="false" wrapText="true"/>
      <protection hidden="false" locked="true"/>
    </xf>
    <xf applyAlignment="true" applyBorder="true" applyFill="true" applyNumberFormat="true" applyFont="true" applyProtection="true" borderId="9" fillId="5" fontId="8" numFmtId="164" xfId="0">
      <alignment horizontal="left" vertical="top" textRotation="0" shrinkToFit="false" wrapText="false"/>
      <protection hidden="false" locked="true"/>
    </xf>
    <xf applyAlignment="true" applyBorder="true" applyFill="true" applyNumberFormat="true" applyFont="true" applyProtection="true" borderId="9" fillId="2" fontId="3" numFmtId="164" xfId="0">
      <alignment horizontal="center" vertical="top" textRotation="0" shrinkToFit="false" wrapText="false"/>
      <protection hidden="false" locked="true"/>
    </xf>
    <xf applyAlignment="true" applyBorder="true" applyFill="true" applyNumberFormat="true" applyFont="true" applyProtection="true" borderId="9" fillId="2" fontId="3" numFmtId="167" xfId="0">
      <alignment horizontal="center" vertical="top" textRotation="0" shrinkToFit="false" wrapText="false"/>
      <protection hidden="false" locked="true"/>
    </xf>
    <xf applyAlignment="true" applyBorder="true" applyFill="true" applyNumberFormat="true" applyFont="true" applyProtection="true" borderId="1" fillId="0" fontId="1" numFmtId="170" xfId="0">
      <alignment horizontal="right" vertical="top" textRotation="0" shrinkToFit="false" wrapText="false"/>
      <protection hidden="false" locked="true"/>
    </xf>
    <xf applyAlignment="true" applyBorder="true" applyFill="true" applyNumberFormat="true" applyFont="true" applyProtection="true" borderId="1" fillId="0" fontId="1" numFmtId="170" xfId="0">
      <alignment horizontal="center" vertical="top" textRotation="0" shrinkToFit="false" wrapText="false"/>
      <protection hidden="false" locked="true"/>
    </xf>
    <xf applyAlignment="true" applyBorder="true" applyFill="true" applyNumberFormat="true" applyFont="true" applyProtection="true" borderId="4" fillId="0" fontId="9" numFmtId="164" xfId="0">
      <alignment horizontal="center" vertical="top" textRotation="0" shrinkToFit="false" wrapText="true"/>
      <protection hidden="false" locked="true"/>
    </xf>
    <xf applyAlignment="true" applyBorder="true" applyFill="true" applyNumberFormat="true" applyFont="true" applyProtection="true" borderId="4" fillId="3" fontId="1" numFmtId="164" xfId="0">
      <alignment horizontal="general" vertical="center" textRotation="0" shrinkToFit="false" wrapText="false"/>
      <protection hidden="false" locked="true"/>
    </xf>
    <xf applyAlignment="true" applyBorder="true" applyFill="true" applyNumberFormat="true" applyFont="true" applyProtection="true" borderId="4" fillId="0" fontId="1" numFmtId="164" xfId="0">
      <alignment horizontal="general" vertical="center" textRotation="0" shrinkToFit="false" wrapText="true"/>
      <protection hidden="false" locked="true"/>
    </xf>
    <xf applyAlignment="true" applyBorder="true" applyFill="true" applyNumberFormat="true" applyFont="true" applyProtection="true" borderId="4" fillId="5" fontId="1" numFmtId="164" xfId="0">
      <alignment horizontal="center" vertical="center" textRotation="0" shrinkToFit="false" wrapText="false"/>
      <protection hidden="false" locked="true"/>
    </xf>
    <xf applyAlignment="true" applyBorder="true" applyFill="true" applyNumberFormat="true" applyFont="true" applyProtection="true" borderId="4" fillId="0" fontId="1" numFmtId="167" xfId="0">
      <alignment horizontal="center" vertical="center" textRotation="0" shrinkToFit="false" wrapText="false"/>
      <protection hidden="false" locked="true"/>
    </xf>
    <xf applyAlignment="true" applyBorder="true" applyFill="true" applyNumberFormat="true" applyFont="true" applyProtection="true" borderId="4" fillId="0" fontId="1" numFmtId="170" xfId="0">
      <alignment horizontal="right" vertical="center" textRotation="0" shrinkToFit="false" wrapText="false"/>
      <protection hidden="false" locked="true"/>
    </xf>
    <xf applyAlignment="true" applyBorder="true" applyFill="true" applyNumberFormat="true" applyFont="true" applyProtection="true" borderId="4" fillId="0" fontId="1" numFmtId="170" xfId="0">
      <alignment horizontal="center" vertical="center" textRotation="0" shrinkToFit="false" wrapText="false"/>
      <protection hidden="false" locked="true"/>
    </xf>
    <xf applyAlignment="true" applyBorder="true" applyFill="true" applyNumberFormat="true" applyFont="true" applyProtection="true" borderId="4" fillId="3" fontId="1" numFmtId="170" xfId="0">
      <alignment horizontal="right" vertical="center" textRotation="0" shrinkToFit="false" wrapText="false"/>
      <protection hidden="false" locked="true"/>
    </xf>
    <xf applyAlignment="true" applyBorder="true" applyFill="true" applyNumberFormat="true" applyFont="true" applyProtection="true" borderId="1" fillId="0" fontId="1" numFmtId="164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10" fillId="0" fontId="10" numFmtId="164" xfId="0">
      <alignment horizontal="left" vertical="center" textRotation="0" shrinkToFit="false" wrapText="false"/>
      <protection hidden="false" locked="true"/>
    </xf>
    <xf applyAlignment="true" applyBorder="true" applyFill="true" applyNumberFormat="true" applyFont="true" applyProtection="true" borderId="11" fillId="2" fontId="2" numFmtId="164" xfId="0">
      <alignment horizontal="left" vertical="center" textRotation="0" shrinkToFit="false" wrapText="false"/>
      <protection hidden="false" locked="true"/>
    </xf>
    <xf applyAlignment="true" applyBorder="true" applyFill="true" applyNumberFormat="true" applyFont="true" applyProtection="true" borderId="12" fillId="0" fontId="1" numFmtId="169" xfId="0">
      <alignment horizontal="right" vertical="center" textRotation="0" shrinkToFit="false" wrapText="false"/>
      <protection hidden="false" locked="true"/>
    </xf>
    <xf applyAlignment="true" applyBorder="true" applyFill="true" applyNumberFormat="true" applyFont="true" applyProtection="true" borderId="11" fillId="2" fontId="3" numFmtId="164" xfId="0">
      <alignment horizontal="center" vertical="center" textRotation="0" shrinkToFit="false" wrapText="false"/>
      <protection hidden="false" locked="true"/>
    </xf>
    <xf applyAlignment="true" applyBorder="true" applyFill="true" applyNumberFormat="true" applyFont="true" applyProtection="true" borderId="4" fillId="5" fontId="11" numFmtId="164" xfId="0">
      <alignment horizontal="left" vertical="top" textRotation="0" shrinkToFit="false" wrapText="false"/>
      <protection hidden="false" locked="true"/>
    </xf>
    <xf applyAlignment="true" applyBorder="true" applyFill="true" applyNumberFormat="true" applyFont="true" applyProtection="true" borderId="13" fillId="0" fontId="1" numFmtId="164" xfId="0">
      <alignment horizontal="center" vertical="center" textRotation="0" shrinkToFit="false" wrapText="false"/>
      <protection hidden="false" locked="true"/>
    </xf>
    <xf applyAlignment="true" applyBorder="true" applyFill="true" applyNumberFormat="true" applyFont="true" applyProtection="true" borderId="12" fillId="0" fontId="1" numFmtId="170" xfId="0">
      <alignment horizontal="right" vertical="center" textRotation="0" shrinkToFit="false" wrapText="false"/>
      <protection hidden="false" locked="true"/>
    </xf>
    <xf applyAlignment="true" applyBorder="true" applyFill="true" applyNumberFormat="true" applyFont="true" applyProtection="true" borderId="4" fillId="5" fontId="12" numFmtId="164" xfId="0">
      <alignment horizontal="left" vertical="top" textRotation="0" shrinkToFit="false" wrapText="false"/>
      <protection hidden="false" locked="true"/>
    </xf>
    <xf applyAlignment="true" applyBorder="true" applyFill="true" applyNumberFormat="true" applyFont="true" applyProtection="true" borderId="4" fillId="0" fontId="13" numFmtId="164" xfId="0">
      <alignment horizontal="center" vertical="top" textRotation="0" shrinkToFit="false" wrapText="false"/>
      <protection hidden="false" locked="true"/>
    </xf>
    <xf applyAlignment="true" applyBorder="true" applyFill="true" applyNumberFormat="true" applyFont="true" applyProtection="true" borderId="1" fillId="6" fontId="14" numFmtId="164" xfId="0">
      <alignment horizontal="center" vertical="center" textRotation="0" shrinkToFit="false" wrapText="false"/>
      <protection hidden="false" locked="true"/>
    </xf>
    <xf applyAlignment="true" applyBorder="true" applyFill="true" applyNumberFormat="true" applyFont="true" applyProtection="true" borderId="14" fillId="2" fontId="3" numFmtId="165" xfId="0">
      <alignment horizontal="center" vertical="top" textRotation="0" shrinkToFit="false" wrapText="false"/>
      <protection hidden="false" locked="true"/>
    </xf>
    <xf applyAlignment="true" applyBorder="true" applyFill="true" applyNumberFormat="true" applyFont="true" applyProtection="true" borderId="15" fillId="2" fontId="3" numFmtId="164" xfId="0">
      <alignment horizontal="center" vertical="top" textRotation="0" shrinkToFit="false" wrapText="false"/>
      <protection hidden="false" locked="true"/>
    </xf>
    <xf applyAlignment="true" applyBorder="true" applyFill="true" applyNumberFormat="true" applyFont="true" applyProtection="true" borderId="4" fillId="5" fontId="13" numFmtId="164" xfId="0">
      <alignment horizontal="left" vertical="top" textRotation="0" shrinkToFit="false" wrapText="true"/>
      <protection hidden="false" locked="true"/>
    </xf>
    <xf applyAlignment="true" applyBorder="true" applyFill="true" applyNumberFormat="true" applyFont="true" applyProtection="true" borderId="4" fillId="2" fontId="3" numFmtId="164" xfId="0">
      <alignment horizontal="center" vertical="top" textRotation="0" shrinkToFit="false" wrapText="false"/>
      <protection hidden="false" locked="true"/>
    </xf>
    <xf applyAlignment="true" applyBorder="true" applyFill="true" applyNumberFormat="true" applyFont="true" applyProtection="true" borderId="4" fillId="2" fontId="3" numFmtId="167" xfId="0">
      <alignment horizontal="center" vertical="top" textRotation="0" shrinkToFit="false" wrapText="false"/>
      <protection hidden="false" locked="true"/>
    </xf>
    <xf applyAlignment="true" applyBorder="true" applyFill="true" applyNumberFormat="true" applyFont="true" applyProtection="true" borderId="1" fillId="0" fontId="14" numFmtId="164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10" fillId="0" fontId="1" numFmtId="164" xfId="0">
      <alignment horizontal="center" vertical="center" textRotation="0" shrinkToFit="false" wrapText="false"/>
      <protection hidden="false" locked="true"/>
    </xf>
    <xf applyAlignment="true" applyBorder="true" applyFill="true" applyNumberFormat="true" applyFont="true" applyProtection="true" borderId="10" fillId="0" fontId="1" numFmtId="170" xfId="0">
      <alignment horizontal="right" vertical="top" textRotation="0" shrinkToFit="false" wrapText="false"/>
      <protection hidden="false" locked="true"/>
    </xf>
    <xf applyAlignment="true" applyBorder="true" applyFill="true" applyNumberFormat="true" applyFont="true" applyProtection="true" borderId="10" fillId="0" fontId="1" numFmtId="170" xfId="0">
      <alignment horizontal="right" vertical="center" textRotation="0" shrinkToFit="false" wrapText="false"/>
      <protection hidden="false" locked="true"/>
    </xf>
    <xf applyAlignment="true" applyBorder="true" applyFill="true" applyNumberFormat="true" applyFont="true" applyProtection="true" borderId="10" fillId="0" fontId="14" numFmtId="170" xfId="0">
      <alignment horizontal="center" vertical="top" textRotation="0" shrinkToFit="false" wrapText="false"/>
      <protection hidden="false" locked="true"/>
    </xf>
    <xf applyAlignment="true" applyBorder="true" applyFill="true" applyNumberFormat="true" applyFont="true" applyProtection="true" borderId="10" fillId="0" fontId="1" numFmtId="170" xfId="0">
      <alignment horizontal="center" vertical="center" textRotation="0" shrinkToFit="false" wrapText="false"/>
      <protection hidden="false" locked="true"/>
    </xf>
    <xf applyAlignment="true" applyBorder="true" applyFill="true" applyNumberFormat="true" applyFont="true" applyProtection="true" borderId="16" fillId="0" fontId="1" numFmtId="170" xfId="0">
      <alignment horizontal="right" vertical="center" textRotation="0" shrinkToFit="false" wrapText="false"/>
      <protection hidden="false" locked="true"/>
    </xf>
  </cellXfs>
  <dxfs count="0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sharedStrings" Target="sharedStrings.xml"/><Relationship Id="rId6" Type="http://schemas.openxmlformats.org/officeDocument/2006/relationships/styles" Target="styles.xml"/></Relationships>
</file>

<file path=xl/worksheets/_rels/sheet1.xml.rels><?xml version="1.0" encoding="UTF-8" standalone="yes"?>
<Relationships xmlns="http://schemas.openxmlformats.org/package/2006/relationships"/>
</file>

<file path=xl/worksheets/_rels/sheet2.xml.rels><?xml version="1.0" encoding="UTF-8" standalone="yes"?>
<Relationships xmlns="http://schemas.openxmlformats.org/package/2006/relationships"/>
</file>

<file path=xl/worksheets/_rels/sheet3.xml.rels><?xml version="1.0" encoding="UTF-8" standalone="yes"?>
<Relationships xmlns="http://schemas.openxmlformats.org/package/2006/relationships"/>
</file>

<file path=xl/worksheets/_rels/sheet4.xml.rels><?xml version="1.0" encoding="UTF-8" standalone="yes"?>
<Relationships xmlns="http://schemas.openxmlformats.org/package/2006/relationships"/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false" summaryRight="false"/>
    <pageSetUpPr fitToPage="false"/>
  </sheetPr>
  <dimension ref="A1:G8"/>
  <sheetViews>
    <sheetView workbookViewId="0" showZeros="true" showFormulas="false" showGridLines="true" showRowColHeaders="true">
      <selection sqref="A1" activeCell="A1"/>
    </sheetView>
  </sheetViews>
  <sheetFormatPr defaultColWidth="8.28515625" customHeight="true" defaultRowHeight="11.25"/>
  <cols>
    <col max="1" min="1" style="1" width="2.42578125" customWidth="true"/>
    <col max="2" min="2" style="1" width="42.85546875" customWidth="true"/>
    <col max="3" min="3" style="1" width="34.28515625" customWidth="true"/>
    <col max="4" min="4" style="1" width="70.42578125" customWidth="true"/>
    <col max="5" min="5" style="1" width="24.5703125" customWidth="true"/>
    <col max="6" min="6" style="1" width="8.28515625" customWidth="true"/>
    <col max="7" min="7" style="1" width="19.140625" customWidth="true"/>
    <col max="16384" min="8" style="1" width="8.28515625" customWidth="true"/>
  </cols>
  <sheetData>
    <row r="1" customHeight="true" ht="12.75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</row>
    <row r="2">
      <c r="A2" s="5" t="n">
        <v>1</v>
      </c>
      <c r="B2" s="6" t="s">
        <v>7</v>
      </c>
      <c r="C2" s="7" t="s">
        <v>8</v>
      </c>
      <c r="D2" s="7" t="s">
        <v>9</v>
      </c>
      <c r="E2" s="7"/>
      <c r="F2" s="7" t="s">
        <v>10</v>
      </c>
      <c r="G2" s="8" t="n">
        <v>157</v>
      </c>
    </row>
    <row r="3">
      <c r="A3" s="5" t="n">
        <v>2</v>
      </c>
      <c r="B3" s="6" t="s">
        <v>7</v>
      </c>
      <c r="C3" s="7" t="s">
        <v>8</v>
      </c>
      <c r="D3" s="7" t="s">
        <v>11</v>
      </c>
      <c r="E3" s="7"/>
      <c r="F3" s="7" t="s">
        <v>10</v>
      </c>
      <c r="G3" s="8" t="n">
        <v>233</v>
      </c>
    </row>
    <row r="4">
      <c r="A4" s="5" t="n">
        <v>3</v>
      </c>
      <c r="B4" s="6" t="s">
        <v>7</v>
      </c>
      <c r="C4" s="7" t="s">
        <v>12</v>
      </c>
      <c r="D4" s="7" t="s">
        <v>13</v>
      </c>
      <c r="E4" s="7"/>
      <c r="F4" s="7" t="s">
        <v>14</v>
      </c>
      <c r="G4" s="8" t="n">
        <v>26</v>
      </c>
    </row>
    <row r="5">
      <c r="A5" s="5" t="n">
        <v>4</v>
      </c>
      <c r="B5" s="6" t="s">
        <v>7</v>
      </c>
      <c r="C5" s="7" t="s">
        <v>12</v>
      </c>
      <c r="D5" s="7" t="s">
        <v>15</v>
      </c>
      <c r="E5" s="7"/>
      <c r="F5" s="7" t="s">
        <v>14</v>
      </c>
      <c r="G5" s="8" t="n">
        <v>2</v>
      </c>
    </row>
    <row r="6">
      <c r="A6" s="5" t="n">
        <v>5</v>
      </c>
      <c r="B6" s="6" t="s">
        <v>7</v>
      </c>
      <c r="C6" s="7" t="s">
        <v>16</v>
      </c>
      <c r="D6" s="7"/>
      <c r="E6" s="7"/>
      <c r="F6" s="7" t="s">
        <v>14</v>
      </c>
      <c r="G6" s="8" t="n">
        <v>30</v>
      </c>
    </row>
    <row r="7">
      <c r="A7" s="5" t="n">
        <v>6</v>
      </c>
      <c r="B7" s="6" t="s">
        <v>7</v>
      </c>
      <c r="C7" s="7" t="s">
        <v>17</v>
      </c>
      <c r="D7" s="7"/>
      <c r="E7" s="7"/>
      <c r="F7" s="7" t="s">
        <v>14</v>
      </c>
      <c r="G7" s="8" t="n">
        <v>28</v>
      </c>
    </row>
    <row r="8">
      <c r="A8" s="5" t="n">
        <v>7</v>
      </c>
      <c r="B8" s="6" t="s">
        <v>7</v>
      </c>
      <c r="C8" s="7" t="s">
        <v>18</v>
      </c>
      <c r="D8" s="7"/>
      <c r="E8" s="7" t="s">
        <v>19</v>
      </c>
      <c r="F8" s="7" t="s">
        <v>10</v>
      </c>
      <c r="G8" s="8" t="n">
        <v>1</v>
      </c>
    </row>
  </sheetData>
  <pageMargins left="0.393700778484344" top="0.393700778484344" right="0.393700778484344" bottom="0.393700778484344" header="0" footer="0"/>
  <pageSetup orientation="portrait" fitToHeight="0" fitToWidth="0" paperWidth="8.49999606299213in" paperHeight="10.9999921259843in" cellComments="none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true" summaryRight="true"/>
    <pageSetUpPr fitToPage="false"/>
  </sheetPr>
  <dimension ref="A1:S10"/>
  <sheetViews>
    <sheetView workbookViewId="0" showZeros="true" showFormulas="false" showGridLines="true" showRowColHeaders="true">
      <selection sqref="A1" activeCell="A1"/>
    </sheetView>
  </sheetViews>
  <sheetFormatPr defaultColWidth="8.28515625" customHeight="true" defaultRowHeight="11.25"/>
  <cols>
    <col max="1" min="1" style="1" width="2.42578125" customWidth="true"/>
    <col max="2" min="2" style="1" width="42.85546875" customWidth="true" hidden="true"/>
    <col max="3" min="3" style="9" width="34.28515625" customWidth="true"/>
    <col max="4" min="4" style="10" width="43.42578125" customWidth="true"/>
    <col max="5" min="5" style="1" width="38.28515625" customWidth="true"/>
    <col max="6" min="6" style="1" width="8.28515625" customWidth="true"/>
    <col max="7" min="7" style="11" width="13.42578125" customWidth="true"/>
    <col max="8" min="8" style="1" width="18.99609375" customWidth="true"/>
    <col max="9" min="9" style="1" width="8.28515625" customWidth="true"/>
    <col max="10" min="10" style="1" width="6.28515625" customWidth="true"/>
    <col max="11" min="11" style="12" width="12.42578125" customWidth="true"/>
    <col max="12" min="12" style="12" width="11.140625" customWidth="true"/>
    <col max="13" min="13" style="13" width="5.85546875" customWidth="true"/>
    <col max="14" min="14" style="13" width="12.42578125" customWidth="true"/>
    <col max="15" min="15" style="14" width="10.140625" customWidth="true"/>
    <col max="16" min="16" style="15" width="14.140625" customWidth="true"/>
    <col max="17" min="17" style="15" width="12.5703125" customWidth="true"/>
    <col max="18" min="18" style="1" width="10.85546875" customWidth="true"/>
    <col max="19" min="19" style="1" width="15" customWidth="true"/>
    <col max="16384" min="20" style="1" width="8.28515625" customWidth="true"/>
  </cols>
  <sheetData>
    <row r="1" customHeight="true" ht="36">
      <c r="C1" s="16" t="s">
        <v>20</v>
      </c>
    </row>
    <row r="2" customHeight="true" ht="45.75" customFormat="true" s="17">
      <c r="A2" s="18" t="s">
        <v>0</v>
      </c>
      <c r="B2" s="19" t="s">
        <v>1</v>
      </c>
      <c r="C2" s="20" t="s">
        <v>2</v>
      </c>
      <c r="D2" s="21" t="s">
        <v>3</v>
      </c>
      <c r="E2" s="22" t="s">
        <v>21</v>
      </c>
      <c r="F2" s="23" t="s">
        <v>5</v>
      </c>
      <c r="G2" s="24" t="s">
        <v>22</v>
      </c>
      <c r="H2" s="17" t="s">
        <v>23</v>
      </c>
      <c r="K2" s="12"/>
      <c r="L2" s="12"/>
      <c r="M2" s="25" t="s">
        <v>24</v>
      </c>
      <c r="N2" s="25"/>
      <c r="O2" s="14"/>
      <c r="P2" s="26" t="s">
        <v>25</v>
      </c>
      <c r="Q2" s="26" t="s">
        <v>26</v>
      </c>
      <c r="R2" s="27" t="s">
        <v>27</v>
      </c>
      <c r="S2" s="27" t="s">
        <v>28</v>
      </c>
    </row>
    <row r="3" ht="21.75">
      <c r="A3" s="28" t="n">
        <v>1</v>
      </c>
      <c r="B3" s="6" t="s">
        <v>7</v>
      </c>
      <c r="C3" s="29" t="s">
        <v>8</v>
      </c>
      <c r="D3" s="30" t="s">
        <v>9</v>
      </c>
      <c r="E3" s="31" t="s">
        <v>8</v>
      </c>
      <c r="F3" s="7" t="s">
        <v>10</v>
      </c>
      <c r="G3" s="32" t="n">
        <v>157</v>
      </c>
      <c r="H3" s="1" t="s">
        <v>29</v>
      </c>
      <c r="I3" s="33" t="n">
        <v>132</v>
      </c>
      <c r="J3" s="1" t="n">
        <v>1</v>
      </c>
      <c r="K3" s="15" t="str">
        <f>J3*I3</f>
      </c>
      <c r="L3" s="15" t="str">
        <f>K3*G3</f>
      </c>
      <c r="M3" s="34" t="n">
        <v>2.5</v>
      </c>
      <c r="N3" s="34" t="str">
        <f>M3*K3</f>
      </c>
      <c r="O3" s="15" t="str">
        <f>ROUNDUP(N3,2)</f>
      </c>
      <c r="P3" s="35" t="str">
        <f>O3</f>
      </c>
      <c r="Q3" s="35" t="str">
        <f>P3*G3</f>
      </c>
      <c r="R3" s="36" t="s">
        <v>30</v>
      </c>
      <c r="S3" s="37"/>
    </row>
    <row r="4" ht="21.75">
      <c r="A4" s="28" t="n">
        <v>2</v>
      </c>
      <c r="B4" s="6" t="s">
        <v>7</v>
      </c>
      <c r="C4" s="29" t="s">
        <v>8</v>
      </c>
      <c r="D4" s="30" t="s">
        <v>11</v>
      </c>
      <c r="E4" s="31" t="s">
        <v>31</v>
      </c>
      <c r="F4" s="7" t="s">
        <v>10</v>
      </c>
      <c r="G4" s="32" t="n">
        <v>233</v>
      </c>
      <c r="H4" s="1" t="s">
        <v>32</v>
      </c>
      <c r="I4" s="33" t="n">
        <v>35</v>
      </c>
      <c r="J4" s="1" t="n">
        <v>1</v>
      </c>
      <c r="K4" s="15" t="str">
        <f>J4*I4</f>
      </c>
      <c r="L4" s="15" t="str">
        <f>K4*G4</f>
      </c>
      <c r="M4" s="34" t="n">
        <v>2.1</v>
      </c>
      <c r="N4" s="34" t="str">
        <f>M4*K4</f>
      </c>
      <c r="O4" s="15" t="str">
        <f>ROUNDUP(N4,2)</f>
      </c>
      <c r="P4" s="35" t="str">
        <f>O4</f>
      </c>
      <c r="Q4" s="35" t="str">
        <f>P4*G4</f>
      </c>
      <c r="R4" s="36" t="s">
        <v>30</v>
      </c>
      <c r="S4" s="37"/>
    </row>
    <row r="5" ht="11.25">
      <c r="A5" s="28" t="n">
        <v>3</v>
      </c>
      <c r="B5" s="6" t="s">
        <v>7</v>
      </c>
      <c r="C5" s="29" t="s">
        <v>12</v>
      </c>
      <c r="D5" s="30" t="s">
        <v>13</v>
      </c>
      <c r="E5" s="31" t="s">
        <v>33</v>
      </c>
      <c r="F5" s="7" t="s">
        <v>14</v>
      </c>
      <c r="G5" s="32" t="n">
        <v>26</v>
      </c>
      <c r="H5" s="1" t="s">
        <v>34</v>
      </c>
      <c r="I5" s="1" t="n">
        <v>2580000</v>
      </c>
      <c r="J5" s="1" t="n">
        <v>12600</v>
      </c>
      <c r="K5" s="15" t="str">
        <f>I5/J5</f>
      </c>
      <c r="L5" s="15" t="str">
        <f>K5*G5</f>
      </c>
      <c r="M5" s="34" t="n">
        <v>1.3</v>
      </c>
      <c r="N5" s="34" t="str">
        <f>M5*K5</f>
      </c>
      <c r="O5" s="15" t="str">
        <f>ROUNDUP(N5,2)</f>
      </c>
      <c r="P5" s="35" t="str">
        <f>O5</f>
      </c>
      <c r="Q5" s="35" t="str">
        <f>P5*G5</f>
      </c>
      <c r="R5" s="36" t="s">
        <v>30</v>
      </c>
      <c r="S5" s="37"/>
    </row>
    <row r="6" ht="11.25">
      <c r="A6" s="28" t="n">
        <v>4</v>
      </c>
      <c r="B6" s="6" t="s">
        <v>7</v>
      </c>
      <c r="C6" s="29" t="s">
        <v>12</v>
      </c>
      <c r="D6" s="30" t="s">
        <v>15</v>
      </c>
      <c r="E6" s="31" t="s">
        <v>35</v>
      </c>
      <c r="F6" s="7" t="s">
        <v>14</v>
      </c>
      <c r="G6" s="32" t="n">
        <v>2</v>
      </c>
      <c r="H6" s="1" t="s">
        <v>36</v>
      </c>
      <c r="I6" s="1" t="n">
        <v>2925000</v>
      </c>
      <c r="J6" s="1" t="n">
        <v>12600</v>
      </c>
      <c r="K6" s="15" t="str">
        <f>I6/J6</f>
      </c>
      <c r="L6" s="15" t="str">
        <f>K6*G6</f>
      </c>
      <c r="M6" s="34" t="n">
        <v>1.3</v>
      </c>
      <c r="N6" s="34" t="str">
        <f>M6*K6</f>
      </c>
      <c r="O6" s="15" t="str">
        <f>ROUNDUP(N6,2)</f>
      </c>
      <c r="P6" s="35" t="str">
        <f>O6</f>
      </c>
      <c r="Q6" s="35" t="str">
        <f>P6*G6</f>
      </c>
      <c r="R6" s="36" t="s">
        <v>30</v>
      </c>
      <c r="S6" s="37"/>
    </row>
    <row r="7" ht="11.25">
      <c r="A7" s="28" t="n">
        <v>5</v>
      </c>
      <c r="B7" s="6" t="s">
        <v>7</v>
      </c>
      <c r="C7" s="29" t="s">
        <v>16</v>
      </c>
      <c r="D7" s="30"/>
      <c r="E7" s="31" t="s">
        <v>16</v>
      </c>
      <c r="F7" s="7" t="s">
        <v>14</v>
      </c>
      <c r="G7" s="32" t="n">
        <v>30</v>
      </c>
      <c r="H7" s="1" t="s">
        <v>37</v>
      </c>
      <c r="I7" s="33" t="n">
        <v>89</v>
      </c>
      <c r="J7" s="1" t="n">
        <v>1</v>
      </c>
      <c r="K7" s="15" t="str">
        <f>J7*I7</f>
      </c>
      <c r="L7" s="15" t="str">
        <f>K7*G7</f>
      </c>
      <c r="M7" s="34" t="n">
        <v>2.1</v>
      </c>
      <c r="N7" s="34" t="str">
        <f>M7*K7</f>
      </c>
      <c r="O7" s="15" t="str">
        <f>ROUNDUP(N7,2)</f>
      </c>
      <c r="P7" s="35" t="str">
        <f>O7</f>
      </c>
      <c r="Q7" s="35" t="str">
        <f>P7*G7</f>
      </c>
      <c r="R7" s="36" t="s">
        <v>30</v>
      </c>
      <c r="S7" s="37"/>
    </row>
    <row r="8" ht="11.25">
      <c r="A8" s="28" t="n">
        <v>6</v>
      </c>
      <c r="B8" s="6" t="s">
        <v>7</v>
      </c>
      <c r="C8" s="29" t="s">
        <v>17</v>
      </c>
      <c r="D8" s="30"/>
      <c r="E8" s="31" t="s">
        <v>38</v>
      </c>
      <c r="F8" s="7" t="s">
        <v>14</v>
      </c>
      <c r="G8" s="32" t="n">
        <v>28</v>
      </c>
      <c r="H8" s="1" t="s">
        <v>39</v>
      </c>
      <c r="I8" s="33" t="n">
        <v>285</v>
      </c>
      <c r="J8" s="1" t="n">
        <v>1</v>
      </c>
      <c r="K8" s="15" t="str">
        <f>J8*I8</f>
      </c>
      <c r="L8" s="15" t="str">
        <f>K8*G8</f>
      </c>
      <c r="M8" s="34" t="n">
        <v>2</v>
      </c>
      <c r="N8" s="34" t="str">
        <f>M8*K8</f>
      </c>
      <c r="O8" s="15" t="str">
        <f>ROUNDUP(N8,2)</f>
      </c>
      <c r="P8" s="35" t="str">
        <f>O8</f>
      </c>
      <c r="Q8" s="35" t="str">
        <f>P8*G8</f>
      </c>
      <c r="R8" s="36" t="s">
        <v>30</v>
      </c>
      <c r="S8" s="37"/>
    </row>
    <row r="9" customHeight="true" ht="38.25" customFormat="true" s="38">
      <c r="A9" s="39" t="n">
        <v>7</v>
      </c>
      <c r="B9" s="40" t="s">
        <v>7</v>
      </c>
      <c r="C9" s="41" t="s">
        <v>18</v>
      </c>
      <c r="D9" s="42" t="s">
        <v>19</v>
      </c>
      <c r="E9" s="43" t="s">
        <v>40</v>
      </c>
      <c r="F9" s="44" t="s">
        <v>10</v>
      </c>
      <c r="G9" s="45" t="n">
        <v>1</v>
      </c>
      <c r="J9" s="1" t="n">
        <v>1</v>
      </c>
      <c r="K9" s="46" t="str">
        <f>J9*I9</f>
      </c>
      <c r="L9" s="15" t="str">
        <f>K9*G9</f>
      </c>
      <c r="M9" s="47" t="n">
        <v>2</v>
      </c>
      <c r="N9" s="34" t="str">
        <f>M9*K9</f>
      </c>
      <c r="O9" s="15" t="str">
        <f>ROUNDUP(N9,2)</f>
      </c>
      <c r="P9" s="35" t="str">
        <f>O9</f>
      </c>
      <c r="Q9" s="35" t="str">
        <f>P9*G9</f>
      </c>
      <c r="R9" s="36"/>
      <c r="S9" s="48" t="s">
        <v>41</v>
      </c>
    </row>
    <row r="10" customHeight="true" ht="30.75">
      <c r="A10" s="37"/>
      <c r="B10" s="37"/>
      <c r="C10" s="49" t="s">
        <v>42</v>
      </c>
      <c r="D10" s="50"/>
      <c r="E10" s="51"/>
      <c r="F10" s="37"/>
      <c r="G10" s="52"/>
      <c r="H10" s="37"/>
      <c r="I10" s="37"/>
      <c r="J10" s="37"/>
      <c r="K10" s="53"/>
      <c r="L10" s="53"/>
      <c r="M10" s="54"/>
      <c r="N10" s="54"/>
      <c r="O10" s="53"/>
      <c r="P10" s="53"/>
      <c r="Q10" s="55" t="str">
        <f>SUM(Q3:Q9)</f>
      </c>
      <c r="R10" s="37"/>
      <c r="S10" s="37"/>
    </row>
  </sheetData>
  <pageMargins left="0.699999988079071" top="0.75" right="0.699999988079071" bottom="0.75" header="0.300000011920929" footer="0.300000011920929"/>
  <pageSetup orientation="portrait" fitToHeight="0" fitToWidth="0" paperWidth="8.26771653543307in" paperHeight="11.6929133858268in" cellComments="none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true" summaryRight="true"/>
    <pageSetUpPr fitToPage="true"/>
  </sheetPr>
  <dimension ref="A1:S10"/>
  <sheetViews>
    <sheetView workbookViewId="0" showZeros="true" showFormulas="false" showGridLines="true" showRowColHeaders="true">
      <selection sqref="A1" activeCell="A1"/>
    </sheetView>
  </sheetViews>
  <sheetFormatPr defaultColWidth="8.28515625" customHeight="true" defaultRowHeight="11.25"/>
  <cols>
    <col max="1" min="1" style="1" width="2.42578125" customWidth="true"/>
    <col max="2" min="2" style="1" width="42.85546875" customWidth="true" hidden="true"/>
    <col max="3" min="3" style="9" width="34.28515625" customWidth="true"/>
    <col max="4" min="4" style="10" width="43.42578125" customWidth="true"/>
    <col max="5" min="5" style="1" width="38.28515625" customWidth="true"/>
    <col max="6" min="6" style="1" width="8.28515625" customWidth="true"/>
    <col max="7" min="7" style="11" width="13.42578125" customWidth="true"/>
    <col max="8" min="8" style="1" width="18.99609375" customWidth="true" hidden="true"/>
    <col max="9" min="9" style="1" width="8.28515625" customWidth="true" hidden="true"/>
    <col max="10" min="10" style="1" width="6.28515625" customWidth="true" hidden="true"/>
    <col max="11" min="11" style="12" width="12.42578125" customWidth="true" hidden="true"/>
    <col max="12" min="12" style="12" width="11.140625" customWidth="true" hidden="true"/>
    <col max="13" min="13" style="13" width="5.85546875" customWidth="true" hidden="true"/>
    <col max="14" min="14" style="13" width="12.42578125" customWidth="true" hidden="true"/>
    <col max="15" min="15" style="14" width="10.140625" customWidth="true" hidden="true"/>
    <col max="16" min="16" style="15" width="14.140625" customWidth="true"/>
    <col max="17" min="17" style="15" width="12.5703125" customWidth="true"/>
    <col max="18" min="18" style="1" width="10.85546875" customWidth="true"/>
    <col max="19" min="19" style="1" width="15" customWidth="true"/>
    <col max="16384" min="20" style="1" width="8.28515625" customWidth="true"/>
  </cols>
  <sheetData>
    <row r="1" customHeight="true" ht="36">
      <c r="C1" s="16" t="s">
        <v>20</v>
      </c>
    </row>
    <row r="2" customHeight="true" ht="45.75" customFormat="true" s="17">
      <c r="A2" s="18" t="s">
        <v>0</v>
      </c>
      <c r="B2" s="19" t="s">
        <v>1</v>
      </c>
      <c r="C2" s="20" t="s">
        <v>2</v>
      </c>
      <c r="D2" s="21" t="s">
        <v>3</v>
      </c>
      <c r="E2" s="22" t="s">
        <v>21</v>
      </c>
      <c r="F2" s="23" t="s">
        <v>5</v>
      </c>
      <c r="G2" s="24" t="s">
        <v>22</v>
      </c>
      <c r="H2" s="17" t="s">
        <v>23</v>
      </c>
      <c r="K2" s="12"/>
      <c r="L2" s="12"/>
      <c r="M2" s="25" t="s">
        <v>24</v>
      </c>
      <c r="N2" s="25"/>
      <c r="O2" s="14"/>
      <c r="P2" s="26" t="s">
        <v>25</v>
      </c>
      <c r="Q2" s="26" t="s">
        <v>26</v>
      </c>
      <c r="R2" s="27" t="s">
        <v>27</v>
      </c>
      <c r="S2" s="27" t="s">
        <v>28</v>
      </c>
    </row>
    <row r="3" ht="21.75">
      <c r="A3" s="28" t="n">
        <v>1</v>
      </c>
      <c r="B3" s="6" t="s">
        <v>7</v>
      </c>
      <c r="C3" s="29" t="s">
        <v>8</v>
      </c>
      <c r="D3" s="30" t="s">
        <v>9</v>
      </c>
      <c r="E3" s="31" t="s">
        <v>8</v>
      </c>
      <c r="F3" s="7" t="s">
        <v>10</v>
      </c>
      <c r="G3" s="32" t="n">
        <v>157</v>
      </c>
      <c r="H3" s="1" t="s">
        <v>29</v>
      </c>
      <c r="I3" s="33" t="n">
        <v>132</v>
      </c>
      <c r="J3" s="1" t="n">
        <v>1</v>
      </c>
      <c r="K3" s="15" t="str">
        <f>J3*I3</f>
      </c>
      <c r="L3" s="15" t="str">
        <f>K3*G3</f>
      </c>
      <c r="M3" s="34" t="n">
        <v>2.5</v>
      </c>
      <c r="N3" s="34" t="str">
        <f>M3*K3</f>
      </c>
      <c r="O3" s="15" t="str">
        <f>ROUNDUP(N3,2)</f>
      </c>
      <c r="P3" s="35" t="str">
        <f>O3</f>
      </c>
      <c r="Q3" s="35" t="str">
        <f>P3*G3</f>
      </c>
      <c r="R3" s="36" t="s">
        <v>30</v>
      </c>
      <c r="S3" s="37"/>
    </row>
    <row r="4" ht="21.75">
      <c r="A4" s="28" t="n">
        <v>2</v>
      </c>
      <c r="B4" s="6" t="s">
        <v>7</v>
      </c>
      <c r="C4" s="29" t="s">
        <v>8</v>
      </c>
      <c r="D4" s="30" t="s">
        <v>11</v>
      </c>
      <c r="E4" s="31" t="s">
        <v>31</v>
      </c>
      <c r="F4" s="7" t="s">
        <v>10</v>
      </c>
      <c r="G4" s="32" t="n">
        <v>233</v>
      </c>
      <c r="H4" s="1" t="s">
        <v>32</v>
      </c>
      <c r="I4" s="33" t="n">
        <v>35</v>
      </c>
      <c r="J4" s="1" t="n">
        <v>1</v>
      </c>
      <c r="K4" s="15" t="str">
        <f>J4*I4</f>
      </c>
      <c r="L4" s="15" t="str">
        <f>K4*G4</f>
      </c>
      <c r="M4" s="34" t="n">
        <v>2.1</v>
      </c>
      <c r="N4" s="34" t="str">
        <f>M4*K4</f>
      </c>
      <c r="O4" s="15" t="str">
        <f>ROUNDUP(N4,2)</f>
      </c>
      <c r="P4" s="35" t="str">
        <f>O4</f>
      </c>
      <c r="Q4" s="35" t="str">
        <f>P4*G4</f>
      </c>
      <c r="R4" s="36" t="s">
        <v>30</v>
      </c>
      <c r="S4" s="37"/>
    </row>
    <row r="5" ht="11.25">
      <c r="A5" s="28" t="n">
        <v>3</v>
      </c>
      <c r="B5" s="6" t="s">
        <v>7</v>
      </c>
      <c r="C5" s="29" t="s">
        <v>12</v>
      </c>
      <c r="D5" s="30" t="s">
        <v>13</v>
      </c>
      <c r="E5" s="31" t="s">
        <v>33</v>
      </c>
      <c r="F5" s="7" t="s">
        <v>14</v>
      </c>
      <c r="G5" s="32" t="n">
        <v>26</v>
      </c>
      <c r="H5" s="1" t="s">
        <v>34</v>
      </c>
      <c r="I5" s="1" t="n">
        <v>2580000</v>
      </c>
      <c r="J5" s="1" t="n">
        <v>12600</v>
      </c>
      <c r="K5" s="15" t="str">
        <f>I5/J5</f>
      </c>
      <c r="L5" s="15" t="str">
        <f>K5*G5</f>
      </c>
      <c r="M5" s="34" t="n">
        <v>1.3</v>
      </c>
      <c r="N5" s="34" t="str">
        <f>M5*K5</f>
      </c>
      <c r="O5" s="15" t="str">
        <f>ROUNDUP(N5,2)</f>
      </c>
      <c r="P5" s="35" t="str">
        <f>O5</f>
      </c>
      <c r="Q5" s="35" t="str">
        <f>P5*G5</f>
      </c>
      <c r="R5" s="36" t="s">
        <v>30</v>
      </c>
      <c r="S5" s="37"/>
    </row>
    <row r="6" ht="11.25">
      <c r="A6" s="28" t="n">
        <v>4</v>
      </c>
      <c r="B6" s="6" t="s">
        <v>7</v>
      </c>
      <c r="C6" s="29" t="s">
        <v>12</v>
      </c>
      <c r="D6" s="30" t="s">
        <v>15</v>
      </c>
      <c r="E6" s="31" t="s">
        <v>35</v>
      </c>
      <c r="F6" s="7" t="s">
        <v>14</v>
      </c>
      <c r="G6" s="32" t="n">
        <v>2</v>
      </c>
      <c r="H6" s="1" t="s">
        <v>36</v>
      </c>
      <c r="I6" s="1" t="n">
        <v>2925000</v>
      </c>
      <c r="J6" s="1" t="n">
        <v>12600</v>
      </c>
      <c r="K6" s="15" t="str">
        <f>I6/J6</f>
      </c>
      <c r="L6" s="15" t="str">
        <f>K6*G6</f>
      </c>
      <c r="M6" s="34" t="n">
        <v>1.3</v>
      </c>
      <c r="N6" s="34" t="str">
        <f>M6*K6</f>
      </c>
      <c r="O6" s="15" t="str">
        <f>ROUNDUP(N6,2)</f>
      </c>
      <c r="P6" s="35" t="str">
        <f>O6</f>
      </c>
      <c r="Q6" s="35" t="str">
        <f>P6*G6</f>
      </c>
      <c r="R6" s="36" t="s">
        <v>30</v>
      </c>
      <c r="S6" s="37"/>
    </row>
    <row r="7" ht="11.25">
      <c r="A7" s="28" t="n">
        <v>5</v>
      </c>
      <c r="B7" s="6" t="s">
        <v>7</v>
      </c>
      <c r="C7" s="29" t="s">
        <v>16</v>
      </c>
      <c r="D7" s="30"/>
      <c r="E7" s="31" t="s">
        <v>16</v>
      </c>
      <c r="F7" s="7" t="s">
        <v>14</v>
      </c>
      <c r="G7" s="32" t="n">
        <v>30</v>
      </c>
      <c r="H7" s="1" t="s">
        <v>37</v>
      </c>
      <c r="I7" s="33" t="n">
        <v>89</v>
      </c>
      <c r="J7" s="1" t="n">
        <v>1</v>
      </c>
      <c r="K7" s="15" t="str">
        <f>J7*I7</f>
      </c>
      <c r="L7" s="15" t="str">
        <f>K7*G7</f>
      </c>
      <c r="M7" s="34" t="n">
        <v>2.1</v>
      </c>
      <c r="N7" s="34" t="str">
        <f>M7*K7</f>
      </c>
      <c r="O7" s="15" t="str">
        <f>ROUNDUP(N7,2)</f>
      </c>
      <c r="P7" s="35" t="str">
        <f>O7</f>
      </c>
      <c r="Q7" s="35" t="str">
        <f>P7*G7</f>
      </c>
      <c r="R7" s="36" t="s">
        <v>30</v>
      </c>
      <c r="S7" s="37"/>
    </row>
    <row r="8" ht="11.25">
      <c r="A8" s="28" t="n">
        <v>6</v>
      </c>
      <c r="B8" s="6" t="s">
        <v>7</v>
      </c>
      <c r="C8" s="29" t="s">
        <v>17</v>
      </c>
      <c r="D8" s="30"/>
      <c r="E8" s="31" t="s">
        <v>38</v>
      </c>
      <c r="F8" s="7" t="s">
        <v>14</v>
      </c>
      <c r="G8" s="32" t="n">
        <v>28</v>
      </c>
      <c r="H8" s="1" t="s">
        <v>39</v>
      </c>
      <c r="I8" s="33" t="n">
        <v>285</v>
      </c>
      <c r="J8" s="1" t="n">
        <v>1</v>
      </c>
      <c r="K8" s="15" t="str">
        <f>J8*I8</f>
      </c>
      <c r="L8" s="15" t="str">
        <f>K8*G8</f>
      </c>
      <c r="M8" s="34" t="n">
        <v>2</v>
      </c>
      <c r="N8" s="34" t="str">
        <f>M8*K8</f>
      </c>
      <c r="O8" s="15" t="str">
        <f>ROUNDUP(N8,2)</f>
      </c>
      <c r="P8" s="35" t="str">
        <f>O8</f>
      </c>
      <c r="Q8" s="35" t="str">
        <f>P8*G8</f>
      </c>
      <c r="R8" s="36" t="s">
        <v>30</v>
      </c>
      <c r="S8" s="37"/>
    </row>
    <row r="9" customHeight="true" ht="38.25" customFormat="true" s="38">
      <c r="A9" s="39" t="n">
        <v>7</v>
      </c>
      <c r="B9" s="40" t="s">
        <v>7</v>
      </c>
      <c r="C9" s="41" t="s">
        <v>18</v>
      </c>
      <c r="D9" s="42" t="s">
        <v>19</v>
      </c>
      <c r="E9" s="43" t="s">
        <v>40</v>
      </c>
      <c r="F9" s="44" t="s">
        <v>10</v>
      </c>
      <c r="G9" s="45" t="n">
        <v>1</v>
      </c>
      <c r="J9" s="1" t="n">
        <v>1</v>
      </c>
      <c r="K9" s="46" t="str">
        <f>J9*I9</f>
      </c>
      <c r="L9" s="15" t="str">
        <f>K9*G9</f>
      </c>
      <c r="M9" s="47" t="n">
        <v>2</v>
      </c>
      <c r="N9" s="34" t="str">
        <f>M9*K9</f>
      </c>
      <c r="O9" s="15" t="str">
        <f>ROUNDUP(N9,2)</f>
      </c>
      <c r="P9" s="35" t="str">
        <f>O9</f>
      </c>
      <c r="Q9" s="35" t="str">
        <f>P9*G9</f>
      </c>
      <c r="R9" s="36"/>
      <c r="S9" s="48" t="s">
        <v>41</v>
      </c>
    </row>
    <row r="10" customHeight="true" ht="30.75">
      <c r="A10" s="37"/>
      <c r="B10" s="37"/>
      <c r="C10" s="49" t="s">
        <v>42</v>
      </c>
      <c r="D10" s="50"/>
      <c r="E10" s="51"/>
      <c r="F10" s="37"/>
      <c r="G10" s="52"/>
      <c r="H10" s="37"/>
      <c r="I10" s="37"/>
      <c r="J10" s="37"/>
      <c r="K10" s="53"/>
      <c r="L10" s="53"/>
      <c r="M10" s="54"/>
      <c r="N10" s="54"/>
      <c r="O10" s="53"/>
      <c r="P10" s="53"/>
      <c r="Q10" s="55" t="str">
        <f>SUM(Q3:Q9)</f>
      </c>
      <c r="R10" s="37"/>
      <c r="S10" s="37"/>
    </row>
  </sheetData>
  <pageMargins left="0.699999988079071" top="0.75" right="0.699999988079071" bottom="0.75" header="0.300000011920929" footer="0.300000011920929"/>
  <pageSetup orientation="landscape" fitToHeight="0" fitToWidth="1" paperWidth="11.6929133858268in" paperHeight="16.5354330708661in" cellComments="none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true" summaryRight="true"/>
    <pageSetUpPr fitToPage="false"/>
  </sheetPr>
  <dimension ref="A1:S15"/>
  <sheetViews>
    <sheetView workbookViewId="0" tabSelected="true" showZeros="true" showFormulas="false" showGridLines="true" showRowColHeaders="true">
      <selection sqref="C1" activeCell="C1"/>
    </sheetView>
  </sheetViews>
  <sheetFormatPr defaultColWidth="11.140625" customHeight="true" defaultRowHeight="15"/>
  <cols>
    <col max="1" min="1" style="56" width="2.42578125" customWidth="true"/>
    <col max="2" min="2" style="56" width="11.140625" customWidth="true" hidden="true"/>
    <col max="3" min="3" style="56" width="34.28515625" customWidth="true"/>
    <col max="4" min="4" style="56" width="43.42578125" customWidth="true"/>
    <col max="5" min="5" style="56" width="38.99609375" customWidth="true"/>
    <col max="6" min="6" style="56" width="8.28515625" customWidth="true"/>
    <col max="7" min="7" style="56" width="13.42578125" customWidth="true"/>
    <col max="14" min="8" style="56" width="11.140625" customWidth="true" hidden="true"/>
    <col max="15" min="15" style="56" width="23.42578125" customWidth="true" hidden="true"/>
    <col max="16" min="16" style="56" width="14.140625" customWidth="true"/>
    <col max="17" min="17" style="56" width="12.5703125" customWidth="true"/>
    <col max="18" min="18" style="56" width="10.85546875" customWidth="true"/>
    <col max="19" min="19" style="56" width="15" customWidth="true"/>
  </cols>
  <sheetData>
    <row r="1" customHeight="true" ht="22.5">
      <c r="C1" s="57" t="s">
        <v>43</v>
      </c>
    </row>
    <row r="2" ht="44.25">
      <c r="A2" s="18" t="s">
        <v>0</v>
      </c>
      <c r="B2" s="58" t="s">
        <v>1</v>
      </c>
      <c r="C2" s="20" t="s">
        <v>2</v>
      </c>
      <c r="D2" s="21" t="s">
        <v>3</v>
      </c>
      <c r="E2" s="22" t="s">
        <v>21</v>
      </c>
      <c r="F2" s="23" t="s">
        <v>5</v>
      </c>
      <c r="G2" s="24" t="s">
        <v>22</v>
      </c>
      <c r="H2" s="17" t="s">
        <v>23</v>
      </c>
      <c r="K2" s="12"/>
      <c r="L2" s="12"/>
      <c r="M2" s="25" t="s">
        <v>24</v>
      </c>
      <c r="N2" s="25"/>
      <c r="O2" s="59"/>
      <c r="P2" s="26" t="s">
        <v>25</v>
      </c>
      <c r="Q2" s="26" t="s">
        <v>26</v>
      </c>
      <c r="R2" s="27" t="s">
        <v>27</v>
      </c>
      <c r="S2" s="27" t="s">
        <v>28</v>
      </c>
    </row>
    <row r="3" customHeight="true" ht="24">
      <c r="A3" s="28" t="n">
        <v>1</v>
      </c>
      <c r="B3" s="60" t="s">
        <v>7</v>
      </c>
      <c r="C3" s="29" t="s">
        <v>8</v>
      </c>
      <c r="D3" s="30" t="s">
        <v>9</v>
      </c>
      <c r="E3" s="61" t="s">
        <v>44</v>
      </c>
      <c r="F3" s="7" t="s">
        <v>10</v>
      </c>
      <c r="G3" s="32" t="n">
        <v>157</v>
      </c>
      <c r="H3" s="62" t="s">
        <v>29</v>
      </c>
      <c r="I3" s="33" t="n">
        <v>132</v>
      </c>
      <c r="J3" s="1" t="n">
        <v>1</v>
      </c>
      <c r="K3" s="15" t="str">
        <f>J3*I3</f>
      </c>
      <c r="L3" s="15" t="str">
        <f>K3*G3</f>
      </c>
      <c r="M3" s="34" t="n">
        <v>2.5</v>
      </c>
      <c r="N3" s="34" t="str">
        <f>M3*K3</f>
      </c>
      <c r="O3" s="63" t="str">
        <f>ROUNDUP(N3,2)</f>
      </c>
      <c r="P3" s="35" t="str">
        <f>O3</f>
      </c>
      <c r="Q3" s="35" t="str">
        <f>P3*G3</f>
      </c>
      <c r="R3" s="36" t="s">
        <v>30</v>
      </c>
      <c r="S3" s="37"/>
    </row>
    <row r="4" customHeight="true" ht="21.75">
      <c r="A4" s="28" t="n">
        <v>2</v>
      </c>
      <c r="B4" s="60" t="s">
        <v>7</v>
      </c>
      <c r="C4" s="29" t="s">
        <v>8</v>
      </c>
      <c r="D4" s="30" t="s">
        <v>11</v>
      </c>
      <c r="E4" s="61" t="s">
        <v>44</v>
      </c>
      <c r="F4" s="7" t="s">
        <v>10</v>
      </c>
      <c r="G4" s="32" t="n">
        <v>233</v>
      </c>
      <c r="H4" s="62" t="s">
        <v>32</v>
      </c>
      <c r="I4" s="33" t="n">
        <v>132</v>
      </c>
      <c r="J4" s="1" t="n">
        <v>1</v>
      </c>
      <c r="K4" s="15" t="str">
        <f>J4*I4</f>
      </c>
      <c r="L4" s="15" t="str">
        <f>K4*G4</f>
      </c>
      <c r="M4" s="34" t="n">
        <v>2.5</v>
      </c>
      <c r="N4" s="34" t="str">
        <f>M4*K4</f>
      </c>
      <c r="O4" s="63" t="str">
        <f>ROUNDUP(N4,2)</f>
      </c>
      <c r="P4" s="35" t="str">
        <f>O4</f>
      </c>
      <c r="Q4" s="35" t="str">
        <f>P4*G4</f>
      </c>
      <c r="R4" s="36" t="s">
        <v>30</v>
      </c>
      <c r="S4" s="37"/>
    </row>
    <row r="5" customHeight="true" ht="21.75">
      <c r="A5" s="28" t="n">
        <v>3</v>
      </c>
      <c r="B5" s="60" t="s">
        <v>7</v>
      </c>
      <c r="C5" s="29" t="s">
        <v>12</v>
      </c>
      <c r="D5" s="30" t="s">
        <v>13</v>
      </c>
      <c r="E5" s="64" t="s">
        <v>45</v>
      </c>
      <c r="F5" s="7" t="s">
        <v>14</v>
      </c>
      <c r="G5" s="32" t="n">
        <v>26</v>
      </c>
      <c r="H5" s="62" t="s">
        <v>34</v>
      </c>
      <c r="I5" s="1" t="n">
        <v>2580000</v>
      </c>
      <c r="J5" s="1" t="n">
        <v>12600</v>
      </c>
      <c r="K5" s="15" t="str">
        <f>I5/J5</f>
      </c>
      <c r="L5" s="15" t="str">
        <f>K5*G5</f>
      </c>
      <c r="M5" s="34" t="n">
        <v>1.5</v>
      </c>
      <c r="N5" s="34" t="str">
        <f>M5*K5</f>
      </c>
      <c r="O5" s="63" t="str">
        <f>ROUNDUP(N5,2)</f>
      </c>
      <c r="P5" s="35" t="str">
        <f>O5</f>
      </c>
      <c r="Q5" s="35" t="str">
        <f>P5*G5</f>
      </c>
      <c r="R5" s="65" t="s">
        <v>46</v>
      </c>
      <c r="S5" s="37"/>
    </row>
    <row r="6" customHeight="true" ht="21.75">
      <c r="A6" s="28" t="n">
        <v>4</v>
      </c>
      <c r="B6" s="60" t="s">
        <v>7</v>
      </c>
      <c r="C6" s="29" t="s">
        <v>12</v>
      </c>
      <c r="D6" s="30" t="s">
        <v>15</v>
      </c>
      <c r="E6" s="64" t="s">
        <v>45</v>
      </c>
      <c r="F6" s="7" t="s">
        <v>14</v>
      </c>
      <c r="G6" s="32" t="n">
        <v>2</v>
      </c>
      <c r="H6" s="62" t="s">
        <v>34</v>
      </c>
      <c r="I6" s="1" t="n">
        <v>2580000</v>
      </c>
      <c r="J6" s="1" t="n">
        <v>12600</v>
      </c>
      <c r="K6" s="15" t="str">
        <f>I6/J6</f>
      </c>
      <c r="L6" s="15" t="str">
        <f>K6*G6</f>
      </c>
      <c r="M6" s="34" t="n">
        <v>1.5</v>
      </c>
      <c r="N6" s="34" t="str">
        <f>M6*K6</f>
      </c>
      <c r="O6" s="63" t="str">
        <f>ROUNDUP(N6,2)</f>
      </c>
      <c r="P6" s="35" t="str">
        <f>O6</f>
      </c>
      <c r="Q6" s="35" t="str">
        <f>P6*G6</f>
      </c>
      <c r="R6" s="65" t="s">
        <v>46</v>
      </c>
      <c r="S6" s="37"/>
    </row>
    <row r="7" customHeight="true" ht="21.75">
      <c r="A7" s="28" t="n">
        <v>5</v>
      </c>
      <c r="B7" s="60" t="s">
        <v>7</v>
      </c>
      <c r="C7" s="29" t="s">
        <v>16</v>
      </c>
      <c r="D7" s="30"/>
      <c r="E7" s="61" t="s">
        <v>47</v>
      </c>
      <c r="F7" s="7" t="s">
        <v>14</v>
      </c>
      <c r="G7" s="32" t="n">
        <v>30</v>
      </c>
      <c r="H7" s="62" t="s">
        <v>37</v>
      </c>
      <c r="I7" s="33" t="n">
        <v>89</v>
      </c>
      <c r="J7" s="1" t="n">
        <v>1</v>
      </c>
      <c r="K7" s="15" t="str">
        <f>J7*I7</f>
      </c>
      <c r="L7" s="15" t="str">
        <f>K7*G7</f>
      </c>
      <c r="M7" s="34" t="n">
        <v>2.1</v>
      </c>
      <c r="N7" s="34" t="str">
        <f>M7*K7</f>
      </c>
      <c r="O7" s="63" t="str">
        <f>ROUNDUP(N7,2)</f>
      </c>
      <c r="P7" s="35" t="str">
        <f>O7</f>
      </c>
      <c r="Q7" s="35" t="str">
        <f>P7*G7</f>
      </c>
      <c r="R7" s="36" t="s">
        <v>30</v>
      </c>
      <c r="S7" s="37"/>
    </row>
    <row r="8" customHeight="true" ht="21.75">
      <c r="A8" s="28" t="n">
        <v>6</v>
      </c>
      <c r="B8" s="60" t="s">
        <v>7</v>
      </c>
      <c r="C8" s="29" t="s">
        <v>17</v>
      </c>
      <c r="D8" s="30"/>
      <c r="E8" s="31" t="s">
        <v>48</v>
      </c>
      <c r="F8" s="7" t="s">
        <v>14</v>
      </c>
      <c r="G8" s="32" t="n">
        <v>28</v>
      </c>
      <c r="H8" s="62" t="s">
        <v>39</v>
      </c>
      <c r="I8" s="66" t="n">
        <v>335</v>
      </c>
      <c r="J8" s="1" t="n">
        <v>1</v>
      </c>
      <c r="K8" s="15" t="str">
        <f>J8*I8</f>
      </c>
      <c r="L8" s="15" t="str">
        <f>K8*G8</f>
      </c>
      <c r="M8" s="34" t="n">
        <v>2.1</v>
      </c>
      <c r="N8" s="34" t="str">
        <f>M8*K8</f>
      </c>
      <c r="O8" s="63" t="str">
        <f>ROUNDUP(N8,2)</f>
      </c>
      <c r="P8" s="35" t="str">
        <f>O8</f>
      </c>
      <c r="Q8" s="35" t="str">
        <f>P8*G8</f>
      </c>
      <c r="R8" s="36" t="s">
        <v>30</v>
      </c>
      <c r="S8" s="37"/>
    </row>
    <row r="9" customHeight="true" ht="111">
      <c r="A9" s="67" t="n">
        <v>7</v>
      </c>
      <c r="B9" s="68" t="s">
        <v>7</v>
      </c>
      <c r="C9" s="29" t="s">
        <v>18</v>
      </c>
      <c r="D9" s="30" t="s">
        <v>19</v>
      </c>
      <c r="E9" s="69" t="s">
        <v>49</v>
      </c>
      <c r="F9" s="70" t="s">
        <v>10</v>
      </c>
      <c r="G9" s="71" t="n">
        <v>1</v>
      </c>
      <c r="I9" s="72" t="n">
        <v>2345</v>
      </c>
      <c r="J9" s="73" t="n">
        <v>1</v>
      </c>
      <c r="K9" s="74" t="str">
        <f>J9*I9</f>
      </c>
      <c r="L9" s="75" t="str">
        <f>K9*G9</f>
      </c>
      <c r="M9" s="76" t="n">
        <v>3</v>
      </c>
      <c r="N9" s="77" t="str">
        <f>M9*K9</f>
      </c>
      <c r="O9" s="78" t="str">
        <f>ROUNDUP(N9,2)</f>
      </c>
      <c r="P9" s="35" t="str">
        <f>O9</f>
      </c>
      <c r="Q9" s="35" t="str">
        <f>P9*G9</f>
      </c>
      <c r="R9" s="36" t="s">
        <v>30</v>
      </c>
      <c r="S9" s="48"/>
    </row>
    <row r="10" customHeight="true" ht="24.75">
      <c r="A10" s="37"/>
      <c r="B10" s="37"/>
      <c r="C10" s="49" t="s">
        <v>42</v>
      </c>
      <c r="D10" s="50"/>
      <c r="E10" s="51"/>
      <c r="F10" s="37"/>
      <c r="G10" s="52"/>
      <c r="H10" s="37"/>
      <c r="I10" s="37"/>
      <c r="J10" s="37"/>
      <c r="K10" s="53"/>
      <c r="L10" s="53"/>
      <c r="M10" s="54"/>
      <c r="N10" s="54"/>
      <c r="O10" s="53"/>
      <c r="P10" s="53"/>
      <c r="Q10" s="55" t="str">
        <f>SUM(Q3:Q9)</f>
      </c>
      <c r="R10" s="37"/>
      <c r="S10" s="37"/>
    </row>
    <row r="12">
      <c r="L12" s="56" t="str">
        <f>SUM(L3:L9)</f>
      </c>
    </row>
    <row r="15">
      <c r="L15" s="56" t="str">
        <f>Q10-L12</f>
      </c>
    </row>
  </sheetData>
  <pageSetup orientation="portrait" fitToHeight="0" fitToWidth="0" paperWidth="8.49999606299213in" paperHeight="10.9999921259843in" cellComments="none"/>
</worksheet>
</file>