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fatech.uz\Desktop\JK\LOT\"/>
    </mc:Choice>
  </mc:AlternateContent>
  <xr:revisionPtr revIDLastSave="0" documentId="13_ncr:1_{07EF9998-8E8B-4FFE-B424-AFEFDED79ADE}" xr6:coauthVersionLast="47" xr6:coauthVersionMax="47" xr10:uidLastSave="{00000000-0000-0000-0000-000000000000}"/>
  <bookViews>
    <workbookView xWindow="-120" yWindow="-120" windowWidth="29040" windowHeight="15990" tabRatio="184" firstSheet="1" activeTab="3" xr2:uid="{00000000-000D-0000-FFFF-FFFF00000000}"/>
  </bookViews>
  <sheets>
    <sheet name="TDSheet" sheetId="1" r:id="rId1"/>
    <sheet name="Лист1" sheetId="2" r:id="rId2"/>
    <sheet name="Лист2" sheetId="3" r:id="rId3"/>
    <sheet name="Лист3" sheetId="4" r:id="rId4"/>
  </sheets>
  <definedNames>
    <definedName name="_xlnm._FilterDatabase" localSheetId="1" hidden="1">Лист1!$A$2:$H$45</definedName>
  </definedNames>
  <calcPr calcId="181029"/>
</workbook>
</file>

<file path=xl/calcChain.xml><?xml version="1.0" encoding="utf-8"?>
<calcChain xmlns="http://schemas.openxmlformats.org/spreadsheetml/2006/main">
  <c r="K24" i="4" l="1"/>
  <c r="N24" i="4" s="1"/>
  <c r="O24" i="4" s="1"/>
  <c r="P24" i="4" s="1"/>
  <c r="K23" i="4"/>
  <c r="N23" i="4" s="1"/>
  <c r="O23" i="4" s="1"/>
  <c r="P23" i="4" s="1"/>
  <c r="K22" i="4"/>
  <c r="L22" i="4" s="1"/>
  <c r="K21" i="4"/>
  <c r="L21" i="4" s="1"/>
  <c r="K20" i="4"/>
  <c r="N20" i="4" s="1"/>
  <c r="O20" i="4" s="1"/>
  <c r="P20" i="4" s="1"/>
  <c r="K19" i="4"/>
  <c r="N19" i="4" s="1"/>
  <c r="O19" i="4" s="1"/>
  <c r="P19" i="4" s="1"/>
  <c r="K18" i="4"/>
  <c r="N18" i="4" s="1"/>
  <c r="O18" i="4" s="1"/>
  <c r="P18" i="4" s="1"/>
  <c r="K17" i="4"/>
  <c r="N17" i="4" s="1"/>
  <c r="O17" i="4" s="1"/>
  <c r="P17" i="4" s="1"/>
  <c r="K16" i="4"/>
  <c r="L16" i="4" s="1"/>
  <c r="K15" i="4"/>
  <c r="L15" i="4" s="1"/>
  <c r="K14" i="4"/>
  <c r="N14" i="4" s="1"/>
  <c r="O14" i="4" s="1"/>
  <c r="P14" i="4" s="1"/>
  <c r="K13" i="4"/>
  <c r="L13" i="4" s="1"/>
  <c r="K12" i="4"/>
  <c r="L12" i="4" s="1"/>
  <c r="K11" i="4"/>
  <c r="N11" i="4" s="1"/>
  <c r="O11" i="4" s="1"/>
  <c r="P11" i="4" s="1"/>
  <c r="K10" i="4"/>
  <c r="N10" i="4" s="1"/>
  <c r="O10" i="4" s="1"/>
  <c r="P10" i="4" s="1"/>
  <c r="K9" i="4"/>
  <c r="N9" i="4" s="1"/>
  <c r="O9" i="4" s="1"/>
  <c r="P9" i="4" s="1"/>
  <c r="K8" i="4"/>
  <c r="L8" i="4" s="1"/>
  <c r="K7" i="4"/>
  <c r="N7" i="4" s="1"/>
  <c r="O7" i="4" s="1"/>
  <c r="P7" i="4" s="1"/>
  <c r="K6" i="4"/>
  <c r="N6" i="4" s="1"/>
  <c r="O6" i="4" s="1"/>
  <c r="P6" i="4" s="1"/>
  <c r="K5" i="4"/>
  <c r="N5" i="4" s="1"/>
  <c r="O5" i="4" s="1"/>
  <c r="P5" i="4" s="1"/>
  <c r="K4" i="4"/>
  <c r="L4" i="4" s="1"/>
  <c r="K3" i="4"/>
  <c r="N3" i="4" s="1"/>
  <c r="O3" i="4" s="1"/>
  <c r="P3" i="4" s="1"/>
  <c r="O44" i="3"/>
  <c r="P44" i="3" s="1"/>
  <c r="N44" i="3"/>
  <c r="L44" i="3"/>
  <c r="K44" i="3"/>
  <c r="K43" i="3"/>
  <c r="N43" i="3" s="1"/>
  <c r="O43" i="3" s="1"/>
  <c r="P43" i="3" s="1"/>
  <c r="L42" i="3"/>
  <c r="K42" i="3"/>
  <c r="N42" i="3" s="1"/>
  <c r="O42" i="3" s="1"/>
  <c r="P42" i="3" s="1"/>
  <c r="N41" i="3"/>
  <c r="O41" i="3" s="1"/>
  <c r="P41" i="3" s="1"/>
  <c r="L41" i="3"/>
  <c r="K41" i="3"/>
  <c r="O40" i="3"/>
  <c r="P40" i="3" s="1"/>
  <c r="N40" i="3"/>
  <c r="L40" i="3"/>
  <c r="K40" i="3"/>
  <c r="K39" i="3"/>
  <c r="N39" i="3" s="1"/>
  <c r="O39" i="3" s="1"/>
  <c r="P39" i="3" s="1"/>
  <c r="L38" i="3"/>
  <c r="K38" i="3"/>
  <c r="N38" i="3" s="1"/>
  <c r="O38" i="3" s="1"/>
  <c r="P38" i="3" s="1"/>
  <c r="N37" i="3"/>
  <c r="O37" i="3" s="1"/>
  <c r="P37" i="3" s="1"/>
  <c r="L37" i="3"/>
  <c r="K37" i="3"/>
  <c r="O36" i="3"/>
  <c r="P36" i="3" s="1"/>
  <c r="N36" i="3"/>
  <c r="L36" i="3"/>
  <c r="K36" i="3"/>
  <c r="K35" i="3"/>
  <c r="N35" i="3" s="1"/>
  <c r="O35" i="3" s="1"/>
  <c r="P35" i="3" s="1"/>
  <c r="L34" i="3"/>
  <c r="K34" i="3"/>
  <c r="N34" i="3" s="1"/>
  <c r="O34" i="3" s="1"/>
  <c r="P34" i="3" s="1"/>
  <c r="N33" i="3"/>
  <c r="O33" i="3" s="1"/>
  <c r="P33" i="3" s="1"/>
  <c r="L33" i="3"/>
  <c r="K33" i="3"/>
  <c r="O32" i="3"/>
  <c r="P32" i="3" s="1"/>
  <c r="N32" i="3"/>
  <c r="L32" i="3"/>
  <c r="K32" i="3"/>
  <c r="K31" i="3"/>
  <c r="N31" i="3" s="1"/>
  <c r="O31" i="3" s="1"/>
  <c r="P31" i="3" s="1"/>
  <c r="L30" i="3"/>
  <c r="K30" i="3"/>
  <c r="N30" i="3" s="1"/>
  <c r="O30" i="3" s="1"/>
  <c r="P30" i="3" s="1"/>
  <c r="N29" i="3"/>
  <c r="O29" i="3" s="1"/>
  <c r="P29" i="3" s="1"/>
  <c r="L29" i="3"/>
  <c r="K29" i="3"/>
  <c r="O28" i="3"/>
  <c r="P28" i="3" s="1"/>
  <c r="N28" i="3"/>
  <c r="L28" i="3"/>
  <c r="K28" i="3"/>
  <c r="K27" i="3"/>
  <c r="N27" i="3" s="1"/>
  <c r="O27" i="3" s="1"/>
  <c r="P27" i="3" s="1"/>
  <c r="L26" i="3"/>
  <c r="K26" i="3"/>
  <c r="N26" i="3" s="1"/>
  <c r="O26" i="3" s="1"/>
  <c r="P26" i="3" s="1"/>
  <c r="N25" i="3"/>
  <c r="O25" i="3" s="1"/>
  <c r="P25" i="3" s="1"/>
  <c r="L25" i="3"/>
  <c r="K25" i="3"/>
  <c r="O24" i="3"/>
  <c r="P24" i="3" s="1"/>
  <c r="N24" i="3"/>
  <c r="L24" i="3"/>
  <c r="K24" i="3"/>
  <c r="K23" i="3"/>
  <c r="N23" i="3" s="1"/>
  <c r="O23" i="3" s="1"/>
  <c r="P23" i="3" s="1"/>
  <c r="L22" i="3"/>
  <c r="K22" i="3"/>
  <c r="N22" i="3" s="1"/>
  <c r="O22" i="3" s="1"/>
  <c r="P22" i="3" s="1"/>
  <c r="N21" i="3"/>
  <c r="O21" i="3" s="1"/>
  <c r="P21" i="3" s="1"/>
  <c r="L21" i="3"/>
  <c r="K21" i="3"/>
  <c r="O20" i="3"/>
  <c r="P20" i="3" s="1"/>
  <c r="N20" i="3"/>
  <c r="K20" i="3"/>
  <c r="L20" i="3" s="1"/>
  <c r="K19" i="3"/>
  <c r="N19" i="3" s="1"/>
  <c r="O19" i="3" s="1"/>
  <c r="P19" i="3" s="1"/>
  <c r="L18" i="3"/>
  <c r="K18" i="3"/>
  <c r="N18" i="3" s="1"/>
  <c r="O18" i="3" s="1"/>
  <c r="P18" i="3" s="1"/>
  <c r="N17" i="3"/>
  <c r="O17" i="3" s="1"/>
  <c r="P17" i="3" s="1"/>
  <c r="L17" i="3"/>
  <c r="K17" i="3"/>
  <c r="O16" i="3"/>
  <c r="P16" i="3" s="1"/>
  <c r="N16" i="3"/>
  <c r="K16" i="3"/>
  <c r="L16" i="3" s="1"/>
  <c r="K15" i="3"/>
  <c r="N15" i="3" s="1"/>
  <c r="O15" i="3" s="1"/>
  <c r="P15" i="3" s="1"/>
  <c r="L14" i="3"/>
  <c r="K14" i="3"/>
  <c r="N14" i="3" s="1"/>
  <c r="O14" i="3" s="1"/>
  <c r="P14" i="3" s="1"/>
  <c r="N13" i="3"/>
  <c r="O13" i="3" s="1"/>
  <c r="P13" i="3" s="1"/>
  <c r="L13" i="3"/>
  <c r="K13" i="3"/>
  <c r="O12" i="3"/>
  <c r="P12" i="3" s="1"/>
  <c r="N12" i="3"/>
  <c r="K12" i="3"/>
  <c r="L12" i="3" s="1"/>
  <c r="K11" i="3"/>
  <c r="N11" i="3" s="1"/>
  <c r="O11" i="3" s="1"/>
  <c r="P11" i="3" s="1"/>
  <c r="L10" i="3"/>
  <c r="K10" i="3"/>
  <c r="N10" i="3" s="1"/>
  <c r="O10" i="3" s="1"/>
  <c r="P10" i="3" s="1"/>
  <c r="N9" i="3"/>
  <c r="O9" i="3" s="1"/>
  <c r="P9" i="3" s="1"/>
  <c r="L9" i="3"/>
  <c r="K9" i="3"/>
  <c r="O8" i="3"/>
  <c r="P8" i="3" s="1"/>
  <c r="N8" i="3"/>
  <c r="K8" i="3"/>
  <c r="L8" i="3" s="1"/>
  <c r="K7" i="3"/>
  <c r="N7" i="3" s="1"/>
  <c r="O7" i="3" s="1"/>
  <c r="P7" i="3" s="1"/>
  <c r="L6" i="3"/>
  <c r="K6" i="3"/>
  <c r="N6" i="3" s="1"/>
  <c r="O6" i="3" s="1"/>
  <c r="P6" i="3" s="1"/>
  <c r="N5" i="3"/>
  <c r="O5" i="3" s="1"/>
  <c r="P5" i="3" s="1"/>
  <c r="L5" i="3"/>
  <c r="K5" i="3"/>
  <c r="O4" i="3"/>
  <c r="P4" i="3" s="1"/>
  <c r="N4" i="3"/>
  <c r="K4" i="3"/>
  <c r="L4" i="3" s="1"/>
  <c r="K3" i="3"/>
  <c r="N3" i="3" s="1"/>
  <c r="O3" i="3" s="1"/>
  <c r="P3" i="3" s="1"/>
  <c r="P45" i="3" s="1"/>
  <c r="K4" i="2"/>
  <c r="L4" i="2" s="1"/>
  <c r="K5" i="2"/>
  <c r="L5" i="2" s="1"/>
  <c r="K6" i="2"/>
  <c r="L6" i="2" s="1"/>
  <c r="K7" i="2"/>
  <c r="L7" i="2" s="1"/>
  <c r="K8" i="2"/>
  <c r="L8" i="2" s="1"/>
  <c r="K9" i="2"/>
  <c r="L9" i="2" s="1"/>
  <c r="K10" i="2"/>
  <c r="L10" i="2" s="1"/>
  <c r="K11" i="2"/>
  <c r="L11" i="2" s="1"/>
  <c r="K12" i="2"/>
  <c r="L12" i="2" s="1"/>
  <c r="K13" i="2"/>
  <c r="L13" i="2" s="1"/>
  <c r="K14" i="2"/>
  <c r="L14" i="2" s="1"/>
  <c r="K15" i="2"/>
  <c r="L15" i="2" s="1"/>
  <c r="K16" i="2"/>
  <c r="L16" i="2" s="1"/>
  <c r="K17" i="2"/>
  <c r="L17" i="2" s="1"/>
  <c r="K18" i="2"/>
  <c r="N18" i="2" s="1"/>
  <c r="O18" i="2" s="1"/>
  <c r="P18" i="2" s="1"/>
  <c r="K19" i="2"/>
  <c r="L19" i="2" s="1"/>
  <c r="K20" i="2"/>
  <c r="L20" i="2" s="1"/>
  <c r="K21" i="2"/>
  <c r="L21" i="2" s="1"/>
  <c r="K22" i="2"/>
  <c r="L22" i="2" s="1"/>
  <c r="K23" i="2"/>
  <c r="L23" i="2" s="1"/>
  <c r="K24" i="2"/>
  <c r="L24" i="2" s="1"/>
  <c r="K25" i="2"/>
  <c r="L25" i="2" s="1"/>
  <c r="K26" i="2"/>
  <c r="L26" i="2" s="1"/>
  <c r="K27" i="2"/>
  <c r="L27" i="2" s="1"/>
  <c r="K28" i="2"/>
  <c r="L28" i="2" s="1"/>
  <c r="K29" i="2"/>
  <c r="L29" i="2" s="1"/>
  <c r="K30" i="2"/>
  <c r="L30" i="2" s="1"/>
  <c r="K31" i="2"/>
  <c r="L31" i="2" s="1"/>
  <c r="K32" i="2"/>
  <c r="L32" i="2" s="1"/>
  <c r="K33" i="2"/>
  <c r="L33" i="2" s="1"/>
  <c r="K34" i="2"/>
  <c r="N34" i="2" s="1"/>
  <c r="O34" i="2" s="1"/>
  <c r="P34" i="2" s="1"/>
  <c r="K35" i="2"/>
  <c r="L35" i="2" s="1"/>
  <c r="K36" i="2"/>
  <c r="L36" i="2" s="1"/>
  <c r="K37" i="2"/>
  <c r="L37" i="2" s="1"/>
  <c r="K38" i="2"/>
  <c r="L38" i="2" s="1"/>
  <c r="K39" i="2"/>
  <c r="L39" i="2" s="1"/>
  <c r="K40" i="2"/>
  <c r="L40" i="2" s="1"/>
  <c r="K41" i="2"/>
  <c r="L41" i="2" s="1"/>
  <c r="K42" i="2"/>
  <c r="L42" i="2" s="1"/>
  <c r="K43" i="2"/>
  <c r="L43" i="2" s="1"/>
  <c r="K44" i="2"/>
  <c r="L44" i="2" s="1"/>
  <c r="K3" i="2"/>
  <c r="L3" i="2" s="1"/>
  <c r="L6" i="4" l="1"/>
  <c r="N15" i="4"/>
  <c r="O15" i="4" s="1"/>
  <c r="P15" i="4" s="1"/>
  <c r="N13" i="4"/>
  <c r="O13" i="4" s="1"/>
  <c r="P13" i="4" s="1"/>
  <c r="N22" i="4"/>
  <c r="O22" i="4" s="1"/>
  <c r="P22" i="4" s="1"/>
  <c r="N16" i="4"/>
  <c r="O16" i="4" s="1"/>
  <c r="P16" i="4" s="1"/>
  <c r="L19" i="4"/>
  <c r="N12" i="4"/>
  <c r="O12" i="4" s="1"/>
  <c r="P12" i="4" s="1"/>
  <c r="N21" i="4"/>
  <c r="O21" i="4" s="1"/>
  <c r="P21" i="4" s="1"/>
  <c r="L5" i="4"/>
  <c r="L10" i="4"/>
  <c r="L20" i="4"/>
  <c r="N4" i="4"/>
  <c r="O4" i="4" s="1"/>
  <c r="P4" i="4" s="1"/>
  <c r="L9" i="4"/>
  <c r="L14" i="4"/>
  <c r="L17" i="4"/>
  <c r="N8" i="4"/>
  <c r="O8" i="4" s="1"/>
  <c r="P8" i="4" s="1"/>
  <c r="L3" i="4"/>
  <c r="L7" i="4"/>
  <c r="L11" i="4"/>
  <c r="L18" i="4"/>
  <c r="L23" i="4"/>
  <c r="L24" i="4"/>
  <c r="L3" i="3"/>
  <c r="L7" i="3"/>
  <c r="L11" i="3"/>
  <c r="L15" i="3"/>
  <c r="L19" i="3"/>
  <c r="L23" i="3"/>
  <c r="L27" i="3"/>
  <c r="L31" i="3"/>
  <c r="L35" i="3"/>
  <c r="L39" i="3"/>
  <c r="L43" i="3"/>
  <c r="L34" i="2"/>
  <c r="N43" i="2"/>
  <c r="O43" i="2" s="1"/>
  <c r="P43" i="2" s="1"/>
  <c r="N31" i="2"/>
  <c r="O31" i="2" s="1"/>
  <c r="P31" i="2" s="1"/>
  <c r="N23" i="2"/>
  <c r="O23" i="2" s="1"/>
  <c r="P23" i="2" s="1"/>
  <c r="N15" i="2"/>
  <c r="O15" i="2" s="1"/>
  <c r="P15" i="2" s="1"/>
  <c r="N11" i="2"/>
  <c r="O11" i="2" s="1"/>
  <c r="P11" i="2" s="1"/>
  <c r="N7" i="2"/>
  <c r="O7" i="2" s="1"/>
  <c r="P7" i="2" s="1"/>
  <c r="L18" i="2"/>
  <c r="L45" i="2" s="1"/>
  <c r="N42" i="2"/>
  <c r="O42" i="2" s="1"/>
  <c r="P42" i="2" s="1"/>
  <c r="N38" i="2"/>
  <c r="O38" i="2" s="1"/>
  <c r="P38" i="2" s="1"/>
  <c r="N30" i="2"/>
  <c r="O30" i="2" s="1"/>
  <c r="P30" i="2" s="1"/>
  <c r="N26" i="2"/>
  <c r="O26" i="2" s="1"/>
  <c r="P26" i="2" s="1"/>
  <c r="N22" i="2"/>
  <c r="O22" i="2" s="1"/>
  <c r="P22" i="2" s="1"/>
  <c r="N14" i="2"/>
  <c r="O14" i="2" s="1"/>
  <c r="P14" i="2" s="1"/>
  <c r="N10" i="2"/>
  <c r="O10" i="2" s="1"/>
  <c r="P10" i="2" s="1"/>
  <c r="N6" i="2"/>
  <c r="O6" i="2" s="1"/>
  <c r="P6" i="2" s="1"/>
  <c r="N35" i="2"/>
  <c r="O35" i="2" s="1"/>
  <c r="P35" i="2" s="1"/>
  <c r="N3" i="2"/>
  <c r="O3" i="2" s="1"/>
  <c r="P3" i="2" s="1"/>
  <c r="N41" i="2"/>
  <c r="O41" i="2" s="1"/>
  <c r="P41" i="2" s="1"/>
  <c r="N37" i="2"/>
  <c r="O37" i="2" s="1"/>
  <c r="P37" i="2" s="1"/>
  <c r="N33" i="2"/>
  <c r="O33" i="2" s="1"/>
  <c r="P33" i="2" s="1"/>
  <c r="N29" i="2"/>
  <c r="O29" i="2" s="1"/>
  <c r="P29" i="2" s="1"/>
  <c r="N25" i="2"/>
  <c r="O25" i="2" s="1"/>
  <c r="P25" i="2" s="1"/>
  <c r="N21" i="2"/>
  <c r="O21" i="2" s="1"/>
  <c r="P21" i="2" s="1"/>
  <c r="N17" i="2"/>
  <c r="O17" i="2" s="1"/>
  <c r="P17" i="2" s="1"/>
  <c r="N13" i="2"/>
  <c r="O13" i="2" s="1"/>
  <c r="P13" i="2" s="1"/>
  <c r="N9" i="2"/>
  <c r="O9" i="2" s="1"/>
  <c r="P9" i="2" s="1"/>
  <c r="N5" i="2"/>
  <c r="O5" i="2" s="1"/>
  <c r="P5" i="2" s="1"/>
  <c r="N39" i="2"/>
  <c r="O39" i="2" s="1"/>
  <c r="P39" i="2" s="1"/>
  <c r="N27" i="2"/>
  <c r="O27" i="2" s="1"/>
  <c r="P27" i="2" s="1"/>
  <c r="N19" i="2"/>
  <c r="O19" i="2" s="1"/>
  <c r="P19" i="2" s="1"/>
  <c r="N44" i="2"/>
  <c r="O44" i="2" s="1"/>
  <c r="P44" i="2" s="1"/>
  <c r="N40" i="2"/>
  <c r="O40" i="2" s="1"/>
  <c r="P40" i="2" s="1"/>
  <c r="N36" i="2"/>
  <c r="O36" i="2" s="1"/>
  <c r="P36" i="2" s="1"/>
  <c r="N32" i="2"/>
  <c r="O32" i="2" s="1"/>
  <c r="P32" i="2" s="1"/>
  <c r="N28" i="2"/>
  <c r="O28" i="2" s="1"/>
  <c r="P28" i="2" s="1"/>
  <c r="N24" i="2"/>
  <c r="O24" i="2" s="1"/>
  <c r="P24" i="2" s="1"/>
  <c r="N20" i="2"/>
  <c r="O20" i="2" s="1"/>
  <c r="P20" i="2" s="1"/>
  <c r="N16" i="2"/>
  <c r="O16" i="2" s="1"/>
  <c r="P16" i="2" s="1"/>
  <c r="N12" i="2"/>
  <c r="O12" i="2" s="1"/>
  <c r="P12" i="2" s="1"/>
  <c r="N8" i="2"/>
  <c r="O8" i="2" s="1"/>
  <c r="P8" i="2" s="1"/>
  <c r="N4" i="2"/>
  <c r="O4" i="2" s="1"/>
  <c r="P4" i="2" s="1"/>
  <c r="P25" i="4" l="1"/>
  <c r="L25" i="4"/>
  <c r="L45" i="3"/>
  <c r="P45" i="2"/>
</calcChain>
</file>

<file path=xl/sharedStrings.xml><?xml version="1.0" encoding="utf-8"?>
<sst xmlns="http://schemas.openxmlformats.org/spreadsheetml/2006/main" count="704" uniqueCount="126">
  <si>
    <t>N</t>
  </si>
  <si>
    <t>Заявка</t>
  </si>
  <si>
    <t>Номенклатура</t>
  </si>
  <si>
    <t>ТЭГ номер</t>
  </si>
  <si>
    <t>Техническое описание</t>
  </si>
  <si>
    <t>Ед. изм.</t>
  </si>
  <si>
    <t>Кол-во по заявке</t>
  </si>
  <si>
    <t>Заявка AGZ07-PR-SHEL-GNR-0003 от 09.10.2024 14:10:48</t>
  </si>
  <si>
    <t>Видеорегистратор IP Hikvision DS-7764NI-K4 64 канала</t>
  </si>
  <si>
    <t>шт</t>
  </si>
  <si>
    <t>Монитор 27"</t>
  </si>
  <si>
    <t>Металлорукав РЗ-ЦПнг-LS 20 в ПВХ изоляции Fortisflex</t>
  </si>
  <si>
    <t>LS 20</t>
  </si>
  <si>
    <t>м</t>
  </si>
  <si>
    <t>Патч-корд UTP Cat 5е 1М</t>
  </si>
  <si>
    <t>Патч-корд UTP Cat 5е 5М</t>
  </si>
  <si>
    <t>Камера IP Hikvision DS-2CD2143G2-IU</t>
  </si>
  <si>
    <t>ЗИП на 2 шт.</t>
  </si>
  <si>
    <t>комп</t>
  </si>
  <si>
    <t>Коммутатор управляемый уровня 2 SNR-S2982G-8T</t>
  </si>
  <si>
    <t>Коннектор RJ45</t>
  </si>
  <si>
    <t>Автомат 2 пол 16 А</t>
  </si>
  <si>
    <t>c проходными клеммами</t>
  </si>
  <si>
    <t>Крепеж-клипса для трубы 20мм</t>
  </si>
  <si>
    <t>для гофротрубы</t>
  </si>
  <si>
    <t>DIN рейка 1000ММ</t>
  </si>
  <si>
    <t>оцинкованная 1мм 1-метр ш</t>
  </si>
  <si>
    <t>Термошкаф настенный 400х400х250ММ SNR-OWC-404025-IP65</t>
  </si>
  <si>
    <t>SNR-OWC-404025-IP65</t>
  </si>
  <si>
    <t>Комплект деталей для защиты места сварки КДЗС 60ММ Hyperline FO-FFSPS-60</t>
  </si>
  <si>
    <t>FO-FFSPS-60</t>
  </si>
  <si>
    <t>Жесткий диск WD80PURX-78</t>
  </si>
  <si>
    <t>Модуль оптоволоконный SFP WDM SNR-SFP-W35-3</t>
  </si>
  <si>
    <t>дальность до 3км (6dB), 1310нм</t>
  </si>
  <si>
    <t>Модуль оптоволоконный SFP WDM SNR-SFP-W53-3</t>
  </si>
  <si>
    <t>дальность до 3км (6dB), 1550нм</t>
  </si>
  <si>
    <t>Крепление на столб DS-1475ZJ-SUS 250х127х46ММ</t>
  </si>
  <si>
    <t>Комплект креплений на столб 400-600ММ 11031</t>
  </si>
  <si>
    <t>11031</t>
  </si>
  <si>
    <t>Розетка оптическая FO-WB86-FTTH-2UN-WH 2 порта</t>
  </si>
  <si>
    <t>Шина PE DIN-рейку ШНИ ШНИ-6х9-10-К-З</t>
  </si>
  <si>
    <t>Адаптер оптический FA-P11Z-DLC/DLC-N/WH-BL</t>
  </si>
  <si>
    <t>FA-P11Z-DLC/DLC-N/WH-BL</t>
  </si>
  <si>
    <t>Пигтейл SM 9/125 OS2 LC/UPC/LSZH 1М FPT-B9-9-LC/UR-1M-LSZH-YL</t>
  </si>
  <si>
    <t>FPT-B9-9-LC/UR-1M-LSZH-YL</t>
  </si>
  <si>
    <t>Маршрутизатор MikroTik RB5009UPr+S+IN</t>
  </si>
  <si>
    <t>Камера IP DS-2CD2047G2-L</t>
  </si>
  <si>
    <t>Кронштейн настенный DS-2702ZJ 277х180х200ММ</t>
  </si>
  <si>
    <t>Камера IP Hikvision iDS-2CD7A45G0/P-IZHS(Y)</t>
  </si>
  <si>
    <t>Компьютер стационарный Intel Core i7-12700F ОЗУ 32ГБ SSD 500ГБ Видеокарта Geforce RTX 3060Ti 8ГБ GS-600</t>
  </si>
  <si>
    <t>PRIME Z690M-PLUS D4. Cooler ID 214X. DDR4. Case Xtech RGB / БП 600w GS"</t>
  </si>
  <si>
    <t>Кабель волоконно-оптический ОКЛ-0.22- 4П-2.7кН</t>
  </si>
  <si>
    <t>Коробка монтажная DS-1280ZJ-XS</t>
  </si>
  <si>
    <t>Модуль оптический SFP-S1LC13-G-1310-1550</t>
  </si>
  <si>
    <t>Модуль оптический SFP-S1LC13-G-1550-1310</t>
  </si>
  <si>
    <t>Патч-корд оптический LC/UPC-LC/UPC SM 9/125 (OS2) Simplex 1ММ LSZH 1М</t>
  </si>
  <si>
    <t>Блок питания 48В 240ВТ ELG-240-48A-3Y</t>
  </si>
  <si>
    <t>ELG-240-48A-3Y</t>
  </si>
  <si>
    <t>Коммутатор управляемый PXT-S250G-2S8T-POE</t>
  </si>
  <si>
    <t>PXT-S250G-2S8T-POE</t>
  </si>
  <si>
    <t>Панель коммутационная SNR 19" 1U 24 порта cat.5e SNR-UD-1U24-5E-H</t>
  </si>
  <si>
    <t>SNR-UD-1U24-5E-H</t>
  </si>
  <si>
    <t>Сетевой фильтр (пилот)</t>
  </si>
  <si>
    <t>Клавиатура и компьютерная мышь</t>
  </si>
  <si>
    <t>Гофротруба ГФЗ ф20мм</t>
  </si>
  <si>
    <t>Кабель КСВППэ-5е 4х2х0,52</t>
  </si>
  <si>
    <t>Cabeus 19"Кабельный органайзер 1U с крышкой (метал)</t>
  </si>
  <si>
    <t>Кабель HDMI 2m</t>
  </si>
  <si>
    <t>Источник бесперебойного питания (ИБП) 1200ВТ</t>
  </si>
  <si>
    <t>DS-7764NI-K4 can't find on official website,recommend DS-7764NI-M4 :$465/PC</t>
  </si>
  <si>
    <t>DS-2CD2143G2-IU :$78/PC*6=$468</t>
  </si>
  <si>
    <t>DS-1475ZJ-SUS :$25/PC*7=$175</t>
  </si>
  <si>
    <t>DS-2CD2047G2-L :$82/PC*30=$2460</t>
  </si>
  <si>
    <t>iDS-2CD7A45G0/P-IZHSY(4.7-118mm) :$435/pc*3=$1305</t>
  </si>
  <si>
    <t xml:space="preserve"> DS-1280ZJ-XS :$7/pc*39=$273</t>
  </si>
  <si>
    <t>DS-7764NI-M4</t>
  </si>
  <si>
    <t>DS-2CD2143G2-IU</t>
  </si>
  <si>
    <t>DS-1475ZJ-SUS</t>
  </si>
  <si>
    <t xml:space="preserve"> DS-1280ZJ-XS</t>
  </si>
  <si>
    <t>465usd/581usd</t>
  </si>
  <si>
    <t>78usd/490usd</t>
  </si>
  <si>
    <t>25usd/15usd</t>
  </si>
  <si>
    <t>82usd/104usd</t>
  </si>
  <si>
    <t>DS-2CD2047G2-L   или DS-2CD2047G2-LU/SL(2,8mm)</t>
  </si>
  <si>
    <t>iDS-2CD7A45G0/P-IZHSY(4.7-118mm) или iDS-2CD7A46G0/P-IZHS(Y)(2.8-12mm)</t>
  </si>
  <si>
    <t>435usd.505usd</t>
  </si>
  <si>
    <t>7usd/4,8usd</t>
  </si>
  <si>
    <t>https://mycom.uz/monitory/monitor-mypro-27-inch-ips-led-fhd</t>
  </si>
  <si>
    <t xml:space="preserve"> 1 428 000 сум</t>
  </si>
  <si>
    <t>Монитор  27-inch IPS LED FHD</t>
  </si>
  <si>
    <t>Металлорукав  РЗ-ЦПнг-LS д-20мм</t>
  </si>
  <si>
    <t>16 640 сум</t>
  </si>
  <si>
    <t>Патч корд 1 м UTP cat 5e</t>
  </si>
  <si>
    <t>13 000 UZS</t>
  </si>
  <si>
    <t>49,613 UZS</t>
  </si>
  <si>
    <t xml:space="preserve"> SNR-S2982G-8T</t>
  </si>
  <si>
    <t>2 417 100 сум</t>
  </si>
  <si>
    <t>Коннектор RJ-45 UTP cat.5e</t>
  </si>
  <si>
    <t>820 сум</t>
  </si>
  <si>
    <t>Автоматический выключатель NXB-63 2P 16A 6кА х-ка С (CHINT)</t>
  </si>
  <si>
    <t>29 700 сум/шт.</t>
  </si>
  <si>
    <t>575sum</t>
  </si>
  <si>
    <t>DIN-рейка оцинкованная 1.2 мм 1-метр</t>
  </si>
  <si>
    <t>19 840 сум/шт.</t>
  </si>
  <si>
    <t>Настенный термошкаф 400x400x250 мм, IP65</t>
  </si>
  <si>
    <t>https://itmir.uz/nastennyj-termoshkaf-400x400x250-mm-ip65-nagrev-kontrol-klimata</t>
  </si>
  <si>
    <t>4 640 779 сум</t>
  </si>
  <si>
    <t>Жесткий диск для видеонаблюдения WD - Purple - WD80PURX-78</t>
  </si>
  <si>
    <t>3 771 900 сум</t>
  </si>
  <si>
    <t>Модуль SFP WDM, дальность до 3км (6dB), 1310нм</t>
  </si>
  <si>
    <t>Модуль SFP WDM, дальность до 3км (6dB), 1550нм</t>
  </si>
  <si>
    <t>179 550 сум</t>
  </si>
  <si>
    <t>Розетка оптическая PXT-FTB-02F</t>
  </si>
  <si>
    <t>31 710 сум</t>
  </si>
  <si>
    <t>UPS iON A-2000 (2000VA/1200W)</t>
  </si>
  <si>
    <t>1 950 000 сум</t>
  </si>
  <si>
    <t>CF</t>
  </si>
  <si>
    <t>QTY
Кол-во по заявке</t>
  </si>
  <si>
    <t>Цена за 
шт без 
НДС, USD</t>
  </si>
  <si>
    <t>Цена за 
сумм без 
НДС, USD</t>
  </si>
  <si>
    <t xml:space="preserve">LEAD TIME </t>
  </si>
  <si>
    <t xml:space="preserve">NOTE </t>
  </si>
  <si>
    <t>45-70 дней</t>
  </si>
  <si>
    <t>Исх. №18/1024‐1 от 18.10.2024г [106 348]</t>
  </si>
  <si>
    <r>
      <rPr>
        <b/>
        <sz val="14"/>
        <color rgb="FF002060"/>
        <rFont val="Book Antiqua"/>
        <family val="1"/>
        <charset val="204"/>
      </rPr>
      <t>OFFERED</t>
    </r>
    <r>
      <rPr>
        <sz val="14"/>
        <rFont val="Calibri"/>
        <family val="2"/>
        <charset val="204"/>
      </rPr>
      <t xml:space="preserve">
</t>
    </r>
    <r>
      <rPr>
        <sz val="14"/>
        <color rgb="FF002060"/>
        <rFont val="Book Antiqua"/>
        <family val="1"/>
        <charset val="204"/>
      </rPr>
      <t>ПРЕДЛАГАЕМЫЙ Товар</t>
    </r>
  </si>
  <si>
    <t>ИТОГО: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</si>
</sst>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\ _₽;[Red]#,##0\ _₽"/>
    <numFmt numFmtId="169" formatCode="#,##0.00\ _₽;[Red]#,##0.00\ _₽"/>
  </numFmts>
  <fonts count="14" x14ac:knownFonts="1">
    <font>
      <sz val="8"/>
      <name val="Arial"/>
    </font>
    <font>
      <sz val="16"/>
      <color rgb="FF4D4D4D"/>
      <name val="Arial"/>
      <family val="2"/>
      <charset val="204"/>
    </font>
    <font>
      <sz val="8"/>
      <color rgb="FF333333"/>
      <name val="Arial"/>
      <family val="2"/>
    </font>
    <font>
      <u/>
      <sz val="8"/>
      <color theme="10"/>
      <name val="Arial"/>
    </font>
    <font>
      <sz val="8"/>
      <name val="Arial"/>
      <family val="2"/>
      <charset val="204"/>
    </font>
    <font>
      <sz val="11"/>
      <name val="Calibri"/>
      <family val="2"/>
      <charset val="204"/>
    </font>
    <font>
      <sz val="10"/>
      <name val="Arial"/>
      <family val="2"/>
      <charset val="204"/>
    </font>
    <font>
      <sz val="10"/>
      <color rgb="FF333333"/>
      <name val="Arial"/>
      <family val="2"/>
      <charset val="204"/>
    </font>
    <font>
      <b/>
      <sz val="18"/>
      <color rgb="FF000000"/>
      <name val="Calibri"/>
      <family val="2"/>
      <charset val="204"/>
    </font>
    <font>
      <sz val="14"/>
      <color rgb="FF4D4D4D"/>
      <name val="Arial"/>
      <family val="2"/>
      <charset val="204"/>
    </font>
    <font>
      <sz val="14"/>
      <color rgb="FF002060"/>
      <name val="Book Antiqua"/>
      <family val="1"/>
      <charset val="204"/>
    </font>
    <font>
      <b/>
      <sz val="14"/>
      <color rgb="FF002060"/>
      <name val="Book Antiqua"/>
      <family val="1"/>
      <charset val="204"/>
    </font>
    <font>
      <sz val="14"/>
      <name val="Calibri"/>
      <family val="2"/>
      <charset val="204"/>
    </font>
    <font>
      <sz val="14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2F2F2"/>
        <bgColor auto="1"/>
      </patternFill>
    </fill>
    <fill>
      <patternFill patternType="solid">
        <fgColor rgb="FFFFFFFF"/>
        <bgColor auto="1"/>
      </patternFill>
    </fill>
    <fill>
      <patternFill patternType="solid">
        <fgColor rgb="FFFF0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EEECE1"/>
      </patternFill>
    </fill>
    <fill>
      <patternFill patternType="solid">
        <fgColor rgb="FFBFBFBF"/>
      </patternFill>
    </fill>
  </fills>
  <borders count="7">
    <border>
      <left/>
      <right/>
      <top/>
      <bottom/>
      <diagonal/>
    </border>
    <border>
      <left style="thin">
        <color rgb="FFA0A0A0"/>
      </left>
      <right style="thin">
        <color rgb="FFA0A0A0"/>
      </right>
      <top style="thin">
        <color rgb="FFA0A0A0"/>
      </top>
      <bottom style="thin">
        <color rgb="FFA0A0A0"/>
      </bottom>
      <diagonal/>
    </border>
    <border>
      <left style="thin">
        <color rgb="FFA0A0A0"/>
      </left>
      <right/>
      <top style="thin">
        <color rgb="FFA0A0A0"/>
      </top>
      <bottom style="thin">
        <color rgb="FFA0A0A0"/>
      </bottom>
      <diagonal/>
    </border>
    <border>
      <left style="thin">
        <color rgb="FFA0A0A0"/>
      </left>
      <right style="thin">
        <color rgb="FFA0A0A0"/>
      </right>
      <top style="thin">
        <color rgb="FFA0A0A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5" fillId="0" borderId="0"/>
  </cellStyleXfs>
  <cellXfs count="78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3" fillId="0" borderId="0" xfId="1" applyAlignment="1">
      <alignment horizontal="center" vertical="center" wrapText="1"/>
    </xf>
    <xf numFmtId="0" fontId="2" fillId="4" borderId="1" xfId="0" applyFont="1" applyFill="1" applyBorder="1" applyAlignment="1">
      <alignment horizontal="left" vertical="center" wrapText="1"/>
    </xf>
    <xf numFmtId="164" fontId="0" fillId="0" borderId="0" xfId="0" applyNumberFormat="1" applyAlignment="1">
      <alignment horizontal="right" vertical="center" wrapText="1"/>
    </xf>
    <xf numFmtId="0" fontId="0" fillId="6" borderId="0" xfId="0" applyFill="1" applyAlignment="1">
      <alignment horizontal="center" vertical="center" wrapText="1"/>
    </xf>
    <xf numFmtId="0" fontId="0" fillId="0" borderId="0" xfId="0" applyAlignment="1">
      <alignment vertical="center" wrapText="1"/>
    </xf>
    <xf numFmtId="0" fontId="8" fillId="0" borderId="0" xfId="0" applyFont="1" applyAlignment="1">
      <alignment vertical="center"/>
    </xf>
    <xf numFmtId="0" fontId="9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left" vertical="center" wrapText="1"/>
    </xf>
    <xf numFmtId="0" fontId="10" fillId="7" borderId="1" xfId="2" applyFont="1" applyFill="1" applyBorder="1" applyAlignment="1">
      <alignment vertical="center" wrapText="1"/>
    </xf>
    <xf numFmtId="0" fontId="9" fillId="8" borderId="2" xfId="2" applyFont="1" applyFill="1" applyBorder="1" applyAlignment="1">
      <alignment horizontal="center" vertical="center" wrapText="1"/>
    </xf>
    <xf numFmtId="0" fontId="13" fillId="0" borderId="0" xfId="0" applyFont="1" applyAlignment="1">
      <alignment horizontal="left" vertical="center" wrapText="1"/>
    </xf>
    <xf numFmtId="164" fontId="13" fillId="0" borderId="0" xfId="0" applyNumberFormat="1" applyFont="1" applyAlignment="1">
      <alignment horizontal="right" vertical="center" wrapText="1"/>
    </xf>
    <xf numFmtId="0" fontId="13" fillId="0" borderId="0" xfId="0" applyFont="1" applyAlignment="1">
      <alignment horizontal="center" vertical="center" wrapText="1"/>
    </xf>
    <xf numFmtId="0" fontId="13" fillId="6" borderId="0" xfId="0" applyFont="1" applyFill="1" applyAlignment="1">
      <alignment horizontal="center" vertical="center" wrapText="1"/>
    </xf>
    <xf numFmtId="169" fontId="13" fillId="8" borderId="4" xfId="2" applyNumberFormat="1" applyFont="1" applyFill="1" applyBorder="1" applyAlignment="1">
      <alignment vertical="top" wrapText="1"/>
    </xf>
    <xf numFmtId="0" fontId="13" fillId="8" borderId="4" xfId="2" applyFont="1" applyFill="1" applyBorder="1" applyAlignment="1">
      <alignment vertical="center"/>
    </xf>
    <xf numFmtId="0" fontId="2" fillId="3" borderId="3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left" vertical="center" wrapText="1"/>
    </xf>
    <xf numFmtId="0" fontId="0" fillId="0" borderId="5" xfId="0" applyBorder="1" applyAlignment="1">
      <alignment horizontal="center" vertical="center" wrapText="1"/>
    </xf>
    <xf numFmtId="0" fontId="0" fillId="0" borderId="5" xfId="0" applyBorder="1" applyAlignment="1">
      <alignment horizontal="left" vertical="center" wrapText="1"/>
    </xf>
    <xf numFmtId="0" fontId="4" fillId="6" borderId="5" xfId="0" applyFont="1" applyFill="1" applyBorder="1" applyAlignment="1">
      <alignment horizontal="left" vertical="center" wrapText="1"/>
    </xf>
    <xf numFmtId="0" fontId="7" fillId="3" borderId="1" xfId="0" applyFont="1" applyFill="1" applyBorder="1" applyAlignment="1">
      <alignment horizontal="left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6" fillId="5" borderId="0" xfId="0" applyFont="1" applyFill="1" applyAlignment="1">
      <alignment horizontal="left" vertical="center" wrapText="1"/>
    </xf>
    <xf numFmtId="164" fontId="6" fillId="5" borderId="0" xfId="0" applyNumberFormat="1" applyFont="1" applyFill="1" applyAlignment="1">
      <alignment horizontal="right" vertical="center" wrapText="1"/>
    </xf>
    <xf numFmtId="0" fontId="6" fillId="0" borderId="0" xfId="0" applyFont="1" applyAlignment="1">
      <alignment horizontal="center" vertical="center" wrapText="1"/>
    </xf>
    <xf numFmtId="0" fontId="6" fillId="6" borderId="0" xfId="0" applyFont="1" applyFill="1" applyAlignment="1">
      <alignment horizontal="center" vertical="center" wrapText="1"/>
    </xf>
    <xf numFmtId="0" fontId="6" fillId="0" borderId="5" xfId="0" applyFont="1" applyBorder="1" applyAlignment="1">
      <alignment vertical="center" wrapText="1"/>
    </xf>
    <xf numFmtId="0" fontId="6" fillId="0" borderId="5" xfId="2" applyFont="1" applyBorder="1" applyAlignment="1">
      <alignment horizontal="center" vertical="top"/>
    </xf>
    <xf numFmtId="164" fontId="6" fillId="0" borderId="0" xfId="0" applyNumberFormat="1" applyFont="1" applyAlignment="1">
      <alignment horizontal="right" vertical="center" wrapText="1"/>
    </xf>
    <xf numFmtId="0" fontId="6" fillId="0" borderId="0" xfId="0" applyFont="1" applyAlignment="1">
      <alignment horizontal="left" vertical="center" wrapText="1"/>
    </xf>
    <xf numFmtId="0" fontId="6" fillId="5" borderId="0" xfId="0" applyFont="1" applyFill="1" applyAlignment="1">
      <alignment horizontal="center" vertical="center" wrapText="1"/>
    </xf>
    <xf numFmtId="0" fontId="7" fillId="3" borderId="3" xfId="0" applyFont="1" applyFill="1" applyBorder="1" applyAlignment="1">
      <alignment horizontal="left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6" fillId="0" borderId="0" xfId="0" applyFont="1" applyFill="1" applyAlignment="1">
      <alignment horizontal="center" vertical="center" wrapText="1"/>
    </xf>
    <xf numFmtId="164" fontId="6" fillId="0" borderId="0" xfId="0" applyNumberFormat="1" applyFont="1" applyFill="1" applyAlignment="1">
      <alignment horizontal="right" vertical="center" wrapText="1"/>
    </xf>
    <xf numFmtId="0" fontId="6" fillId="0" borderId="6" xfId="0" applyFont="1" applyBorder="1" applyAlignment="1">
      <alignment vertical="center" wrapText="1"/>
    </xf>
    <xf numFmtId="0" fontId="6" fillId="0" borderId="6" xfId="2" applyFont="1" applyBorder="1" applyAlignment="1">
      <alignment horizontal="center" vertical="top"/>
    </xf>
    <xf numFmtId="0" fontId="6" fillId="0" borderId="5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5" xfId="0" applyFont="1" applyFill="1" applyBorder="1" applyAlignment="1">
      <alignment horizontal="left" vertical="center" wrapText="1"/>
    </xf>
    <xf numFmtId="164" fontId="6" fillId="0" borderId="5" xfId="0" applyNumberFormat="1" applyFont="1" applyFill="1" applyBorder="1" applyAlignment="1">
      <alignment horizontal="right" vertical="center" wrapText="1"/>
    </xf>
    <xf numFmtId="0" fontId="6" fillId="6" borderId="5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top" wrapText="1"/>
    </xf>
    <xf numFmtId="0" fontId="0" fillId="0" borderId="0" xfId="0" applyAlignment="1">
      <alignment horizontal="left" vertical="top" wrapText="1"/>
    </xf>
    <xf numFmtId="164" fontId="0" fillId="0" borderId="0" xfId="0" applyNumberFormat="1" applyAlignment="1">
      <alignment horizontal="right" vertical="top" wrapText="1"/>
    </xf>
    <xf numFmtId="0" fontId="0" fillId="6" borderId="0" xfId="0" applyFill="1" applyAlignment="1">
      <alignment horizontal="center" vertical="top" wrapText="1"/>
    </xf>
    <xf numFmtId="0" fontId="0" fillId="0" borderId="0" xfId="0" applyAlignment="1">
      <alignment vertical="top" wrapText="1"/>
    </xf>
    <xf numFmtId="0" fontId="9" fillId="2" borderId="1" xfId="0" applyFont="1" applyFill="1" applyBorder="1" applyAlignment="1">
      <alignment horizontal="center" vertical="top" wrapText="1"/>
    </xf>
    <xf numFmtId="0" fontId="9" fillId="8" borderId="2" xfId="2" applyFont="1" applyFill="1" applyBorder="1" applyAlignment="1">
      <alignment horizontal="center" vertical="top" wrapText="1"/>
    </xf>
    <xf numFmtId="0" fontId="13" fillId="0" borderId="0" xfId="0" applyFont="1" applyAlignment="1">
      <alignment horizontal="left" vertical="top" wrapText="1"/>
    </xf>
    <xf numFmtId="164" fontId="13" fillId="0" borderId="0" xfId="0" applyNumberFormat="1" applyFont="1" applyAlignment="1">
      <alignment horizontal="right" vertical="top" wrapText="1"/>
    </xf>
    <xf numFmtId="0" fontId="13" fillId="0" borderId="0" xfId="0" applyFont="1" applyAlignment="1">
      <alignment horizontal="center" vertical="top" wrapText="1"/>
    </xf>
    <xf numFmtId="0" fontId="13" fillId="6" borderId="0" xfId="0" applyFont="1" applyFill="1" applyAlignment="1">
      <alignment horizontal="center" vertical="top" wrapText="1"/>
    </xf>
    <xf numFmtId="0" fontId="13" fillId="8" borderId="4" xfId="2" applyFont="1" applyFill="1" applyBorder="1" applyAlignment="1">
      <alignment vertical="top"/>
    </xf>
    <xf numFmtId="0" fontId="7" fillId="3" borderId="1" xfId="0" applyFont="1" applyFill="1" applyBorder="1" applyAlignment="1">
      <alignment horizontal="center" vertical="top" wrapText="1"/>
    </xf>
    <xf numFmtId="0" fontId="6" fillId="5" borderId="0" xfId="0" applyFont="1" applyFill="1" applyAlignment="1">
      <alignment horizontal="left" vertical="top" wrapText="1"/>
    </xf>
    <xf numFmtId="164" fontId="6" fillId="5" borderId="0" xfId="0" applyNumberFormat="1" applyFont="1" applyFill="1" applyAlignment="1">
      <alignment horizontal="right" vertical="top" wrapText="1"/>
    </xf>
    <xf numFmtId="0" fontId="6" fillId="0" borderId="0" xfId="0" applyFont="1" applyAlignment="1">
      <alignment horizontal="center" vertical="top" wrapText="1"/>
    </xf>
    <xf numFmtId="0" fontId="6" fillId="6" borderId="0" xfId="0" applyFont="1" applyFill="1" applyAlignment="1">
      <alignment horizontal="center" vertical="top" wrapText="1"/>
    </xf>
    <xf numFmtId="0" fontId="6" fillId="0" borderId="5" xfId="0" applyFont="1" applyBorder="1" applyAlignment="1">
      <alignment vertical="top" wrapText="1"/>
    </xf>
    <xf numFmtId="164" fontId="6" fillId="0" borderId="0" xfId="0" applyNumberFormat="1" applyFont="1" applyAlignment="1">
      <alignment horizontal="right" vertical="top" wrapText="1"/>
    </xf>
    <xf numFmtId="0" fontId="6" fillId="5" borderId="0" xfId="0" applyFont="1" applyFill="1" applyAlignment="1">
      <alignment horizontal="center" vertical="top" wrapText="1"/>
    </xf>
    <xf numFmtId="0" fontId="7" fillId="3" borderId="3" xfId="0" applyFont="1" applyFill="1" applyBorder="1" applyAlignment="1">
      <alignment horizontal="center" vertical="top" wrapText="1"/>
    </xf>
    <xf numFmtId="0" fontId="6" fillId="0" borderId="0" xfId="0" applyFont="1" applyFill="1" applyAlignment="1">
      <alignment horizontal="center" vertical="top" wrapText="1"/>
    </xf>
    <xf numFmtId="164" fontId="6" fillId="0" borderId="0" xfId="0" applyNumberFormat="1" applyFont="1" applyFill="1" applyAlignment="1">
      <alignment horizontal="right" vertical="top" wrapText="1"/>
    </xf>
    <xf numFmtId="0" fontId="6" fillId="0" borderId="6" xfId="0" applyFont="1" applyBorder="1" applyAlignment="1">
      <alignment vertical="top" wrapText="1"/>
    </xf>
    <xf numFmtId="0" fontId="6" fillId="0" borderId="5" xfId="0" applyFont="1" applyBorder="1" applyAlignment="1">
      <alignment horizontal="center" vertical="top" wrapText="1"/>
    </xf>
    <xf numFmtId="0" fontId="6" fillId="0" borderId="5" xfId="0" applyFont="1" applyFill="1" applyBorder="1" applyAlignment="1">
      <alignment horizontal="left" vertical="top" wrapText="1"/>
    </xf>
    <xf numFmtId="164" fontId="6" fillId="0" borderId="5" xfId="0" applyNumberFormat="1" applyFont="1" applyFill="1" applyBorder="1" applyAlignment="1">
      <alignment horizontal="right" vertical="top" wrapText="1"/>
    </xf>
    <xf numFmtId="0" fontId="6" fillId="6" borderId="5" xfId="0" applyFont="1" applyFill="1" applyBorder="1" applyAlignment="1">
      <alignment horizontal="center" vertical="top" wrapText="1"/>
    </xf>
    <xf numFmtId="0" fontId="2" fillId="0" borderId="1" xfId="0" applyFont="1" applyFill="1" applyBorder="1" applyAlignment="1">
      <alignment horizontal="left" vertical="center" wrapText="1"/>
    </xf>
  </cellXfs>
  <cellStyles count="3">
    <cellStyle name="Гиперссылка" xfId="1" builtinId="8"/>
    <cellStyle name="Обычный" xfId="0" builtinId="0"/>
    <cellStyle name="Обычный 2" xfId="2" xr:uid="{2E9B9606-87E3-4427-833F-397602248D43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mycom.uz/monitory/monitor-mypro-27-inch-ips-led-fh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mycom.uz/monitory/monitor-mypro-27-inch-ips-led-fhd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mycom.uz/monitory/monitor-mypro-27-inch-ips-led-fh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G43"/>
  <sheetViews>
    <sheetView workbookViewId="0">
      <selection sqref="A1:XFD1048576"/>
    </sheetView>
  </sheetViews>
  <sheetFormatPr defaultColWidth="27.5" defaultRowHeight="27" customHeight="1" x14ac:dyDescent="0.2"/>
  <cols>
    <col min="1" max="1" width="4.33203125" style="2" bestFit="1" customWidth="1"/>
    <col min="2" max="2" width="27.5" style="2"/>
    <col min="3" max="3" width="50.83203125" style="2" bestFit="1" customWidth="1"/>
    <col min="4" max="4" width="36" style="2" bestFit="1" customWidth="1"/>
    <col min="5" max="5" width="43.5" style="2" bestFit="1" customWidth="1"/>
    <col min="6" max="6" width="16.5" style="2" bestFit="1" customWidth="1"/>
    <col min="7" max="7" width="32.83203125" style="2" bestFit="1" customWidth="1"/>
    <col min="8" max="16384" width="27.5" style="2"/>
  </cols>
  <sheetData>
    <row r="1" spans="1:7" ht="27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27" customHeight="1" x14ac:dyDescent="0.2">
      <c r="A2" s="3">
        <v>1</v>
      </c>
      <c r="B2" s="3" t="s">
        <v>7</v>
      </c>
      <c r="C2" s="3" t="s">
        <v>8</v>
      </c>
      <c r="D2" s="3"/>
      <c r="E2" s="3"/>
      <c r="F2" s="3" t="s">
        <v>9</v>
      </c>
      <c r="G2" s="3">
        <v>1</v>
      </c>
    </row>
    <row r="3" spans="1:7" ht="27" customHeight="1" x14ac:dyDescent="0.2">
      <c r="A3" s="3">
        <v>2</v>
      </c>
      <c r="B3" s="3" t="s">
        <v>7</v>
      </c>
      <c r="C3" s="3" t="s">
        <v>10</v>
      </c>
      <c r="D3" s="3"/>
      <c r="E3" s="3"/>
      <c r="F3" s="3" t="s">
        <v>9</v>
      </c>
      <c r="G3" s="3">
        <v>2</v>
      </c>
    </row>
    <row r="4" spans="1:7" ht="27" customHeight="1" x14ac:dyDescent="0.2">
      <c r="A4" s="3">
        <v>3</v>
      </c>
      <c r="B4" s="3" t="s">
        <v>7</v>
      </c>
      <c r="C4" s="3" t="s">
        <v>11</v>
      </c>
      <c r="D4" s="3"/>
      <c r="E4" s="3" t="s">
        <v>12</v>
      </c>
      <c r="F4" s="3" t="s">
        <v>13</v>
      </c>
      <c r="G4" s="3">
        <v>150</v>
      </c>
    </row>
    <row r="5" spans="1:7" ht="27" customHeight="1" x14ac:dyDescent="0.2">
      <c r="A5" s="3">
        <v>4</v>
      </c>
      <c r="B5" s="3" t="s">
        <v>7</v>
      </c>
      <c r="C5" s="3" t="s">
        <v>14</v>
      </c>
      <c r="D5" s="3"/>
      <c r="E5" s="3"/>
      <c r="F5" s="3" t="s">
        <v>9</v>
      </c>
      <c r="G5" s="3">
        <v>40</v>
      </c>
    </row>
    <row r="6" spans="1:7" ht="27" customHeight="1" x14ac:dyDescent="0.2">
      <c r="A6" s="3">
        <v>5</v>
      </c>
      <c r="B6" s="3" t="s">
        <v>7</v>
      </c>
      <c r="C6" s="3" t="s">
        <v>15</v>
      </c>
      <c r="D6" s="3"/>
      <c r="E6" s="3"/>
      <c r="F6" s="3" t="s">
        <v>9</v>
      </c>
      <c r="G6" s="3">
        <v>1</v>
      </c>
    </row>
    <row r="7" spans="1:7" ht="27" customHeight="1" x14ac:dyDescent="0.2">
      <c r="A7" s="3">
        <v>6</v>
      </c>
      <c r="B7" s="3" t="s">
        <v>7</v>
      </c>
      <c r="C7" s="3" t="s">
        <v>16</v>
      </c>
      <c r="D7" s="3" t="s">
        <v>17</v>
      </c>
      <c r="E7" s="3"/>
      <c r="F7" s="3" t="s">
        <v>18</v>
      </c>
      <c r="G7" s="3">
        <v>6</v>
      </c>
    </row>
    <row r="8" spans="1:7" ht="27" customHeight="1" x14ac:dyDescent="0.2">
      <c r="A8" s="3">
        <v>7</v>
      </c>
      <c r="B8" s="3" t="s">
        <v>7</v>
      </c>
      <c r="C8" s="3" t="s">
        <v>19</v>
      </c>
      <c r="D8" s="3"/>
      <c r="E8" s="3"/>
      <c r="F8" s="3" t="s">
        <v>9</v>
      </c>
      <c r="G8" s="3">
        <v>3</v>
      </c>
    </row>
    <row r="9" spans="1:7" ht="27" customHeight="1" x14ac:dyDescent="0.2">
      <c r="A9" s="3">
        <v>8</v>
      </c>
      <c r="B9" s="3" t="s">
        <v>7</v>
      </c>
      <c r="C9" s="3" t="s">
        <v>20</v>
      </c>
      <c r="D9" s="3"/>
      <c r="E9" s="3"/>
      <c r="F9" s="3" t="s">
        <v>9</v>
      </c>
      <c r="G9" s="3">
        <v>200</v>
      </c>
    </row>
    <row r="10" spans="1:7" ht="27" customHeight="1" x14ac:dyDescent="0.2">
      <c r="A10" s="3">
        <v>9</v>
      </c>
      <c r="B10" s="3" t="s">
        <v>7</v>
      </c>
      <c r="C10" s="3" t="s">
        <v>21</v>
      </c>
      <c r="D10" s="3" t="s">
        <v>22</v>
      </c>
      <c r="E10" s="3"/>
      <c r="F10" s="3" t="s">
        <v>9</v>
      </c>
      <c r="G10" s="3">
        <v>1</v>
      </c>
    </row>
    <row r="11" spans="1:7" ht="27" customHeight="1" x14ac:dyDescent="0.2">
      <c r="A11" s="3">
        <v>10</v>
      </c>
      <c r="B11" s="3" t="s">
        <v>7</v>
      </c>
      <c r="C11" s="3" t="s">
        <v>23</v>
      </c>
      <c r="D11" s="3" t="s">
        <v>24</v>
      </c>
      <c r="E11" s="3"/>
      <c r="F11" s="3" t="s">
        <v>9</v>
      </c>
      <c r="G11" s="3">
        <v>550</v>
      </c>
    </row>
    <row r="12" spans="1:7" ht="27" customHeight="1" x14ac:dyDescent="0.2">
      <c r="A12" s="3">
        <v>11</v>
      </c>
      <c r="B12" s="3" t="s">
        <v>7</v>
      </c>
      <c r="C12" s="3" t="s">
        <v>25</v>
      </c>
      <c r="D12" s="3" t="s">
        <v>26</v>
      </c>
      <c r="E12" s="3"/>
      <c r="F12" s="3" t="s">
        <v>13</v>
      </c>
      <c r="G12" s="3">
        <v>1</v>
      </c>
    </row>
    <row r="13" spans="1:7" ht="27" customHeight="1" x14ac:dyDescent="0.2">
      <c r="A13" s="3">
        <v>12</v>
      </c>
      <c r="B13" s="3" t="s">
        <v>7</v>
      </c>
      <c r="C13" s="3" t="s">
        <v>27</v>
      </c>
      <c r="D13" s="3"/>
      <c r="E13" s="3" t="s">
        <v>28</v>
      </c>
      <c r="F13" s="3" t="s">
        <v>18</v>
      </c>
      <c r="G13" s="3">
        <v>1</v>
      </c>
    </row>
    <row r="14" spans="1:7" ht="27" customHeight="1" x14ac:dyDescent="0.2">
      <c r="A14" s="3">
        <v>13</v>
      </c>
      <c r="B14" s="3" t="s">
        <v>7</v>
      </c>
      <c r="C14" s="3" t="s">
        <v>29</v>
      </c>
      <c r="D14" s="3"/>
      <c r="E14" s="3" t="s">
        <v>30</v>
      </c>
      <c r="F14" s="3" t="s">
        <v>9</v>
      </c>
      <c r="G14" s="3">
        <v>4</v>
      </c>
    </row>
    <row r="15" spans="1:7" ht="27" customHeight="1" x14ac:dyDescent="0.2">
      <c r="A15" s="3">
        <v>14</v>
      </c>
      <c r="B15" s="3" t="s">
        <v>7</v>
      </c>
      <c r="C15" s="3" t="s">
        <v>31</v>
      </c>
      <c r="D15" s="3"/>
      <c r="E15" s="3"/>
      <c r="F15" s="3" t="s">
        <v>9</v>
      </c>
      <c r="G15" s="3">
        <v>4</v>
      </c>
    </row>
    <row r="16" spans="1:7" ht="27" customHeight="1" x14ac:dyDescent="0.2">
      <c r="A16" s="3">
        <v>15</v>
      </c>
      <c r="B16" s="3" t="s">
        <v>7</v>
      </c>
      <c r="C16" s="3" t="s">
        <v>32</v>
      </c>
      <c r="D16" s="3" t="s">
        <v>33</v>
      </c>
      <c r="E16" s="3"/>
      <c r="F16" s="3" t="s">
        <v>9</v>
      </c>
      <c r="G16" s="3">
        <v>1</v>
      </c>
    </row>
    <row r="17" spans="1:7" ht="27" customHeight="1" x14ac:dyDescent="0.2">
      <c r="A17" s="3">
        <v>16</v>
      </c>
      <c r="B17" s="3" t="s">
        <v>7</v>
      </c>
      <c r="C17" s="3" t="s">
        <v>34</v>
      </c>
      <c r="D17" s="3" t="s">
        <v>35</v>
      </c>
      <c r="E17" s="3"/>
      <c r="F17" s="3" t="s">
        <v>9</v>
      </c>
      <c r="G17" s="3">
        <v>1</v>
      </c>
    </row>
    <row r="18" spans="1:7" ht="27" customHeight="1" x14ac:dyDescent="0.2">
      <c r="A18" s="3">
        <v>17</v>
      </c>
      <c r="B18" s="3" t="s">
        <v>7</v>
      </c>
      <c r="C18" s="3" t="s">
        <v>36</v>
      </c>
      <c r="D18" s="3"/>
      <c r="E18" s="3"/>
      <c r="F18" s="3" t="s">
        <v>9</v>
      </c>
      <c r="G18" s="3">
        <v>7</v>
      </c>
    </row>
    <row r="19" spans="1:7" ht="27" customHeight="1" x14ac:dyDescent="0.2">
      <c r="A19" s="3">
        <v>18</v>
      </c>
      <c r="B19" s="3" t="s">
        <v>7</v>
      </c>
      <c r="C19" s="3" t="s">
        <v>37</v>
      </c>
      <c r="D19" s="3"/>
      <c r="E19" s="3" t="s">
        <v>38</v>
      </c>
      <c r="F19" s="3" t="s">
        <v>9</v>
      </c>
      <c r="G19" s="3">
        <v>1</v>
      </c>
    </row>
    <row r="20" spans="1:7" ht="27" customHeight="1" x14ac:dyDescent="0.2">
      <c r="A20" s="3">
        <v>19</v>
      </c>
      <c r="B20" s="3" t="s">
        <v>7</v>
      </c>
      <c r="C20" s="3" t="s">
        <v>39</v>
      </c>
      <c r="D20" s="3"/>
      <c r="E20" s="3"/>
      <c r="F20" s="3" t="s">
        <v>9</v>
      </c>
      <c r="G20" s="3">
        <v>1</v>
      </c>
    </row>
    <row r="21" spans="1:7" ht="27" customHeight="1" x14ac:dyDescent="0.2">
      <c r="A21" s="3">
        <v>20</v>
      </c>
      <c r="B21" s="3" t="s">
        <v>7</v>
      </c>
      <c r="C21" s="3" t="s">
        <v>40</v>
      </c>
      <c r="D21" s="3"/>
      <c r="E21" s="3"/>
      <c r="F21" s="3" t="s">
        <v>9</v>
      </c>
      <c r="G21" s="3">
        <v>1</v>
      </c>
    </row>
    <row r="22" spans="1:7" ht="27" customHeight="1" x14ac:dyDescent="0.2">
      <c r="A22" s="3">
        <v>21</v>
      </c>
      <c r="B22" s="3" t="s">
        <v>7</v>
      </c>
      <c r="C22" s="3" t="s">
        <v>41</v>
      </c>
      <c r="D22" s="3"/>
      <c r="E22" s="3" t="s">
        <v>42</v>
      </c>
      <c r="F22" s="3" t="s">
        <v>9</v>
      </c>
      <c r="G22" s="3">
        <v>2</v>
      </c>
    </row>
    <row r="23" spans="1:7" ht="27" customHeight="1" x14ac:dyDescent="0.2">
      <c r="A23" s="3">
        <v>22</v>
      </c>
      <c r="B23" s="3" t="s">
        <v>7</v>
      </c>
      <c r="C23" s="3" t="s">
        <v>43</v>
      </c>
      <c r="D23" s="3"/>
      <c r="E23" s="3" t="s">
        <v>44</v>
      </c>
      <c r="F23" s="3" t="s">
        <v>9</v>
      </c>
      <c r="G23" s="3">
        <v>4</v>
      </c>
    </row>
    <row r="24" spans="1:7" ht="27" customHeight="1" x14ac:dyDescent="0.2">
      <c r="A24" s="3">
        <v>23</v>
      </c>
      <c r="B24" s="3" t="s">
        <v>7</v>
      </c>
      <c r="C24" s="3" t="s">
        <v>45</v>
      </c>
      <c r="D24" s="3"/>
      <c r="E24" s="3"/>
      <c r="F24" s="3" t="s">
        <v>9</v>
      </c>
      <c r="G24" s="3">
        <v>1</v>
      </c>
    </row>
    <row r="25" spans="1:7" ht="27" customHeight="1" x14ac:dyDescent="0.2">
      <c r="A25" s="3">
        <v>24</v>
      </c>
      <c r="B25" s="3" t="s">
        <v>7</v>
      </c>
      <c r="C25" s="3" t="s">
        <v>46</v>
      </c>
      <c r="D25" s="3"/>
      <c r="E25" s="3"/>
      <c r="F25" s="3" t="s">
        <v>9</v>
      </c>
      <c r="G25" s="3">
        <v>30</v>
      </c>
    </row>
    <row r="26" spans="1:7" ht="27" customHeight="1" x14ac:dyDescent="0.2">
      <c r="A26" s="3">
        <v>25</v>
      </c>
      <c r="B26" s="3" t="s">
        <v>7</v>
      </c>
      <c r="C26" s="3" t="s">
        <v>47</v>
      </c>
      <c r="D26" s="3"/>
      <c r="E26" s="3"/>
      <c r="F26" s="3" t="s">
        <v>9</v>
      </c>
      <c r="G26" s="3">
        <v>7</v>
      </c>
    </row>
    <row r="27" spans="1:7" ht="27" customHeight="1" x14ac:dyDescent="0.2">
      <c r="A27" s="3">
        <v>26</v>
      </c>
      <c r="B27" s="3" t="s">
        <v>7</v>
      </c>
      <c r="C27" s="3" t="s">
        <v>48</v>
      </c>
      <c r="D27" s="3"/>
      <c r="E27" s="3"/>
      <c r="F27" s="3" t="s">
        <v>9</v>
      </c>
      <c r="G27" s="3">
        <v>3</v>
      </c>
    </row>
    <row r="28" spans="1:7" ht="27" customHeight="1" x14ac:dyDescent="0.2">
      <c r="A28" s="3">
        <v>27</v>
      </c>
      <c r="B28" s="3" t="s">
        <v>7</v>
      </c>
      <c r="C28" s="3" t="s">
        <v>49</v>
      </c>
      <c r="D28" s="3" t="s">
        <v>50</v>
      </c>
      <c r="E28" s="3"/>
      <c r="F28" s="3" t="s">
        <v>18</v>
      </c>
      <c r="G28" s="3">
        <v>1</v>
      </c>
    </row>
    <row r="29" spans="1:7" ht="27" customHeight="1" x14ac:dyDescent="0.2">
      <c r="A29" s="3">
        <v>28</v>
      </c>
      <c r="B29" s="3" t="s">
        <v>7</v>
      </c>
      <c r="C29" s="3" t="s">
        <v>51</v>
      </c>
      <c r="D29" s="3"/>
      <c r="E29" s="3"/>
      <c r="F29" s="3" t="s">
        <v>13</v>
      </c>
      <c r="G29" s="3">
        <v>178</v>
      </c>
    </row>
    <row r="30" spans="1:7" ht="27" customHeight="1" x14ac:dyDescent="0.2">
      <c r="A30" s="3">
        <v>29</v>
      </c>
      <c r="B30" s="3" t="s">
        <v>7</v>
      </c>
      <c r="C30" s="3" t="s">
        <v>52</v>
      </c>
      <c r="D30" s="3" t="s">
        <v>17</v>
      </c>
      <c r="E30" s="3"/>
      <c r="F30" s="3" t="s">
        <v>9</v>
      </c>
      <c r="G30" s="3">
        <v>39</v>
      </c>
    </row>
    <row r="31" spans="1:7" ht="27" customHeight="1" x14ac:dyDescent="0.2">
      <c r="A31" s="3">
        <v>30</v>
      </c>
      <c r="B31" s="3" t="s">
        <v>7</v>
      </c>
      <c r="C31" s="3" t="s">
        <v>53</v>
      </c>
      <c r="D31" s="3"/>
      <c r="E31" s="3"/>
      <c r="F31" s="3" t="s">
        <v>18</v>
      </c>
      <c r="G31" s="3">
        <v>1</v>
      </c>
    </row>
    <row r="32" spans="1:7" ht="27" customHeight="1" x14ac:dyDescent="0.2">
      <c r="A32" s="3">
        <v>31</v>
      </c>
      <c r="B32" s="3" t="s">
        <v>7</v>
      </c>
      <c r="C32" s="3" t="s">
        <v>54</v>
      </c>
      <c r="D32" s="3"/>
      <c r="E32" s="3"/>
      <c r="F32" s="3" t="s">
        <v>18</v>
      </c>
      <c r="G32" s="3">
        <v>1</v>
      </c>
    </row>
    <row r="33" spans="1:7" ht="27" customHeight="1" x14ac:dyDescent="0.2">
      <c r="A33" s="3">
        <v>32</v>
      </c>
      <c r="B33" s="3" t="s">
        <v>7</v>
      </c>
      <c r="C33" s="3" t="s">
        <v>55</v>
      </c>
      <c r="D33" s="3"/>
      <c r="E33" s="3"/>
      <c r="F33" s="3" t="s">
        <v>9</v>
      </c>
      <c r="G33" s="3">
        <v>4</v>
      </c>
    </row>
    <row r="34" spans="1:7" ht="27" customHeight="1" x14ac:dyDescent="0.2">
      <c r="A34" s="3">
        <v>33</v>
      </c>
      <c r="B34" s="3" t="s">
        <v>7</v>
      </c>
      <c r="C34" s="3" t="s">
        <v>56</v>
      </c>
      <c r="D34" s="3"/>
      <c r="E34" s="3" t="s">
        <v>57</v>
      </c>
      <c r="F34" s="3" t="s">
        <v>9</v>
      </c>
      <c r="G34" s="3">
        <v>1</v>
      </c>
    </row>
    <row r="35" spans="1:7" ht="27" customHeight="1" x14ac:dyDescent="0.2">
      <c r="A35" s="3">
        <v>34</v>
      </c>
      <c r="B35" s="3" t="s">
        <v>7</v>
      </c>
      <c r="C35" s="3" t="s">
        <v>58</v>
      </c>
      <c r="D35" s="3"/>
      <c r="E35" s="3" t="s">
        <v>59</v>
      </c>
      <c r="F35" s="3" t="s">
        <v>9</v>
      </c>
      <c r="G35" s="3">
        <v>1</v>
      </c>
    </row>
    <row r="36" spans="1:7" ht="27" customHeight="1" x14ac:dyDescent="0.2">
      <c r="A36" s="3">
        <v>35</v>
      </c>
      <c r="B36" s="3" t="s">
        <v>7</v>
      </c>
      <c r="C36" s="3" t="s">
        <v>60</v>
      </c>
      <c r="D36" s="3"/>
      <c r="E36" s="3" t="s">
        <v>61</v>
      </c>
      <c r="F36" s="3" t="s">
        <v>9</v>
      </c>
      <c r="G36" s="3">
        <v>3</v>
      </c>
    </row>
    <row r="37" spans="1:7" ht="27" customHeight="1" x14ac:dyDescent="0.2">
      <c r="A37" s="3">
        <v>36</v>
      </c>
      <c r="B37" s="3" t="s">
        <v>7</v>
      </c>
      <c r="C37" s="3" t="s">
        <v>62</v>
      </c>
      <c r="D37" s="3"/>
      <c r="E37" s="3"/>
      <c r="F37" s="3" t="s">
        <v>9</v>
      </c>
      <c r="G37" s="3">
        <v>1</v>
      </c>
    </row>
    <row r="38" spans="1:7" ht="27" customHeight="1" x14ac:dyDescent="0.2">
      <c r="A38" s="3">
        <v>37</v>
      </c>
      <c r="B38" s="3" t="s">
        <v>7</v>
      </c>
      <c r="C38" s="3" t="s">
        <v>63</v>
      </c>
      <c r="D38" s="3"/>
      <c r="E38" s="3"/>
      <c r="F38" s="3" t="s">
        <v>18</v>
      </c>
      <c r="G38" s="3">
        <v>1</v>
      </c>
    </row>
    <row r="39" spans="1:7" ht="27" customHeight="1" x14ac:dyDescent="0.2">
      <c r="A39" s="3">
        <v>38</v>
      </c>
      <c r="B39" s="3" t="s">
        <v>7</v>
      </c>
      <c r="C39" s="3" t="s">
        <v>64</v>
      </c>
      <c r="D39" s="3"/>
      <c r="E39" s="3"/>
      <c r="F39" s="3" t="s">
        <v>13</v>
      </c>
      <c r="G39" s="3">
        <v>125</v>
      </c>
    </row>
    <row r="40" spans="1:7" ht="27" customHeight="1" x14ac:dyDescent="0.2">
      <c r="A40" s="3">
        <v>39</v>
      </c>
      <c r="B40" s="3" t="s">
        <v>7</v>
      </c>
      <c r="C40" s="3" t="s">
        <v>65</v>
      </c>
      <c r="D40" s="3"/>
      <c r="E40" s="3"/>
      <c r="F40" s="3" t="s">
        <v>13</v>
      </c>
      <c r="G40" s="3">
        <v>2042</v>
      </c>
    </row>
    <row r="41" spans="1:7" ht="27" customHeight="1" x14ac:dyDescent="0.2">
      <c r="A41" s="3">
        <v>40</v>
      </c>
      <c r="B41" s="3" t="s">
        <v>7</v>
      </c>
      <c r="C41" s="3" t="s">
        <v>66</v>
      </c>
      <c r="D41" s="3"/>
      <c r="E41" s="3"/>
      <c r="F41" s="3" t="s">
        <v>9</v>
      </c>
      <c r="G41" s="3">
        <v>2</v>
      </c>
    </row>
    <row r="42" spans="1:7" ht="27" customHeight="1" x14ac:dyDescent="0.2">
      <c r="A42" s="3">
        <v>41</v>
      </c>
      <c r="B42" s="3" t="s">
        <v>7</v>
      </c>
      <c r="C42" s="3" t="s">
        <v>67</v>
      </c>
      <c r="D42" s="3"/>
      <c r="E42" s="3"/>
      <c r="F42" s="3" t="s">
        <v>9</v>
      </c>
      <c r="G42" s="3">
        <v>2</v>
      </c>
    </row>
    <row r="43" spans="1:7" ht="27" customHeight="1" x14ac:dyDescent="0.2">
      <c r="A43" s="3">
        <v>42</v>
      </c>
      <c r="B43" s="3" t="s">
        <v>7</v>
      </c>
      <c r="C43" s="3" t="s">
        <v>68</v>
      </c>
      <c r="D43" s="3"/>
      <c r="E43" s="3"/>
      <c r="F43" s="3" t="s">
        <v>9</v>
      </c>
      <c r="G43" s="3">
        <v>1</v>
      </c>
    </row>
  </sheetData>
  <pageMargins left="0.39370078740157483" right="0.39370078740157483" top="0.39370078740157483" bottom="0.39370078740157483" header="0" footer="0"/>
  <pageSetup pageOrder="overThenDown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D8988-2E98-4A3F-847A-AB970EE02CE1}">
  <dimension ref="A1:S58"/>
  <sheetViews>
    <sheetView zoomScale="85" zoomScaleNormal="85" workbookViewId="0">
      <selection sqref="A1:XFD1048576"/>
    </sheetView>
  </sheetViews>
  <sheetFormatPr defaultColWidth="27.5" defaultRowHeight="11.25" x14ac:dyDescent="0.2"/>
  <cols>
    <col min="1" max="1" width="4.33203125" style="2" bestFit="1" customWidth="1"/>
    <col min="2" max="2" width="50.83203125" style="5" bestFit="1" customWidth="1"/>
    <col min="3" max="3" width="18.1640625" style="5" customWidth="1"/>
    <col min="4" max="4" width="14.83203125" style="5" customWidth="1"/>
    <col min="5" max="5" width="36.1640625" style="5" customWidth="1"/>
    <col min="6" max="6" width="16.5" style="2" bestFit="1" customWidth="1"/>
    <col min="7" max="7" width="15.6640625" style="2" customWidth="1"/>
    <col min="8" max="8" width="0" style="5" hidden="1" customWidth="1"/>
    <col min="9" max="9" width="11.83203125" style="8" hidden="1" customWidth="1"/>
    <col min="10" max="12" width="12.1640625" style="2" hidden="1" customWidth="1"/>
    <col min="13" max="13" width="12.1640625" style="9" hidden="1" customWidth="1"/>
    <col min="14" max="14" width="12.1640625" style="2" hidden="1" customWidth="1"/>
    <col min="15" max="15" width="15.6640625" style="10" customWidth="1"/>
    <col min="16" max="16" width="16.6640625" style="10" customWidth="1"/>
    <col min="17" max="18" width="22" style="10" customWidth="1"/>
    <col min="19" max="16384" width="27.5" style="2"/>
  </cols>
  <sheetData>
    <row r="1" spans="1:19" ht="44.25" customHeight="1" x14ac:dyDescent="0.2">
      <c r="B1" s="11" t="s">
        <v>123</v>
      </c>
    </row>
    <row r="2" spans="1:19" s="18" customFormat="1" ht="73.5" customHeight="1" x14ac:dyDescent="0.2">
      <c r="A2" s="12" t="s">
        <v>0</v>
      </c>
      <c r="B2" s="13" t="s">
        <v>2</v>
      </c>
      <c r="C2" s="13" t="s">
        <v>3</v>
      </c>
      <c r="D2" s="13" t="s">
        <v>4</v>
      </c>
      <c r="E2" s="14" t="s">
        <v>124</v>
      </c>
      <c r="F2" s="12" t="s">
        <v>5</v>
      </c>
      <c r="G2" s="15" t="s">
        <v>117</v>
      </c>
      <c r="H2" s="16"/>
      <c r="I2" s="17"/>
      <c r="M2" s="19" t="s">
        <v>116</v>
      </c>
      <c r="O2" s="20" t="s">
        <v>118</v>
      </c>
      <c r="P2" s="20" t="s">
        <v>119</v>
      </c>
      <c r="Q2" s="21" t="s">
        <v>120</v>
      </c>
      <c r="R2" s="21" t="s">
        <v>121</v>
      </c>
    </row>
    <row r="3" spans="1:19" ht="27" customHeight="1" x14ac:dyDescent="0.2">
      <c r="A3" s="3">
        <v>1</v>
      </c>
      <c r="B3" s="4" t="s">
        <v>8</v>
      </c>
      <c r="C3" s="4"/>
      <c r="D3" s="4"/>
      <c r="E3" s="27" t="s">
        <v>75</v>
      </c>
      <c r="F3" s="28" t="s">
        <v>9</v>
      </c>
      <c r="G3" s="28">
        <v>1</v>
      </c>
      <c r="H3" s="29" t="s">
        <v>79</v>
      </c>
      <c r="I3" s="30">
        <v>581</v>
      </c>
      <c r="J3" s="31">
        <v>1</v>
      </c>
      <c r="K3" s="31">
        <f>I3/J3</f>
        <v>581</v>
      </c>
      <c r="L3" s="31">
        <f>K3*G3</f>
        <v>581</v>
      </c>
      <c r="M3" s="32">
        <v>2</v>
      </c>
      <c r="N3" s="31">
        <f>M3*K3</f>
        <v>1162</v>
      </c>
      <c r="O3" s="33">
        <f>ROUNDUP(N3,2)</f>
        <v>1162</v>
      </c>
      <c r="P3" s="33">
        <f>O3*G3</f>
        <v>1162</v>
      </c>
      <c r="Q3" s="34" t="s">
        <v>122</v>
      </c>
      <c r="R3" s="33"/>
    </row>
    <row r="4" spans="1:19" ht="27" customHeight="1" x14ac:dyDescent="0.2">
      <c r="A4" s="3">
        <v>2</v>
      </c>
      <c r="B4" s="4" t="s">
        <v>10</v>
      </c>
      <c r="C4" s="4"/>
      <c r="D4" s="4"/>
      <c r="E4" s="27" t="s">
        <v>89</v>
      </c>
      <c r="F4" s="28" t="s">
        <v>9</v>
      </c>
      <c r="G4" s="28">
        <v>2</v>
      </c>
      <c r="H4" s="31" t="s">
        <v>88</v>
      </c>
      <c r="I4" s="35">
        <v>1428000</v>
      </c>
      <c r="J4" s="31">
        <v>12600</v>
      </c>
      <c r="K4" s="31">
        <f t="shared" ref="K4:K44" si="0">I4/J4</f>
        <v>113.33333333333333</v>
      </c>
      <c r="L4" s="31">
        <f t="shared" ref="L4:L44" si="1">K4*G4</f>
        <v>226.66666666666666</v>
      </c>
      <c r="M4" s="32">
        <v>1.8</v>
      </c>
      <c r="N4" s="31">
        <f t="shared" ref="N4:N44" si="2">M4*K4</f>
        <v>204</v>
      </c>
      <c r="O4" s="33">
        <f t="shared" ref="O4:O44" si="3">ROUNDUP(N4,2)</f>
        <v>204</v>
      </c>
      <c r="P4" s="33">
        <f t="shared" ref="P4:P44" si="4">O4*G4</f>
        <v>408</v>
      </c>
      <c r="Q4" s="34" t="s">
        <v>122</v>
      </c>
      <c r="R4" s="33"/>
      <c r="S4" s="6" t="s">
        <v>87</v>
      </c>
    </row>
    <row r="5" spans="1:19" ht="27" customHeight="1" x14ac:dyDescent="0.2">
      <c r="A5" s="3">
        <v>3</v>
      </c>
      <c r="B5" s="4" t="s">
        <v>11</v>
      </c>
      <c r="C5" s="4"/>
      <c r="D5" s="4" t="s">
        <v>12</v>
      </c>
      <c r="E5" s="27" t="s">
        <v>90</v>
      </c>
      <c r="F5" s="28" t="s">
        <v>13</v>
      </c>
      <c r="G5" s="28">
        <v>150</v>
      </c>
      <c r="H5" s="31" t="s">
        <v>91</v>
      </c>
      <c r="I5" s="35">
        <v>17000</v>
      </c>
      <c r="J5" s="31">
        <v>12600</v>
      </c>
      <c r="K5" s="31">
        <f t="shared" si="0"/>
        <v>1.3492063492063493</v>
      </c>
      <c r="L5" s="31">
        <f t="shared" si="1"/>
        <v>202.38095238095241</v>
      </c>
      <c r="M5" s="32">
        <v>1.8</v>
      </c>
      <c r="N5" s="31">
        <f t="shared" si="2"/>
        <v>2.4285714285714288</v>
      </c>
      <c r="O5" s="33">
        <f t="shared" si="3"/>
        <v>2.4299999999999997</v>
      </c>
      <c r="P5" s="33">
        <f t="shared" si="4"/>
        <v>364.49999999999994</v>
      </c>
      <c r="Q5" s="34" t="s">
        <v>122</v>
      </c>
      <c r="R5" s="33"/>
    </row>
    <row r="6" spans="1:19" ht="27" customHeight="1" x14ac:dyDescent="0.2">
      <c r="A6" s="3">
        <v>4</v>
      </c>
      <c r="B6" s="4" t="s">
        <v>14</v>
      </c>
      <c r="C6" s="4"/>
      <c r="D6" s="4"/>
      <c r="E6" s="27" t="s">
        <v>92</v>
      </c>
      <c r="F6" s="28" t="s">
        <v>9</v>
      </c>
      <c r="G6" s="28">
        <v>40</v>
      </c>
      <c r="H6" s="31" t="s">
        <v>93</v>
      </c>
      <c r="I6" s="35">
        <v>13000</v>
      </c>
      <c r="J6" s="31">
        <v>12600</v>
      </c>
      <c r="K6" s="31">
        <f t="shared" si="0"/>
        <v>1.0317460317460319</v>
      </c>
      <c r="L6" s="31">
        <f t="shared" si="1"/>
        <v>41.269841269841272</v>
      </c>
      <c r="M6" s="32">
        <v>1.8</v>
      </c>
      <c r="N6" s="31">
        <f t="shared" si="2"/>
        <v>1.8571428571428574</v>
      </c>
      <c r="O6" s="33">
        <f t="shared" si="3"/>
        <v>1.86</v>
      </c>
      <c r="P6" s="33">
        <f t="shared" si="4"/>
        <v>74.400000000000006</v>
      </c>
      <c r="Q6" s="34" t="s">
        <v>122</v>
      </c>
      <c r="R6" s="33"/>
    </row>
    <row r="7" spans="1:19" ht="27" customHeight="1" x14ac:dyDescent="0.2">
      <c r="A7" s="3">
        <v>5</v>
      </c>
      <c r="B7" s="4" t="s">
        <v>15</v>
      </c>
      <c r="C7" s="4"/>
      <c r="D7" s="4"/>
      <c r="E7" s="27" t="s">
        <v>15</v>
      </c>
      <c r="F7" s="28" t="s">
        <v>9</v>
      </c>
      <c r="G7" s="28">
        <v>1</v>
      </c>
      <c r="H7" s="31" t="s">
        <v>94</v>
      </c>
      <c r="I7" s="35">
        <v>49600</v>
      </c>
      <c r="J7" s="31">
        <v>12600</v>
      </c>
      <c r="K7" s="31">
        <f t="shared" si="0"/>
        <v>3.9365079365079363</v>
      </c>
      <c r="L7" s="31">
        <f t="shared" si="1"/>
        <v>3.9365079365079363</v>
      </c>
      <c r="M7" s="32">
        <v>1.8</v>
      </c>
      <c r="N7" s="31">
        <f t="shared" si="2"/>
        <v>7.0857142857142854</v>
      </c>
      <c r="O7" s="33">
        <f t="shared" si="3"/>
        <v>7.09</v>
      </c>
      <c r="P7" s="33">
        <f t="shared" si="4"/>
        <v>7.09</v>
      </c>
      <c r="Q7" s="34" t="s">
        <v>122</v>
      </c>
      <c r="R7" s="33"/>
    </row>
    <row r="8" spans="1:19" ht="27" customHeight="1" x14ac:dyDescent="0.2">
      <c r="A8" s="3">
        <v>6</v>
      </c>
      <c r="B8" s="4" t="s">
        <v>16</v>
      </c>
      <c r="C8" s="4" t="s">
        <v>17</v>
      </c>
      <c r="D8" s="4"/>
      <c r="E8" s="27" t="s">
        <v>76</v>
      </c>
      <c r="F8" s="28" t="s">
        <v>18</v>
      </c>
      <c r="G8" s="28">
        <v>6</v>
      </c>
      <c r="H8" s="29" t="s">
        <v>80</v>
      </c>
      <c r="I8" s="30">
        <v>78</v>
      </c>
      <c r="J8" s="31">
        <v>1</v>
      </c>
      <c r="K8" s="31">
        <f t="shared" si="0"/>
        <v>78</v>
      </c>
      <c r="L8" s="31">
        <f t="shared" si="1"/>
        <v>468</v>
      </c>
      <c r="M8" s="32">
        <v>2</v>
      </c>
      <c r="N8" s="31">
        <f t="shared" si="2"/>
        <v>156</v>
      </c>
      <c r="O8" s="33">
        <f t="shared" si="3"/>
        <v>156</v>
      </c>
      <c r="P8" s="33">
        <f t="shared" si="4"/>
        <v>936</v>
      </c>
      <c r="Q8" s="34" t="s">
        <v>122</v>
      </c>
      <c r="R8" s="33"/>
    </row>
    <row r="9" spans="1:19" ht="27" customHeight="1" x14ac:dyDescent="0.2">
      <c r="A9" s="3">
        <v>7</v>
      </c>
      <c r="B9" s="4" t="s">
        <v>19</v>
      </c>
      <c r="C9" s="4"/>
      <c r="D9" s="4"/>
      <c r="E9" s="27" t="s">
        <v>95</v>
      </c>
      <c r="F9" s="28" t="s">
        <v>9</v>
      </c>
      <c r="G9" s="28">
        <v>3</v>
      </c>
      <c r="H9" s="31" t="s">
        <v>96</v>
      </c>
      <c r="I9" s="35">
        <v>2417000</v>
      </c>
      <c r="J9" s="31">
        <v>12600</v>
      </c>
      <c r="K9" s="31">
        <f t="shared" si="0"/>
        <v>191.82539682539684</v>
      </c>
      <c r="L9" s="31">
        <f t="shared" si="1"/>
        <v>575.47619047619048</v>
      </c>
      <c r="M9" s="32">
        <v>1.8</v>
      </c>
      <c r="N9" s="31">
        <f t="shared" si="2"/>
        <v>345.28571428571433</v>
      </c>
      <c r="O9" s="33">
        <f t="shared" si="3"/>
        <v>345.28999999999996</v>
      </c>
      <c r="P9" s="33">
        <f t="shared" si="4"/>
        <v>1035.8699999999999</v>
      </c>
      <c r="Q9" s="34" t="s">
        <v>122</v>
      </c>
      <c r="R9" s="33"/>
    </row>
    <row r="10" spans="1:19" ht="27" customHeight="1" x14ac:dyDescent="0.2">
      <c r="A10" s="3">
        <v>8</v>
      </c>
      <c r="B10" s="4" t="s">
        <v>20</v>
      </c>
      <c r="C10" s="4"/>
      <c r="D10" s="4"/>
      <c r="E10" s="27" t="s">
        <v>97</v>
      </c>
      <c r="F10" s="28" t="s">
        <v>9</v>
      </c>
      <c r="G10" s="28">
        <v>200</v>
      </c>
      <c r="H10" s="31" t="s">
        <v>98</v>
      </c>
      <c r="I10" s="35">
        <v>820</v>
      </c>
      <c r="J10" s="31">
        <v>12600</v>
      </c>
      <c r="K10" s="31">
        <f t="shared" si="0"/>
        <v>6.5079365079365084E-2</v>
      </c>
      <c r="L10" s="31">
        <f t="shared" si="1"/>
        <v>13.015873015873018</v>
      </c>
      <c r="M10" s="32">
        <v>1.8</v>
      </c>
      <c r="N10" s="31">
        <f t="shared" si="2"/>
        <v>0.11714285714285716</v>
      </c>
      <c r="O10" s="33">
        <f t="shared" si="3"/>
        <v>0.12</v>
      </c>
      <c r="P10" s="33">
        <f t="shared" si="4"/>
        <v>24</v>
      </c>
      <c r="Q10" s="34" t="s">
        <v>122</v>
      </c>
      <c r="R10" s="33"/>
    </row>
    <row r="11" spans="1:19" ht="27" customHeight="1" x14ac:dyDescent="0.2">
      <c r="A11" s="3">
        <v>9</v>
      </c>
      <c r="B11" s="4" t="s">
        <v>21</v>
      </c>
      <c r="C11" s="4" t="s">
        <v>22</v>
      </c>
      <c r="D11" s="4"/>
      <c r="E11" s="27" t="s">
        <v>99</v>
      </c>
      <c r="F11" s="28" t="s">
        <v>9</v>
      </c>
      <c r="G11" s="28">
        <v>1</v>
      </c>
      <c r="H11" s="31" t="s">
        <v>100</v>
      </c>
      <c r="I11" s="35">
        <v>29700</v>
      </c>
      <c r="J11" s="31">
        <v>12600</v>
      </c>
      <c r="K11" s="31">
        <f t="shared" si="0"/>
        <v>2.3571428571428572</v>
      </c>
      <c r="L11" s="31">
        <f t="shared" si="1"/>
        <v>2.3571428571428572</v>
      </c>
      <c r="M11" s="32">
        <v>1.8</v>
      </c>
      <c r="N11" s="31">
        <f t="shared" si="2"/>
        <v>4.2428571428571429</v>
      </c>
      <c r="O11" s="33">
        <f t="shared" si="3"/>
        <v>4.25</v>
      </c>
      <c r="P11" s="33">
        <f t="shared" si="4"/>
        <v>4.25</v>
      </c>
      <c r="Q11" s="34" t="s">
        <v>122</v>
      </c>
      <c r="R11" s="33"/>
    </row>
    <row r="12" spans="1:19" ht="27" customHeight="1" x14ac:dyDescent="0.2">
      <c r="A12" s="3">
        <v>10</v>
      </c>
      <c r="B12" s="4" t="s">
        <v>23</v>
      </c>
      <c r="C12" s="4" t="s">
        <v>24</v>
      </c>
      <c r="D12" s="4"/>
      <c r="E12" s="27" t="s">
        <v>23</v>
      </c>
      <c r="F12" s="28" t="s">
        <v>9</v>
      </c>
      <c r="G12" s="28">
        <v>550</v>
      </c>
      <c r="H12" s="31" t="s">
        <v>101</v>
      </c>
      <c r="I12" s="35">
        <v>600</v>
      </c>
      <c r="J12" s="31">
        <v>12600</v>
      </c>
      <c r="K12" s="31">
        <f t="shared" si="0"/>
        <v>4.7619047619047616E-2</v>
      </c>
      <c r="L12" s="31">
        <f t="shared" si="1"/>
        <v>26.19047619047619</v>
      </c>
      <c r="M12" s="32">
        <v>1.8</v>
      </c>
      <c r="N12" s="31">
        <f t="shared" si="2"/>
        <v>8.5714285714285715E-2</v>
      </c>
      <c r="O12" s="33">
        <f t="shared" si="3"/>
        <v>0.09</v>
      </c>
      <c r="P12" s="33">
        <f t="shared" si="4"/>
        <v>49.5</v>
      </c>
      <c r="Q12" s="34" t="s">
        <v>122</v>
      </c>
      <c r="R12" s="33"/>
    </row>
    <row r="13" spans="1:19" ht="27" customHeight="1" x14ac:dyDescent="0.2">
      <c r="A13" s="3">
        <v>11</v>
      </c>
      <c r="B13" s="4" t="s">
        <v>25</v>
      </c>
      <c r="C13" s="4" t="s">
        <v>26</v>
      </c>
      <c r="D13" s="4"/>
      <c r="E13" s="27" t="s">
        <v>102</v>
      </c>
      <c r="F13" s="28" t="s">
        <v>13</v>
      </c>
      <c r="G13" s="28">
        <v>1</v>
      </c>
      <c r="H13" s="31" t="s">
        <v>103</v>
      </c>
      <c r="I13" s="35">
        <v>19900</v>
      </c>
      <c r="J13" s="31">
        <v>12600</v>
      </c>
      <c r="K13" s="31">
        <f t="shared" si="0"/>
        <v>1.5793650793650793</v>
      </c>
      <c r="L13" s="31">
        <f t="shared" si="1"/>
        <v>1.5793650793650793</v>
      </c>
      <c r="M13" s="32">
        <v>1.8</v>
      </c>
      <c r="N13" s="31">
        <f t="shared" si="2"/>
        <v>2.842857142857143</v>
      </c>
      <c r="O13" s="33">
        <f t="shared" si="3"/>
        <v>2.8499999999999996</v>
      </c>
      <c r="P13" s="33">
        <f t="shared" si="4"/>
        <v>2.8499999999999996</v>
      </c>
      <c r="Q13" s="34" t="s">
        <v>122</v>
      </c>
      <c r="R13" s="33"/>
    </row>
    <row r="14" spans="1:19" ht="27" customHeight="1" x14ac:dyDescent="0.2">
      <c r="A14" s="3">
        <v>12</v>
      </c>
      <c r="B14" s="4" t="s">
        <v>27</v>
      </c>
      <c r="C14" s="4"/>
      <c r="D14" s="4" t="s">
        <v>28</v>
      </c>
      <c r="E14" s="27" t="s">
        <v>104</v>
      </c>
      <c r="F14" s="28" t="s">
        <v>18</v>
      </c>
      <c r="G14" s="28">
        <v>1</v>
      </c>
      <c r="H14" s="31" t="s">
        <v>106</v>
      </c>
      <c r="I14" s="35">
        <v>4640000</v>
      </c>
      <c r="J14" s="31">
        <v>12600</v>
      </c>
      <c r="K14" s="31">
        <f t="shared" si="0"/>
        <v>368.25396825396825</v>
      </c>
      <c r="L14" s="31">
        <f t="shared" si="1"/>
        <v>368.25396825396825</v>
      </c>
      <c r="M14" s="32">
        <v>1.8</v>
      </c>
      <c r="N14" s="31">
        <f t="shared" si="2"/>
        <v>662.85714285714289</v>
      </c>
      <c r="O14" s="33">
        <f t="shared" si="3"/>
        <v>662.86</v>
      </c>
      <c r="P14" s="33">
        <f t="shared" si="4"/>
        <v>662.86</v>
      </c>
      <c r="Q14" s="34" t="s">
        <v>122</v>
      </c>
      <c r="R14" s="33"/>
      <c r="S14" s="2" t="s">
        <v>105</v>
      </c>
    </row>
    <row r="15" spans="1:19" ht="27" customHeight="1" x14ac:dyDescent="0.2">
      <c r="A15" s="3">
        <v>13</v>
      </c>
      <c r="B15" s="7" t="s">
        <v>29</v>
      </c>
      <c r="C15" s="4"/>
      <c r="D15" s="4" t="s">
        <v>30</v>
      </c>
      <c r="E15" s="27"/>
      <c r="F15" s="28" t="s">
        <v>9</v>
      </c>
      <c r="G15" s="28">
        <v>4</v>
      </c>
      <c r="H15" s="31"/>
      <c r="I15" s="35"/>
      <c r="J15" s="31">
        <v>12600</v>
      </c>
      <c r="K15" s="31">
        <f t="shared" si="0"/>
        <v>0</v>
      </c>
      <c r="L15" s="31">
        <f t="shared" si="1"/>
        <v>0</v>
      </c>
      <c r="M15" s="32">
        <v>1.8</v>
      </c>
      <c r="N15" s="31">
        <f t="shared" si="2"/>
        <v>0</v>
      </c>
      <c r="O15" s="33">
        <f t="shared" si="3"/>
        <v>0</v>
      </c>
      <c r="P15" s="33">
        <f t="shared" si="4"/>
        <v>0</v>
      </c>
      <c r="Q15" s="34" t="s">
        <v>122</v>
      </c>
      <c r="R15" s="33"/>
    </row>
    <row r="16" spans="1:19" ht="27" customHeight="1" x14ac:dyDescent="0.2">
      <c r="A16" s="3">
        <v>14</v>
      </c>
      <c r="B16" s="4" t="s">
        <v>31</v>
      </c>
      <c r="C16" s="4"/>
      <c r="D16" s="4"/>
      <c r="E16" s="27" t="s">
        <v>107</v>
      </c>
      <c r="F16" s="28" t="s">
        <v>9</v>
      </c>
      <c r="G16" s="28">
        <v>4</v>
      </c>
      <c r="H16" s="31" t="s">
        <v>108</v>
      </c>
      <c r="I16" s="35">
        <v>3771000</v>
      </c>
      <c r="J16" s="31">
        <v>12600</v>
      </c>
      <c r="K16" s="31">
        <f t="shared" si="0"/>
        <v>299.28571428571428</v>
      </c>
      <c r="L16" s="31">
        <f t="shared" si="1"/>
        <v>1197.1428571428571</v>
      </c>
      <c r="M16" s="32">
        <v>1.8</v>
      </c>
      <c r="N16" s="31">
        <f t="shared" si="2"/>
        <v>538.71428571428567</v>
      </c>
      <c r="O16" s="33">
        <f t="shared" si="3"/>
        <v>538.72</v>
      </c>
      <c r="P16" s="33">
        <f t="shared" si="4"/>
        <v>2154.88</v>
      </c>
      <c r="Q16" s="34" t="s">
        <v>122</v>
      </c>
      <c r="R16" s="33"/>
    </row>
    <row r="17" spans="1:18" ht="27" customHeight="1" x14ac:dyDescent="0.2">
      <c r="A17" s="3">
        <v>15</v>
      </c>
      <c r="B17" s="4" t="s">
        <v>32</v>
      </c>
      <c r="C17" s="4" t="s">
        <v>33</v>
      </c>
      <c r="D17" s="4"/>
      <c r="E17" s="27" t="s">
        <v>109</v>
      </c>
      <c r="F17" s="28" t="s">
        <v>9</v>
      </c>
      <c r="G17" s="28">
        <v>1</v>
      </c>
      <c r="H17" s="31" t="s">
        <v>111</v>
      </c>
      <c r="I17" s="35">
        <v>179000</v>
      </c>
      <c r="J17" s="31">
        <v>12600</v>
      </c>
      <c r="K17" s="31">
        <f t="shared" si="0"/>
        <v>14.206349206349206</v>
      </c>
      <c r="L17" s="31">
        <f t="shared" si="1"/>
        <v>14.206349206349206</v>
      </c>
      <c r="M17" s="32">
        <v>1.8</v>
      </c>
      <c r="N17" s="31">
        <f t="shared" si="2"/>
        <v>25.571428571428569</v>
      </c>
      <c r="O17" s="33">
        <f t="shared" si="3"/>
        <v>25.580000000000002</v>
      </c>
      <c r="P17" s="33">
        <f t="shared" si="4"/>
        <v>25.580000000000002</v>
      </c>
      <c r="Q17" s="34" t="s">
        <v>122</v>
      </c>
      <c r="R17" s="33"/>
    </row>
    <row r="18" spans="1:18" ht="27" customHeight="1" x14ac:dyDescent="0.2">
      <c r="A18" s="3">
        <v>16</v>
      </c>
      <c r="B18" s="4" t="s">
        <v>34</v>
      </c>
      <c r="C18" s="4" t="s">
        <v>35</v>
      </c>
      <c r="D18" s="4"/>
      <c r="E18" s="27" t="s">
        <v>110</v>
      </c>
      <c r="F18" s="28" t="s">
        <v>9</v>
      </c>
      <c r="G18" s="28">
        <v>1</v>
      </c>
      <c r="H18" s="31" t="s">
        <v>111</v>
      </c>
      <c r="I18" s="35">
        <v>179000</v>
      </c>
      <c r="J18" s="31">
        <v>12600</v>
      </c>
      <c r="K18" s="31">
        <f t="shared" si="0"/>
        <v>14.206349206349206</v>
      </c>
      <c r="L18" s="31">
        <f t="shared" si="1"/>
        <v>14.206349206349206</v>
      </c>
      <c r="M18" s="32">
        <v>1.8</v>
      </c>
      <c r="N18" s="31">
        <f t="shared" si="2"/>
        <v>25.571428571428569</v>
      </c>
      <c r="O18" s="33">
        <f t="shared" si="3"/>
        <v>25.580000000000002</v>
      </c>
      <c r="P18" s="33">
        <f t="shared" si="4"/>
        <v>25.580000000000002</v>
      </c>
      <c r="Q18" s="34" t="s">
        <v>122</v>
      </c>
      <c r="R18" s="33"/>
    </row>
    <row r="19" spans="1:18" ht="27" customHeight="1" x14ac:dyDescent="0.2">
      <c r="A19" s="3">
        <v>17</v>
      </c>
      <c r="B19" s="4" t="s">
        <v>36</v>
      </c>
      <c r="C19" s="4"/>
      <c r="D19" s="4"/>
      <c r="E19" s="27" t="s">
        <v>77</v>
      </c>
      <c r="F19" s="28" t="s">
        <v>9</v>
      </c>
      <c r="G19" s="28">
        <v>7</v>
      </c>
      <c r="H19" s="29" t="s">
        <v>81</v>
      </c>
      <c r="I19" s="30">
        <v>25</v>
      </c>
      <c r="J19" s="31">
        <v>1</v>
      </c>
      <c r="K19" s="31">
        <f t="shared" si="0"/>
        <v>25</v>
      </c>
      <c r="L19" s="31">
        <f t="shared" si="1"/>
        <v>175</v>
      </c>
      <c r="M19" s="32">
        <v>2</v>
      </c>
      <c r="N19" s="31">
        <f t="shared" si="2"/>
        <v>50</v>
      </c>
      <c r="O19" s="33">
        <f t="shared" si="3"/>
        <v>50</v>
      </c>
      <c r="P19" s="33">
        <f t="shared" si="4"/>
        <v>350</v>
      </c>
      <c r="Q19" s="34" t="s">
        <v>122</v>
      </c>
      <c r="R19" s="33"/>
    </row>
    <row r="20" spans="1:18" ht="27" customHeight="1" x14ac:dyDescent="0.2">
      <c r="A20" s="3">
        <v>18</v>
      </c>
      <c r="B20" s="7" t="s">
        <v>37</v>
      </c>
      <c r="C20" s="4"/>
      <c r="D20" s="4" t="s">
        <v>38</v>
      </c>
      <c r="E20" s="27"/>
      <c r="F20" s="28" t="s">
        <v>9</v>
      </c>
      <c r="G20" s="28">
        <v>1</v>
      </c>
      <c r="H20" s="31"/>
      <c r="I20" s="35"/>
      <c r="J20" s="31">
        <v>12600</v>
      </c>
      <c r="K20" s="31">
        <f t="shared" si="0"/>
        <v>0</v>
      </c>
      <c r="L20" s="31">
        <f t="shared" si="1"/>
        <v>0</v>
      </c>
      <c r="M20" s="32">
        <v>1.8</v>
      </c>
      <c r="N20" s="31">
        <f t="shared" si="2"/>
        <v>0</v>
      </c>
      <c r="O20" s="33">
        <f t="shared" si="3"/>
        <v>0</v>
      </c>
      <c r="P20" s="33">
        <f t="shared" si="4"/>
        <v>0</v>
      </c>
      <c r="Q20" s="34" t="s">
        <v>122</v>
      </c>
      <c r="R20" s="33"/>
    </row>
    <row r="21" spans="1:18" ht="27" customHeight="1" x14ac:dyDescent="0.2">
      <c r="A21" s="3">
        <v>19</v>
      </c>
      <c r="B21" s="7" t="s">
        <v>39</v>
      </c>
      <c r="C21" s="4"/>
      <c r="D21" s="4"/>
      <c r="E21" s="27" t="s">
        <v>112</v>
      </c>
      <c r="F21" s="28" t="s">
        <v>9</v>
      </c>
      <c r="G21" s="28">
        <v>1</v>
      </c>
      <c r="H21" s="31" t="s">
        <v>113</v>
      </c>
      <c r="I21" s="35">
        <v>32000</v>
      </c>
      <c r="J21" s="31">
        <v>12600</v>
      </c>
      <c r="K21" s="31">
        <f t="shared" si="0"/>
        <v>2.5396825396825395</v>
      </c>
      <c r="L21" s="31">
        <f t="shared" si="1"/>
        <v>2.5396825396825395</v>
      </c>
      <c r="M21" s="32">
        <v>1.8</v>
      </c>
      <c r="N21" s="31">
        <f t="shared" si="2"/>
        <v>4.5714285714285712</v>
      </c>
      <c r="O21" s="33">
        <f t="shared" si="3"/>
        <v>4.58</v>
      </c>
      <c r="P21" s="33">
        <f t="shared" si="4"/>
        <v>4.58</v>
      </c>
      <c r="Q21" s="34" t="s">
        <v>122</v>
      </c>
      <c r="R21" s="33"/>
    </row>
    <row r="22" spans="1:18" ht="27" customHeight="1" x14ac:dyDescent="0.2">
      <c r="A22" s="3">
        <v>20</v>
      </c>
      <c r="B22" s="7" t="s">
        <v>40</v>
      </c>
      <c r="C22" s="4"/>
      <c r="D22" s="4"/>
      <c r="E22" s="27"/>
      <c r="F22" s="28" t="s">
        <v>9</v>
      </c>
      <c r="G22" s="28">
        <v>1</v>
      </c>
      <c r="H22" s="31"/>
      <c r="I22" s="35"/>
      <c r="J22" s="31">
        <v>12600</v>
      </c>
      <c r="K22" s="31">
        <f t="shared" si="0"/>
        <v>0</v>
      </c>
      <c r="L22" s="31">
        <f t="shared" si="1"/>
        <v>0</v>
      </c>
      <c r="M22" s="32">
        <v>1.8</v>
      </c>
      <c r="N22" s="31">
        <f t="shared" si="2"/>
        <v>0</v>
      </c>
      <c r="O22" s="33">
        <f t="shared" si="3"/>
        <v>0</v>
      </c>
      <c r="P22" s="33">
        <f t="shared" si="4"/>
        <v>0</v>
      </c>
      <c r="Q22" s="34" t="s">
        <v>122</v>
      </c>
      <c r="R22" s="33"/>
    </row>
    <row r="23" spans="1:18" ht="27" customHeight="1" x14ac:dyDescent="0.2">
      <c r="A23" s="3">
        <v>21</v>
      </c>
      <c r="B23" s="7" t="s">
        <v>41</v>
      </c>
      <c r="C23" s="4"/>
      <c r="D23" s="4" t="s">
        <v>42</v>
      </c>
      <c r="E23" s="27"/>
      <c r="F23" s="28" t="s">
        <v>9</v>
      </c>
      <c r="G23" s="28">
        <v>2</v>
      </c>
      <c r="H23" s="31"/>
      <c r="I23" s="35"/>
      <c r="J23" s="31">
        <v>12600</v>
      </c>
      <c r="K23" s="31">
        <f t="shared" si="0"/>
        <v>0</v>
      </c>
      <c r="L23" s="31">
        <f t="shared" si="1"/>
        <v>0</v>
      </c>
      <c r="M23" s="32">
        <v>1.8</v>
      </c>
      <c r="N23" s="31">
        <f t="shared" si="2"/>
        <v>0</v>
      </c>
      <c r="O23" s="33">
        <f t="shared" si="3"/>
        <v>0</v>
      </c>
      <c r="P23" s="33">
        <f t="shared" si="4"/>
        <v>0</v>
      </c>
      <c r="Q23" s="34" t="s">
        <v>122</v>
      </c>
      <c r="R23" s="33"/>
    </row>
    <row r="24" spans="1:18" ht="27" customHeight="1" x14ac:dyDescent="0.2">
      <c r="A24" s="3">
        <v>22</v>
      </c>
      <c r="B24" s="7" t="s">
        <v>43</v>
      </c>
      <c r="C24" s="4"/>
      <c r="D24" s="4" t="s">
        <v>44</v>
      </c>
      <c r="E24" s="27"/>
      <c r="F24" s="28" t="s">
        <v>9</v>
      </c>
      <c r="G24" s="28">
        <v>4</v>
      </c>
      <c r="H24" s="31"/>
      <c r="I24" s="35"/>
      <c r="J24" s="31">
        <v>12600</v>
      </c>
      <c r="K24" s="31">
        <f t="shared" si="0"/>
        <v>0</v>
      </c>
      <c r="L24" s="31">
        <f t="shared" si="1"/>
        <v>0</v>
      </c>
      <c r="M24" s="32">
        <v>1.8</v>
      </c>
      <c r="N24" s="31">
        <f t="shared" si="2"/>
        <v>0</v>
      </c>
      <c r="O24" s="33">
        <f t="shared" si="3"/>
        <v>0</v>
      </c>
      <c r="P24" s="33">
        <f t="shared" si="4"/>
        <v>0</v>
      </c>
      <c r="Q24" s="34" t="s">
        <v>122</v>
      </c>
      <c r="R24" s="33"/>
    </row>
    <row r="25" spans="1:18" ht="27" customHeight="1" x14ac:dyDescent="0.2">
      <c r="A25" s="3">
        <v>23</v>
      </c>
      <c r="B25" s="4" t="s">
        <v>45</v>
      </c>
      <c r="C25" s="4"/>
      <c r="D25" s="4"/>
      <c r="E25" s="27"/>
      <c r="F25" s="28" t="s">
        <v>9</v>
      </c>
      <c r="G25" s="28">
        <v>1</v>
      </c>
      <c r="H25" s="31"/>
      <c r="I25" s="35"/>
      <c r="J25" s="31">
        <v>12600</v>
      </c>
      <c r="K25" s="31">
        <f t="shared" si="0"/>
        <v>0</v>
      </c>
      <c r="L25" s="31">
        <f t="shared" si="1"/>
        <v>0</v>
      </c>
      <c r="M25" s="32">
        <v>1.8</v>
      </c>
      <c r="N25" s="31">
        <f t="shared" si="2"/>
        <v>0</v>
      </c>
      <c r="O25" s="33">
        <f t="shared" si="3"/>
        <v>0</v>
      </c>
      <c r="P25" s="33">
        <f t="shared" si="4"/>
        <v>0</v>
      </c>
      <c r="Q25" s="34" t="s">
        <v>122</v>
      </c>
      <c r="R25" s="33"/>
    </row>
    <row r="26" spans="1:18" ht="27" customHeight="1" x14ac:dyDescent="0.2">
      <c r="A26" s="3">
        <v>24</v>
      </c>
      <c r="B26" s="4" t="s">
        <v>46</v>
      </c>
      <c r="C26" s="4"/>
      <c r="D26" s="4"/>
      <c r="E26" s="27" t="s">
        <v>83</v>
      </c>
      <c r="F26" s="28" t="s">
        <v>9</v>
      </c>
      <c r="G26" s="28">
        <v>30</v>
      </c>
      <c r="H26" s="29" t="s">
        <v>82</v>
      </c>
      <c r="I26" s="30">
        <v>104</v>
      </c>
      <c r="J26" s="31">
        <v>1</v>
      </c>
      <c r="K26" s="31">
        <f t="shared" si="0"/>
        <v>104</v>
      </c>
      <c r="L26" s="31">
        <f t="shared" si="1"/>
        <v>3120</v>
      </c>
      <c r="M26" s="32">
        <v>2</v>
      </c>
      <c r="N26" s="31">
        <f t="shared" si="2"/>
        <v>208</v>
      </c>
      <c r="O26" s="33">
        <f t="shared" si="3"/>
        <v>208</v>
      </c>
      <c r="P26" s="33">
        <f t="shared" si="4"/>
        <v>6240</v>
      </c>
      <c r="Q26" s="34" t="s">
        <v>122</v>
      </c>
      <c r="R26" s="33"/>
    </row>
    <row r="27" spans="1:18" ht="27" customHeight="1" x14ac:dyDescent="0.2">
      <c r="A27" s="3">
        <v>25</v>
      </c>
      <c r="B27" s="4" t="s">
        <v>47</v>
      </c>
      <c r="C27" s="4"/>
      <c r="D27" s="4"/>
      <c r="E27" s="27"/>
      <c r="F27" s="28" t="s">
        <v>9</v>
      </c>
      <c r="G27" s="28">
        <v>7</v>
      </c>
      <c r="H27" s="36"/>
      <c r="I27" s="35"/>
      <c r="J27" s="31">
        <v>12600</v>
      </c>
      <c r="K27" s="31">
        <f t="shared" si="0"/>
        <v>0</v>
      </c>
      <c r="L27" s="31">
        <f t="shared" si="1"/>
        <v>0</v>
      </c>
      <c r="M27" s="32">
        <v>2</v>
      </c>
      <c r="N27" s="31">
        <f t="shared" si="2"/>
        <v>0</v>
      </c>
      <c r="O27" s="33">
        <f t="shared" si="3"/>
        <v>0</v>
      </c>
      <c r="P27" s="33">
        <f t="shared" si="4"/>
        <v>0</v>
      </c>
      <c r="Q27" s="34" t="s">
        <v>122</v>
      </c>
      <c r="R27" s="33"/>
    </row>
    <row r="28" spans="1:18" ht="27" customHeight="1" x14ac:dyDescent="0.2">
      <c r="A28" s="3">
        <v>26</v>
      </c>
      <c r="B28" s="4" t="s">
        <v>48</v>
      </c>
      <c r="C28" s="4"/>
      <c r="D28" s="4"/>
      <c r="E28" s="27" t="s">
        <v>84</v>
      </c>
      <c r="F28" s="28" t="s">
        <v>9</v>
      </c>
      <c r="G28" s="28">
        <v>3</v>
      </c>
      <c r="H28" s="29" t="s">
        <v>85</v>
      </c>
      <c r="I28" s="30">
        <v>505</v>
      </c>
      <c r="J28" s="31">
        <v>1</v>
      </c>
      <c r="K28" s="31">
        <f t="shared" si="0"/>
        <v>505</v>
      </c>
      <c r="L28" s="31">
        <f t="shared" si="1"/>
        <v>1515</v>
      </c>
      <c r="M28" s="32">
        <v>2</v>
      </c>
      <c r="N28" s="31">
        <f t="shared" si="2"/>
        <v>1010</v>
      </c>
      <c r="O28" s="33">
        <f t="shared" si="3"/>
        <v>1010</v>
      </c>
      <c r="P28" s="33">
        <f t="shared" si="4"/>
        <v>3030</v>
      </c>
      <c r="Q28" s="34" t="s">
        <v>122</v>
      </c>
      <c r="R28" s="33"/>
    </row>
    <row r="29" spans="1:18" ht="45" x14ac:dyDescent="0.2">
      <c r="A29" s="3">
        <v>27</v>
      </c>
      <c r="B29" s="4" t="s">
        <v>49</v>
      </c>
      <c r="C29" s="4" t="s">
        <v>50</v>
      </c>
      <c r="D29" s="4"/>
      <c r="E29" s="27"/>
      <c r="F29" s="28" t="s">
        <v>18</v>
      </c>
      <c r="G29" s="28">
        <v>1</v>
      </c>
      <c r="H29" s="37">
        <v>2000</v>
      </c>
      <c r="I29" s="30">
        <v>2000</v>
      </c>
      <c r="J29" s="31">
        <v>1</v>
      </c>
      <c r="K29" s="31">
        <f t="shared" si="0"/>
        <v>2000</v>
      </c>
      <c r="L29" s="31">
        <f t="shared" si="1"/>
        <v>2000</v>
      </c>
      <c r="M29" s="32">
        <v>1.8</v>
      </c>
      <c r="N29" s="31">
        <f t="shared" si="2"/>
        <v>3600</v>
      </c>
      <c r="O29" s="33">
        <f t="shared" si="3"/>
        <v>3600</v>
      </c>
      <c r="P29" s="33">
        <f t="shared" si="4"/>
        <v>3600</v>
      </c>
      <c r="Q29" s="34" t="s">
        <v>122</v>
      </c>
      <c r="R29" s="33"/>
    </row>
    <row r="30" spans="1:18" ht="27" customHeight="1" x14ac:dyDescent="0.2">
      <c r="A30" s="3">
        <v>28</v>
      </c>
      <c r="B30" s="4" t="s">
        <v>51</v>
      </c>
      <c r="C30" s="4"/>
      <c r="D30" s="4"/>
      <c r="E30" s="27"/>
      <c r="F30" s="28" t="s">
        <v>13</v>
      </c>
      <c r="G30" s="28">
        <v>178</v>
      </c>
      <c r="H30" s="31"/>
      <c r="I30" s="35"/>
      <c r="J30" s="31">
        <v>12600</v>
      </c>
      <c r="K30" s="31">
        <f t="shared" si="0"/>
        <v>0</v>
      </c>
      <c r="L30" s="31">
        <f t="shared" si="1"/>
        <v>0</v>
      </c>
      <c r="M30" s="32">
        <v>1.8</v>
      </c>
      <c r="N30" s="31">
        <f t="shared" si="2"/>
        <v>0</v>
      </c>
      <c r="O30" s="33">
        <f t="shared" si="3"/>
        <v>0</v>
      </c>
      <c r="P30" s="33">
        <f t="shared" si="4"/>
        <v>0</v>
      </c>
      <c r="Q30" s="34" t="s">
        <v>122</v>
      </c>
      <c r="R30" s="33"/>
    </row>
    <row r="31" spans="1:18" ht="27" customHeight="1" x14ac:dyDescent="0.2">
      <c r="A31" s="3">
        <v>29</v>
      </c>
      <c r="B31" s="4" t="s">
        <v>52</v>
      </c>
      <c r="C31" s="4" t="s">
        <v>17</v>
      </c>
      <c r="D31" s="4"/>
      <c r="E31" s="27" t="s">
        <v>78</v>
      </c>
      <c r="F31" s="28" t="s">
        <v>9</v>
      </c>
      <c r="G31" s="28">
        <v>39</v>
      </c>
      <c r="H31" s="29" t="s">
        <v>86</v>
      </c>
      <c r="I31" s="30">
        <v>7</v>
      </c>
      <c r="J31" s="31">
        <v>1</v>
      </c>
      <c r="K31" s="31">
        <f t="shared" si="0"/>
        <v>7</v>
      </c>
      <c r="L31" s="31">
        <f t="shared" si="1"/>
        <v>273</v>
      </c>
      <c r="M31" s="32">
        <v>2</v>
      </c>
      <c r="N31" s="31">
        <f t="shared" si="2"/>
        <v>14</v>
      </c>
      <c r="O31" s="33">
        <f t="shared" si="3"/>
        <v>14</v>
      </c>
      <c r="P31" s="33">
        <f t="shared" si="4"/>
        <v>546</v>
      </c>
      <c r="Q31" s="34" t="s">
        <v>122</v>
      </c>
      <c r="R31" s="33"/>
    </row>
    <row r="32" spans="1:18" ht="27" customHeight="1" x14ac:dyDescent="0.2">
      <c r="A32" s="3">
        <v>30</v>
      </c>
      <c r="B32" s="4" t="s">
        <v>53</v>
      </c>
      <c r="C32" s="4"/>
      <c r="D32" s="4"/>
      <c r="E32" s="27"/>
      <c r="F32" s="28" t="s">
        <v>18</v>
      </c>
      <c r="G32" s="28">
        <v>1</v>
      </c>
      <c r="H32" s="31"/>
      <c r="I32" s="35"/>
      <c r="J32" s="31">
        <v>12600</v>
      </c>
      <c r="K32" s="31">
        <f t="shared" si="0"/>
        <v>0</v>
      </c>
      <c r="L32" s="31">
        <f t="shared" si="1"/>
        <v>0</v>
      </c>
      <c r="M32" s="32">
        <v>1.8</v>
      </c>
      <c r="N32" s="31">
        <f t="shared" si="2"/>
        <v>0</v>
      </c>
      <c r="O32" s="33">
        <f t="shared" si="3"/>
        <v>0</v>
      </c>
      <c r="P32" s="33">
        <f t="shared" si="4"/>
        <v>0</v>
      </c>
      <c r="Q32" s="34" t="s">
        <v>122</v>
      </c>
      <c r="R32" s="33"/>
    </row>
    <row r="33" spans="1:18" ht="27" customHeight="1" x14ac:dyDescent="0.2">
      <c r="A33" s="3">
        <v>31</v>
      </c>
      <c r="B33" s="4" t="s">
        <v>54</v>
      </c>
      <c r="C33" s="4"/>
      <c r="D33" s="4"/>
      <c r="E33" s="27"/>
      <c r="F33" s="28" t="s">
        <v>18</v>
      </c>
      <c r="G33" s="28">
        <v>1</v>
      </c>
      <c r="H33" s="31"/>
      <c r="I33" s="35"/>
      <c r="J33" s="31">
        <v>12600</v>
      </c>
      <c r="K33" s="31">
        <f t="shared" si="0"/>
        <v>0</v>
      </c>
      <c r="L33" s="31">
        <f t="shared" si="1"/>
        <v>0</v>
      </c>
      <c r="M33" s="32">
        <v>1.8</v>
      </c>
      <c r="N33" s="31">
        <f t="shared" si="2"/>
        <v>0</v>
      </c>
      <c r="O33" s="33">
        <f t="shared" si="3"/>
        <v>0</v>
      </c>
      <c r="P33" s="33">
        <f t="shared" si="4"/>
        <v>0</v>
      </c>
      <c r="Q33" s="34" t="s">
        <v>122</v>
      </c>
      <c r="R33" s="33"/>
    </row>
    <row r="34" spans="1:18" ht="27" customHeight="1" x14ac:dyDescent="0.2">
      <c r="A34" s="3">
        <v>32</v>
      </c>
      <c r="B34" s="4" t="s">
        <v>55</v>
      </c>
      <c r="C34" s="4"/>
      <c r="D34" s="4"/>
      <c r="E34" s="27"/>
      <c r="F34" s="28" t="s">
        <v>9</v>
      </c>
      <c r="G34" s="28">
        <v>4</v>
      </c>
      <c r="H34" s="31"/>
      <c r="I34" s="35"/>
      <c r="J34" s="31">
        <v>12600</v>
      </c>
      <c r="K34" s="31">
        <f t="shared" si="0"/>
        <v>0</v>
      </c>
      <c r="L34" s="31">
        <f t="shared" si="1"/>
        <v>0</v>
      </c>
      <c r="M34" s="32">
        <v>1.8</v>
      </c>
      <c r="N34" s="31">
        <f t="shared" si="2"/>
        <v>0</v>
      </c>
      <c r="O34" s="33">
        <f t="shared" si="3"/>
        <v>0</v>
      </c>
      <c r="P34" s="33">
        <f t="shared" si="4"/>
        <v>0</v>
      </c>
      <c r="Q34" s="34" t="s">
        <v>122</v>
      </c>
      <c r="R34" s="33"/>
    </row>
    <row r="35" spans="1:18" ht="27" customHeight="1" x14ac:dyDescent="0.2">
      <c r="A35" s="3">
        <v>33</v>
      </c>
      <c r="B35" s="4" t="s">
        <v>56</v>
      </c>
      <c r="C35" s="4"/>
      <c r="D35" s="4" t="s">
        <v>57</v>
      </c>
      <c r="E35" s="27"/>
      <c r="F35" s="28" t="s">
        <v>9</v>
      </c>
      <c r="G35" s="28">
        <v>1</v>
      </c>
      <c r="H35" s="31"/>
      <c r="I35" s="35"/>
      <c r="J35" s="31">
        <v>12600</v>
      </c>
      <c r="K35" s="31">
        <f t="shared" si="0"/>
        <v>0</v>
      </c>
      <c r="L35" s="31">
        <f t="shared" si="1"/>
        <v>0</v>
      </c>
      <c r="M35" s="32">
        <v>1.8</v>
      </c>
      <c r="N35" s="31">
        <f t="shared" si="2"/>
        <v>0</v>
      </c>
      <c r="O35" s="33">
        <f t="shared" si="3"/>
        <v>0</v>
      </c>
      <c r="P35" s="33">
        <f t="shared" si="4"/>
        <v>0</v>
      </c>
      <c r="Q35" s="34" t="s">
        <v>122</v>
      </c>
      <c r="R35" s="33"/>
    </row>
    <row r="36" spans="1:18" ht="27" customHeight="1" x14ac:dyDescent="0.2">
      <c r="A36" s="3">
        <v>34</v>
      </c>
      <c r="B36" s="4" t="s">
        <v>58</v>
      </c>
      <c r="C36" s="4"/>
      <c r="D36" s="4" t="s">
        <v>59</v>
      </c>
      <c r="E36" s="27"/>
      <c r="F36" s="28" t="s">
        <v>9</v>
      </c>
      <c r="G36" s="28">
        <v>1</v>
      </c>
      <c r="H36" s="31"/>
      <c r="I36" s="35"/>
      <c r="J36" s="31">
        <v>12600</v>
      </c>
      <c r="K36" s="31">
        <f t="shared" si="0"/>
        <v>0</v>
      </c>
      <c r="L36" s="31">
        <f t="shared" si="1"/>
        <v>0</v>
      </c>
      <c r="M36" s="32">
        <v>1.8</v>
      </c>
      <c r="N36" s="31">
        <f t="shared" si="2"/>
        <v>0</v>
      </c>
      <c r="O36" s="33">
        <f t="shared" si="3"/>
        <v>0</v>
      </c>
      <c r="P36" s="33">
        <f t="shared" si="4"/>
        <v>0</v>
      </c>
      <c r="Q36" s="34" t="s">
        <v>122</v>
      </c>
      <c r="R36" s="33"/>
    </row>
    <row r="37" spans="1:18" ht="27" customHeight="1" x14ac:dyDescent="0.2">
      <c r="A37" s="3">
        <v>35</v>
      </c>
      <c r="B37" s="4" t="s">
        <v>60</v>
      </c>
      <c r="C37" s="4"/>
      <c r="D37" s="4" t="s">
        <v>61</v>
      </c>
      <c r="E37" s="27"/>
      <c r="F37" s="28" t="s">
        <v>9</v>
      </c>
      <c r="G37" s="28">
        <v>3</v>
      </c>
      <c r="H37" s="31"/>
      <c r="I37" s="35"/>
      <c r="J37" s="31">
        <v>12600</v>
      </c>
      <c r="K37" s="31">
        <f t="shared" si="0"/>
        <v>0</v>
      </c>
      <c r="L37" s="31">
        <f t="shared" si="1"/>
        <v>0</v>
      </c>
      <c r="M37" s="32">
        <v>1.8</v>
      </c>
      <c r="N37" s="31">
        <f t="shared" si="2"/>
        <v>0</v>
      </c>
      <c r="O37" s="33">
        <f t="shared" si="3"/>
        <v>0</v>
      </c>
      <c r="P37" s="33">
        <f t="shared" si="4"/>
        <v>0</v>
      </c>
      <c r="Q37" s="34" t="s">
        <v>122</v>
      </c>
      <c r="R37" s="33"/>
    </row>
    <row r="38" spans="1:18" ht="27" customHeight="1" x14ac:dyDescent="0.2">
      <c r="A38" s="3">
        <v>36</v>
      </c>
      <c r="B38" s="4" t="s">
        <v>62</v>
      </c>
      <c r="C38" s="4"/>
      <c r="D38" s="4"/>
      <c r="E38" s="27"/>
      <c r="F38" s="28" t="s">
        <v>9</v>
      </c>
      <c r="G38" s="28">
        <v>1</v>
      </c>
      <c r="H38" s="31"/>
      <c r="I38" s="35"/>
      <c r="J38" s="31">
        <v>12600</v>
      </c>
      <c r="K38" s="31">
        <f t="shared" si="0"/>
        <v>0</v>
      </c>
      <c r="L38" s="31">
        <f t="shared" si="1"/>
        <v>0</v>
      </c>
      <c r="M38" s="32">
        <v>1.8</v>
      </c>
      <c r="N38" s="31">
        <f t="shared" si="2"/>
        <v>0</v>
      </c>
      <c r="O38" s="33">
        <f t="shared" si="3"/>
        <v>0</v>
      </c>
      <c r="P38" s="33">
        <f t="shared" si="4"/>
        <v>0</v>
      </c>
      <c r="Q38" s="34" t="s">
        <v>122</v>
      </c>
      <c r="R38" s="33"/>
    </row>
    <row r="39" spans="1:18" ht="27" customHeight="1" x14ac:dyDescent="0.2">
      <c r="A39" s="3">
        <v>37</v>
      </c>
      <c r="B39" s="4" t="s">
        <v>63</v>
      </c>
      <c r="C39" s="4"/>
      <c r="D39" s="4"/>
      <c r="E39" s="27"/>
      <c r="F39" s="28" t="s">
        <v>18</v>
      </c>
      <c r="G39" s="28">
        <v>1</v>
      </c>
      <c r="H39" s="31"/>
      <c r="I39" s="35"/>
      <c r="J39" s="31">
        <v>12600</v>
      </c>
      <c r="K39" s="31">
        <f t="shared" si="0"/>
        <v>0</v>
      </c>
      <c r="L39" s="31">
        <f t="shared" si="1"/>
        <v>0</v>
      </c>
      <c r="M39" s="32">
        <v>1.8</v>
      </c>
      <c r="N39" s="31">
        <f t="shared" si="2"/>
        <v>0</v>
      </c>
      <c r="O39" s="33">
        <f t="shared" si="3"/>
        <v>0</v>
      </c>
      <c r="P39" s="33">
        <f t="shared" si="4"/>
        <v>0</v>
      </c>
      <c r="Q39" s="34" t="s">
        <v>122</v>
      </c>
      <c r="R39" s="33"/>
    </row>
    <row r="40" spans="1:18" ht="27" customHeight="1" x14ac:dyDescent="0.2">
      <c r="A40" s="3">
        <v>38</v>
      </c>
      <c r="B40" s="4" t="s">
        <v>64</v>
      </c>
      <c r="C40" s="4"/>
      <c r="D40" s="4"/>
      <c r="E40" s="27"/>
      <c r="F40" s="28" t="s">
        <v>13</v>
      </c>
      <c r="G40" s="28">
        <v>125</v>
      </c>
      <c r="H40" s="31"/>
      <c r="I40" s="35"/>
      <c r="J40" s="31">
        <v>12600</v>
      </c>
      <c r="K40" s="31">
        <f t="shared" si="0"/>
        <v>0</v>
      </c>
      <c r="L40" s="31">
        <f t="shared" si="1"/>
        <v>0</v>
      </c>
      <c r="M40" s="32">
        <v>1.8</v>
      </c>
      <c r="N40" s="31">
        <f t="shared" si="2"/>
        <v>0</v>
      </c>
      <c r="O40" s="33">
        <f t="shared" si="3"/>
        <v>0</v>
      </c>
      <c r="P40" s="33">
        <f t="shared" si="4"/>
        <v>0</v>
      </c>
      <c r="Q40" s="34" t="s">
        <v>122</v>
      </c>
      <c r="R40" s="33"/>
    </row>
    <row r="41" spans="1:18" ht="27" customHeight="1" x14ac:dyDescent="0.2">
      <c r="A41" s="3">
        <v>39</v>
      </c>
      <c r="B41" s="4" t="s">
        <v>65</v>
      </c>
      <c r="C41" s="4"/>
      <c r="D41" s="4"/>
      <c r="E41" s="27"/>
      <c r="F41" s="28" t="s">
        <v>13</v>
      </c>
      <c r="G41" s="28">
        <v>2042</v>
      </c>
      <c r="H41" s="31"/>
      <c r="I41" s="35"/>
      <c r="J41" s="31">
        <v>12600</v>
      </c>
      <c r="K41" s="31">
        <f t="shared" si="0"/>
        <v>0</v>
      </c>
      <c r="L41" s="31">
        <f t="shared" si="1"/>
        <v>0</v>
      </c>
      <c r="M41" s="32">
        <v>1.8</v>
      </c>
      <c r="N41" s="31">
        <f t="shared" si="2"/>
        <v>0</v>
      </c>
      <c r="O41" s="33">
        <f t="shared" si="3"/>
        <v>0</v>
      </c>
      <c r="P41" s="33">
        <f t="shared" si="4"/>
        <v>0</v>
      </c>
      <c r="Q41" s="34" t="s">
        <v>122</v>
      </c>
      <c r="R41" s="33"/>
    </row>
    <row r="42" spans="1:18" ht="27" customHeight="1" x14ac:dyDescent="0.2">
      <c r="A42" s="3">
        <v>40</v>
      </c>
      <c r="B42" s="4" t="s">
        <v>66</v>
      </c>
      <c r="C42" s="4"/>
      <c r="D42" s="4"/>
      <c r="E42" s="27"/>
      <c r="F42" s="28" t="s">
        <v>9</v>
      </c>
      <c r="G42" s="28">
        <v>2</v>
      </c>
      <c r="H42" s="31"/>
      <c r="I42" s="35"/>
      <c r="J42" s="31">
        <v>12600</v>
      </c>
      <c r="K42" s="31">
        <f t="shared" si="0"/>
        <v>0</v>
      </c>
      <c r="L42" s="31">
        <f t="shared" si="1"/>
        <v>0</v>
      </c>
      <c r="M42" s="32">
        <v>1.8</v>
      </c>
      <c r="N42" s="31">
        <f t="shared" si="2"/>
        <v>0</v>
      </c>
      <c r="O42" s="33">
        <f t="shared" si="3"/>
        <v>0</v>
      </c>
      <c r="P42" s="33">
        <f t="shared" si="4"/>
        <v>0</v>
      </c>
      <c r="Q42" s="34" t="s">
        <v>122</v>
      </c>
      <c r="R42" s="33"/>
    </row>
    <row r="43" spans="1:18" ht="27" customHeight="1" x14ac:dyDescent="0.2">
      <c r="A43" s="3">
        <v>41</v>
      </c>
      <c r="B43" s="4" t="s">
        <v>67</v>
      </c>
      <c r="C43" s="4"/>
      <c r="D43" s="4"/>
      <c r="E43" s="27"/>
      <c r="F43" s="28" t="s">
        <v>9</v>
      </c>
      <c r="G43" s="28">
        <v>2</v>
      </c>
      <c r="H43" s="31"/>
      <c r="I43" s="35"/>
      <c r="J43" s="31">
        <v>12600</v>
      </c>
      <c r="K43" s="31">
        <f t="shared" si="0"/>
        <v>0</v>
      </c>
      <c r="L43" s="31">
        <f t="shared" si="1"/>
        <v>0</v>
      </c>
      <c r="M43" s="32">
        <v>1.8</v>
      </c>
      <c r="N43" s="31">
        <f t="shared" si="2"/>
        <v>0</v>
      </c>
      <c r="O43" s="33">
        <f t="shared" si="3"/>
        <v>0</v>
      </c>
      <c r="P43" s="33">
        <f t="shared" si="4"/>
        <v>0</v>
      </c>
      <c r="Q43" s="34" t="s">
        <v>122</v>
      </c>
      <c r="R43" s="33"/>
    </row>
    <row r="44" spans="1:18" ht="27" customHeight="1" x14ac:dyDescent="0.2">
      <c r="A44" s="22">
        <v>42</v>
      </c>
      <c r="B44" s="23" t="s">
        <v>68</v>
      </c>
      <c r="C44" s="23"/>
      <c r="D44" s="23"/>
      <c r="E44" s="38" t="s">
        <v>114</v>
      </c>
      <c r="F44" s="39" t="s">
        <v>9</v>
      </c>
      <c r="G44" s="39">
        <v>1</v>
      </c>
      <c r="H44" s="40" t="s">
        <v>115</v>
      </c>
      <c r="I44" s="41">
        <v>1950000</v>
      </c>
      <c r="J44" s="31">
        <v>12600</v>
      </c>
      <c r="K44" s="31">
        <f t="shared" si="0"/>
        <v>154.76190476190476</v>
      </c>
      <c r="L44" s="31">
        <f t="shared" si="1"/>
        <v>154.76190476190476</v>
      </c>
      <c r="M44" s="32">
        <v>1.8</v>
      </c>
      <c r="N44" s="31">
        <f t="shared" si="2"/>
        <v>278.57142857142856</v>
      </c>
      <c r="O44" s="42">
        <f t="shared" si="3"/>
        <v>278.58</v>
      </c>
      <c r="P44" s="42">
        <f t="shared" si="4"/>
        <v>278.58</v>
      </c>
      <c r="Q44" s="43" t="s">
        <v>122</v>
      </c>
      <c r="R44" s="42"/>
    </row>
    <row r="45" spans="1:18" ht="36.75" customHeight="1" x14ac:dyDescent="0.2">
      <c r="A45" s="24"/>
      <c r="B45" s="26" t="s">
        <v>125</v>
      </c>
      <c r="C45" s="25"/>
      <c r="D45" s="25"/>
      <c r="E45" s="44"/>
      <c r="F45" s="45"/>
      <c r="G45" s="45"/>
      <c r="H45" s="46"/>
      <c r="I45" s="47"/>
      <c r="J45" s="45"/>
      <c r="K45" s="45"/>
      <c r="L45" s="45">
        <f>SUM(L3:L44)</f>
        <v>10975.984126984127</v>
      </c>
      <c r="M45" s="48"/>
      <c r="N45" s="45"/>
      <c r="O45" s="33"/>
      <c r="P45" s="33">
        <f>SUM(P3:P44)</f>
        <v>20986.52</v>
      </c>
      <c r="Q45" s="33"/>
      <c r="R45" s="33"/>
    </row>
    <row r="53" spans="4:4" ht="26.25" customHeight="1" x14ac:dyDescent="0.2">
      <c r="D53" s="5" t="s">
        <v>69</v>
      </c>
    </row>
    <row r="54" spans="4:4" ht="26.25" customHeight="1" x14ac:dyDescent="0.2">
      <c r="D54" s="5" t="s">
        <v>70</v>
      </c>
    </row>
    <row r="55" spans="4:4" ht="26.25" customHeight="1" x14ac:dyDescent="0.2">
      <c r="D55" s="5" t="s">
        <v>71</v>
      </c>
    </row>
    <row r="56" spans="4:4" ht="26.25" customHeight="1" x14ac:dyDescent="0.2">
      <c r="D56" s="5" t="s">
        <v>72</v>
      </c>
    </row>
    <row r="57" spans="4:4" ht="26.25" customHeight="1" x14ac:dyDescent="0.2">
      <c r="D57" s="5" t="s">
        <v>73</v>
      </c>
    </row>
    <row r="58" spans="4:4" ht="26.25" customHeight="1" x14ac:dyDescent="0.2">
      <c r="D58" s="5" t="s">
        <v>74</v>
      </c>
    </row>
  </sheetData>
  <autoFilter ref="A2:H45" xr:uid="{D04D8988-2E98-4A3F-847A-AB970EE02CE1}"/>
  <phoneticPr fontId="4" type="noConversion"/>
  <hyperlinks>
    <hyperlink ref="S4" r:id="rId1" xr:uid="{7FF23D81-4169-4CF1-9623-7D4990FE092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56479C-84C9-4AAF-A40E-D8D9FBA5DB7B}">
  <dimension ref="A1:S58"/>
  <sheetViews>
    <sheetView workbookViewId="0">
      <selection sqref="A1:XFD1048576"/>
    </sheetView>
  </sheetViews>
  <sheetFormatPr defaultColWidth="27.5" defaultRowHeight="11.25" x14ac:dyDescent="0.2"/>
  <cols>
    <col min="1" max="1" width="4.33203125" style="2" bestFit="1" customWidth="1"/>
    <col min="2" max="2" width="50.83203125" style="5" bestFit="1" customWidth="1"/>
    <col min="3" max="3" width="18.1640625" style="5" customWidth="1"/>
    <col min="4" max="4" width="14.83203125" style="5" customWidth="1"/>
    <col min="5" max="5" width="36.1640625" style="5" customWidth="1"/>
    <col min="6" max="6" width="16.5" style="2" bestFit="1" customWidth="1"/>
    <col min="7" max="7" width="15.6640625" style="2" customWidth="1"/>
    <col min="8" max="8" width="0" style="5" hidden="1" customWidth="1"/>
    <col min="9" max="9" width="11.83203125" style="8" hidden="1" customWidth="1"/>
    <col min="10" max="12" width="12.1640625" style="2" hidden="1" customWidth="1"/>
    <col min="13" max="13" width="12.1640625" style="9" hidden="1" customWidth="1"/>
    <col min="14" max="14" width="12.1640625" style="2" hidden="1" customWidth="1"/>
    <col min="15" max="15" width="15.6640625" style="10" customWidth="1"/>
    <col min="16" max="16" width="16.6640625" style="10" customWidth="1"/>
    <col min="17" max="18" width="22" style="10" customWidth="1"/>
    <col min="19" max="19" width="42.1640625" style="2" customWidth="1"/>
    <col min="20" max="16384" width="27.5" style="2"/>
  </cols>
  <sheetData>
    <row r="1" spans="1:19" ht="44.25" customHeight="1" x14ac:dyDescent="0.2">
      <c r="B1" s="11" t="s">
        <v>123</v>
      </c>
    </row>
    <row r="2" spans="1:19" s="18" customFormat="1" ht="73.5" customHeight="1" x14ac:dyDescent="0.2">
      <c r="A2" s="12" t="s">
        <v>0</v>
      </c>
      <c r="B2" s="13" t="s">
        <v>2</v>
      </c>
      <c r="C2" s="13" t="s">
        <v>3</v>
      </c>
      <c r="D2" s="13" t="s">
        <v>4</v>
      </c>
      <c r="E2" s="14" t="s">
        <v>124</v>
      </c>
      <c r="F2" s="12" t="s">
        <v>5</v>
      </c>
      <c r="G2" s="15" t="s">
        <v>117</v>
      </c>
      <c r="H2" s="16"/>
      <c r="I2" s="17"/>
      <c r="M2" s="19" t="s">
        <v>116</v>
      </c>
      <c r="O2" s="20" t="s">
        <v>118</v>
      </c>
      <c r="P2" s="20" t="s">
        <v>119</v>
      </c>
      <c r="Q2" s="21" t="s">
        <v>120</v>
      </c>
      <c r="R2" s="21" t="s">
        <v>121</v>
      </c>
    </row>
    <row r="3" spans="1:19" ht="27" customHeight="1" x14ac:dyDescent="0.2">
      <c r="A3" s="3">
        <v>1</v>
      </c>
      <c r="B3" s="4" t="s">
        <v>8</v>
      </c>
      <c r="C3" s="4"/>
      <c r="D3" s="4"/>
      <c r="E3" s="27" t="s">
        <v>75</v>
      </c>
      <c r="F3" s="28" t="s">
        <v>9</v>
      </c>
      <c r="G3" s="28">
        <v>1</v>
      </c>
      <c r="H3" s="29" t="s">
        <v>79</v>
      </c>
      <c r="I3" s="30">
        <v>581</v>
      </c>
      <c r="J3" s="31">
        <v>1</v>
      </c>
      <c r="K3" s="31">
        <f>I3/J3</f>
        <v>581</v>
      </c>
      <c r="L3" s="31">
        <f>K3*G3</f>
        <v>581</v>
      </c>
      <c r="M3" s="32">
        <v>2</v>
      </c>
      <c r="N3" s="31">
        <f>M3*K3</f>
        <v>1162</v>
      </c>
      <c r="O3" s="33">
        <f>ROUNDUP(N3,2)</f>
        <v>1162</v>
      </c>
      <c r="P3" s="33">
        <f>O3*G3</f>
        <v>1162</v>
      </c>
      <c r="Q3" s="34" t="s">
        <v>122</v>
      </c>
      <c r="R3" s="33"/>
    </row>
    <row r="4" spans="1:19" ht="27" customHeight="1" x14ac:dyDescent="0.2">
      <c r="A4" s="3">
        <v>2</v>
      </c>
      <c r="B4" s="4" t="s">
        <v>10</v>
      </c>
      <c r="C4" s="4"/>
      <c r="D4" s="4"/>
      <c r="E4" s="27" t="s">
        <v>89</v>
      </c>
      <c r="F4" s="28" t="s">
        <v>9</v>
      </c>
      <c r="G4" s="28">
        <v>2</v>
      </c>
      <c r="H4" s="31" t="s">
        <v>88</v>
      </c>
      <c r="I4" s="35">
        <v>1428000</v>
      </c>
      <c r="J4" s="31">
        <v>12600</v>
      </c>
      <c r="K4" s="31">
        <f t="shared" ref="K4:K44" si="0">I4/J4</f>
        <v>113.33333333333333</v>
      </c>
      <c r="L4" s="31">
        <f t="shared" ref="L4:L44" si="1">K4*G4</f>
        <v>226.66666666666666</v>
      </c>
      <c r="M4" s="32">
        <v>1.8</v>
      </c>
      <c r="N4" s="31">
        <f t="shared" ref="N4:N44" si="2">M4*K4</f>
        <v>204</v>
      </c>
      <c r="O4" s="33">
        <f t="shared" ref="O4:O44" si="3">ROUNDUP(N4,2)</f>
        <v>204</v>
      </c>
      <c r="P4" s="33">
        <f t="shared" ref="P4:P44" si="4">O4*G4</f>
        <v>408</v>
      </c>
      <c r="Q4" s="34" t="s">
        <v>122</v>
      </c>
      <c r="R4" s="33"/>
      <c r="S4" s="6" t="s">
        <v>87</v>
      </c>
    </row>
    <row r="5" spans="1:19" ht="27" customHeight="1" x14ac:dyDescent="0.2">
      <c r="A5" s="3">
        <v>3</v>
      </c>
      <c r="B5" s="4" t="s">
        <v>11</v>
      </c>
      <c r="C5" s="4"/>
      <c r="D5" s="4" t="s">
        <v>12</v>
      </c>
      <c r="E5" s="27" t="s">
        <v>90</v>
      </c>
      <c r="F5" s="28" t="s">
        <v>13</v>
      </c>
      <c r="G5" s="28">
        <v>150</v>
      </c>
      <c r="H5" s="31" t="s">
        <v>91</v>
      </c>
      <c r="I5" s="35">
        <v>17000</v>
      </c>
      <c r="J5" s="31">
        <v>12600</v>
      </c>
      <c r="K5" s="31">
        <f t="shared" si="0"/>
        <v>1.3492063492063493</v>
      </c>
      <c r="L5" s="31">
        <f t="shared" si="1"/>
        <v>202.38095238095241</v>
      </c>
      <c r="M5" s="32">
        <v>1.8</v>
      </c>
      <c r="N5" s="31">
        <f t="shared" si="2"/>
        <v>2.4285714285714288</v>
      </c>
      <c r="O5" s="33">
        <f t="shared" si="3"/>
        <v>2.4299999999999997</v>
      </c>
      <c r="P5" s="33">
        <f t="shared" si="4"/>
        <v>364.49999999999994</v>
      </c>
      <c r="Q5" s="34" t="s">
        <v>122</v>
      </c>
      <c r="R5" s="33"/>
    </row>
    <row r="6" spans="1:19" ht="27" customHeight="1" x14ac:dyDescent="0.2">
      <c r="A6" s="3">
        <v>4</v>
      </c>
      <c r="B6" s="4" t="s">
        <v>14</v>
      </c>
      <c r="C6" s="4"/>
      <c r="D6" s="4"/>
      <c r="E6" s="27" t="s">
        <v>92</v>
      </c>
      <c r="F6" s="28" t="s">
        <v>9</v>
      </c>
      <c r="G6" s="28">
        <v>40</v>
      </c>
      <c r="H6" s="31" t="s">
        <v>93</v>
      </c>
      <c r="I6" s="35">
        <v>13000</v>
      </c>
      <c r="J6" s="31">
        <v>12600</v>
      </c>
      <c r="K6" s="31">
        <f t="shared" si="0"/>
        <v>1.0317460317460319</v>
      </c>
      <c r="L6" s="31">
        <f t="shared" si="1"/>
        <v>41.269841269841272</v>
      </c>
      <c r="M6" s="32">
        <v>1.8</v>
      </c>
      <c r="N6" s="31">
        <f t="shared" si="2"/>
        <v>1.8571428571428574</v>
      </c>
      <c r="O6" s="33">
        <f t="shared" si="3"/>
        <v>1.86</v>
      </c>
      <c r="P6" s="33">
        <f t="shared" si="4"/>
        <v>74.400000000000006</v>
      </c>
      <c r="Q6" s="34" t="s">
        <v>122</v>
      </c>
      <c r="R6" s="33"/>
    </row>
    <row r="7" spans="1:19" ht="27" customHeight="1" x14ac:dyDescent="0.2">
      <c r="A7" s="3">
        <v>5</v>
      </c>
      <c r="B7" s="4" t="s">
        <v>15</v>
      </c>
      <c r="C7" s="4"/>
      <c r="D7" s="4"/>
      <c r="E7" s="27" t="s">
        <v>15</v>
      </c>
      <c r="F7" s="28" t="s">
        <v>9</v>
      </c>
      <c r="G7" s="28">
        <v>1</v>
      </c>
      <c r="H7" s="31" t="s">
        <v>94</v>
      </c>
      <c r="I7" s="35">
        <v>49600</v>
      </c>
      <c r="J7" s="31">
        <v>12600</v>
      </c>
      <c r="K7" s="31">
        <f t="shared" si="0"/>
        <v>3.9365079365079363</v>
      </c>
      <c r="L7" s="31">
        <f t="shared" si="1"/>
        <v>3.9365079365079363</v>
      </c>
      <c r="M7" s="32">
        <v>1.8</v>
      </c>
      <c r="N7" s="31">
        <f t="shared" si="2"/>
        <v>7.0857142857142854</v>
      </c>
      <c r="O7" s="33">
        <f t="shared" si="3"/>
        <v>7.09</v>
      </c>
      <c r="P7" s="33">
        <f t="shared" si="4"/>
        <v>7.09</v>
      </c>
      <c r="Q7" s="34" t="s">
        <v>122</v>
      </c>
      <c r="R7" s="33"/>
    </row>
    <row r="8" spans="1:19" ht="27" customHeight="1" x14ac:dyDescent="0.2">
      <c r="A8" s="3">
        <v>6</v>
      </c>
      <c r="B8" s="4" t="s">
        <v>16</v>
      </c>
      <c r="C8" s="4" t="s">
        <v>17</v>
      </c>
      <c r="D8" s="4"/>
      <c r="E8" s="27" t="s">
        <v>76</v>
      </c>
      <c r="F8" s="28" t="s">
        <v>18</v>
      </c>
      <c r="G8" s="28">
        <v>6</v>
      </c>
      <c r="H8" s="29" t="s">
        <v>80</v>
      </c>
      <c r="I8" s="30">
        <v>78</v>
      </c>
      <c r="J8" s="31">
        <v>1</v>
      </c>
      <c r="K8" s="31">
        <f t="shared" si="0"/>
        <v>78</v>
      </c>
      <c r="L8" s="31">
        <f t="shared" si="1"/>
        <v>468</v>
      </c>
      <c r="M8" s="32">
        <v>2</v>
      </c>
      <c r="N8" s="31">
        <f t="shared" si="2"/>
        <v>156</v>
      </c>
      <c r="O8" s="33">
        <f t="shared" si="3"/>
        <v>156</v>
      </c>
      <c r="P8" s="33">
        <f t="shared" si="4"/>
        <v>936</v>
      </c>
      <c r="Q8" s="34" t="s">
        <v>122</v>
      </c>
      <c r="R8" s="33"/>
    </row>
    <row r="9" spans="1:19" ht="27" customHeight="1" x14ac:dyDescent="0.2">
      <c r="A9" s="3">
        <v>7</v>
      </c>
      <c r="B9" s="4" t="s">
        <v>19</v>
      </c>
      <c r="C9" s="4"/>
      <c r="D9" s="4"/>
      <c r="E9" s="27" t="s">
        <v>95</v>
      </c>
      <c r="F9" s="28" t="s">
        <v>9</v>
      </c>
      <c r="G9" s="28">
        <v>3</v>
      </c>
      <c r="H9" s="31" t="s">
        <v>96</v>
      </c>
      <c r="I9" s="35">
        <v>2417000</v>
      </c>
      <c r="J9" s="31">
        <v>12600</v>
      </c>
      <c r="K9" s="31">
        <f t="shared" si="0"/>
        <v>191.82539682539684</v>
      </c>
      <c r="L9" s="31">
        <f t="shared" si="1"/>
        <v>575.47619047619048</v>
      </c>
      <c r="M9" s="32">
        <v>1.8</v>
      </c>
      <c r="N9" s="31">
        <f t="shared" si="2"/>
        <v>345.28571428571433</v>
      </c>
      <c r="O9" s="33">
        <f t="shared" si="3"/>
        <v>345.28999999999996</v>
      </c>
      <c r="P9" s="33">
        <f t="shared" si="4"/>
        <v>1035.8699999999999</v>
      </c>
      <c r="Q9" s="34" t="s">
        <v>122</v>
      </c>
      <c r="R9" s="33"/>
    </row>
    <row r="10" spans="1:19" ht="27" customHeight="1" x14ac:dyDescent="0.2">
      <c r="A10" s="3">
        <v>8</v>
      </c>
      <c r="B10" s="4" t="s">
        <v>20</v>
      </c>
      <c r="C10" s="4"/>
      <c r="D10" s="4"/>
      <c r="E10" s="27" t="s">
        <v>97</v>
      </c>
      <c r="F10" s="28" t="s">
        <v>9</v>
      </c>
      <c r="G10" s="28">
        <v>200</v>
      </c>
      <c r="H10" s="31" t="s">
        <v>98</v>
      </c>
      <c r="I10" s="35">
        <v>820</v>
      </c>
      <c r="J10" s="31">
        <v>12600</v>
      </c>
      <c r="K10" s="31">
        <f t="shared" si="0"/>
        <v>6.5079365079365084E-2</v>
      </c>
      <c r="L10" s="31">
        <f t="shared" si="1"/>
        <v>13.015873015873018</v>
      </c>
      <c r="M10" s="32">
        <v>1.8</v>
      </c>
      <c r="N10" s="31">
        <f t="shared" si="2"/>
        <v>0.11714285714285716</v>
      </c>
      <c r="O10" s="33">
        <f t="shared" si="3"/>
        <v>0.12</v>
      </c>
      <c r="P10" s="33">
        <f t="shared" si="4"/>
        <v>24</v>
      </c>
      <c r="Q10" s="34" t="s">
        <v>122</v>
      </c>
      <c r="R10" s="33"/>
    </row>
    <row r="11" spans="1:19" ht="27" customHeight="1" x14ac:dyDescent="0.2">
      <c r="A11" s="3">
        <v>9</v>
      </c>
      <c r="B11" s="4" t="s">
        <v>21</v>
      </c>
      <c r="C11" s="4" t="s">
        <v>22</v>
      </c>
      <c r="D11" s="4"/>
      <c r="E11" s="27" t="s">
        <v>99</v>
      </c>
      <c r="F11" s="28" t="s">
        <v>9</v>
      </c>
      <c r="G11" s="28">
        <v>1</v>
      </c>
      <c r="H11" s="31" t="s">
        <v>100</v>
      </c>
      <c r="I11" s="35">
        <v>29700</v>
      </c>
      <c r="J11" s="31">
        <v>12600</v>
      </c>
      <c r="K11" s="31">
        <f t="shared" si="0"/>
        <v>2.3571428571428572</v>
      </c>
      <c r="L11" s="31">
        <f t="shared" si="1"/>
        <v>2.3571428571428572</v>
      </c>
      <c r="M11" s="32">
        <v>1.8</v>
      </c>
      <c r="N11" s="31">
        <f t="shared" si="2"/>
        <v>4.2428571428571429</v>
      </c>
      <c r="O11" s="33">
        <f t="shared" si="3"/>
        <v>4.25</v>
      </c>
      <c r="P11" s="33">
        <f t="shared" si="4"/>
        <v>4.25</v>
      </c>
      <c r="Q11" s="34" t="s">
        <v>122</v>
      </c>
      <c r="R11" s="33"/>
    </row>
    <row r="12" spans="1:19" ht="27" customHeight="1" x14ac:dyDescent="0.2">
      <c r="A12" s="3">
        <v>10</v>
      </c>
      <c r="B12" s="4" t="s">
        <v>23</v>
      </c>
      <c r="C12" s="4" t="s">
        <v>24</v>
      </c>
      <c r="D12" s="4"/>
      <c r="E12" s="27" t="s">
        <v>23</v>
      </c>
      <c r="F12" s="28" t="s">
        <v>9</v>
      </c>
      <c r="G12" s="28">
        <v>550</v>
      </c>
      <c r="H12" s="31" t="s">
        <v>101</v>
      </c>
      <c r="I12" s="35">
        <v>600</v>
      </c>
      <c r="J12" s="31">
        <v>12600</v>
      </c>
      <c r="K12" s="31">
        <f t="shared" si="0"/>
        <v>4.7619047619047616E-2</v>
      </c>
      <c r="L12" s="31">
        <f t="shared" si="1"/>
        <v>26.19047619047619</v>
      </c>
      <c r="M12" s="32">
        <v>1.8</v>
      </c>
      <c r="N12" s="31">
        <f t="shared" si="2"/>
        <v>8.5714285714285715E-2</v>
      </c>
      <c r="O12" s="33">
        <f t="shared" si="3"/>
        <v>0.09</v>
      </c>
      <c r="P12" s="33">
        <f t="shared" si="4"/>
        <v>49.5</v>
      </c>
      <c r="Q12" s="34" t="s">
        <v>122</v>
      </c>
      <c r="R12" s="33"/>
    </row>
    <row r="13" spans="1:19" ht="27" customHeight="1" x14ac:dyDescent="0.2">
      <c r="A13" s="3">
        <v>11</v>
      </c>
      <c r="B13" s="4" t="s">
        <v>25</v>
      </c>
      <c r="C13" s="4" t="s">
        <v>26</v>
      </c>
      <c r="D13" s="4"/>
      <c r="E13" s="27" t="s">
        <v>102</v>
      </c>
      <c r="F13" s="28" t="s">
        <v>13</v>
      </c>
      <c r="G13" s="28">
        <v>1</v>
      </c>
      <c r="H13" s="31" t="s">
        <v>103</v>
      </c>
      <c r="I13" s="35">
        <v>19900</v>
      </c>
      <c r="J13" s="31">
        <v>12600</v>
      </c>
      <c r="K13" s="31">
        <f t="shared" si="0"/>
        <v>1.5793650793650793</v>
      </c>
      <c r="L13" s="31">
        <f t="shared" si="1"/>
        <v>1.5793650793650793</v>
      </c>
      <c r="M13" s="32">
        <v>1.8</v>
      </c>
      <c r="N13" s="31">
        <f t="shared" si="2"/>
        <v>2.842857142857143</v>
      </c>
      <c r="O13" s="33">
        <f t="shared" si="3"/>
        <v>2.8499999999999996</v>
      </c>
      <c r="P13" s="33">
        <f t="shared" si="4"/>
        <v>2.8499999999999996</v>
      </c>
      <c r="Q13" s="34" t="s">
        <v>122</v>
      </c>
      <c r="R13" s="33"/>
    </row>
    <row r="14" spans="1:19" ht="30.75" customHeight="1" x14ac:dyDescent="0.2">
      <c r="A14" s="3">
        <v>12</v>
      </c>
      <c r="B14" s="4" t="s">
        <v>27</v>
      </c>
      <c r="C14" s="4"/>
      <c r="D14" s="4" t="s">
        <v>28</v>
      </c>
      <c r="E14" s="27" t="s">
        <v>104</v>
      </c>
      <c r="F14" s="28" t="s">
        <v>18</v>
      </c>
      <c r="G14" s="28">
        <v>1</v>
      </c>
      <c r="H14" s="31" t="s">
        <v>106</v>
      </c>
      <c r="I14" s="35">
        <v>4640000</v>
      </c>
      <c r="J14" s="31">
        <v>12600</v>
      </c>
      <c r="K14" s="31">
        <f t="shared" si="0"/>
        <v>368.25396825396825</v>
      </c>
      <c r="L14" s="31">
        <f t="shared" si="1"/>
        <v>368.25396825396825</v>
      </c>
      <c r="M14" s="32">
        <v>1.8</v>
      </c>
      <c r="N14" s="31">
        <f t="shared" si="2"/>
        <v>662.85714285714289</v>
      </c>
      <c r="O14" s="33">
        <f t="shared" si="3"/>
        <v>662.86</v>
      </c>
      <c r="P14" s="33">
        <f t="shared" si="4"/>
        <v>662.86</v>
      </c>
      <c r="Q14" s="34" t="s">
        <v>122</v>
      </c>
      <c r="R14" s="33"/>
      <c r="S14" s="2" t="s">
        <v>105</v>
      </c>
    </row>
    <row r="15" spans="1:19" ht="27" customHeight="1" x14ac:dyDescent="0.2">
      <c r="A15" s="3">
        <v>13</v>
      </c>
      <c r="B15" s="7" t="s">
        <v>29</v>
      </c>
      <c r="C15" s="4"/>
      <c r="D15" s="4" t="s">
        <v>30</v>
      </c>
      <c r="E15" s="27"/>
      <c r="F15" s="28" t="s">
        <v>9</v>
      </c>
      <c r="G15" s="28">
        <v>4</v>
      </c>
      <c r="H15" s="31"/>
      <c r="I15" s="35"/>
      <c r="J15" s="31">
        <v>12600</v>
      </c>
      <c r="K15" s="31">
        <f t="shared" si="0"/>
        <v>0</v>
      </c>
      <c r="L15" s="31">
        <f t="shared" si="1"/>
        <v>0</v>
      </c>
      <c r="M15" s="32">
        <v>1.8</v>
      </c>
      <c r="N15" s="31">
        <f t="shared" si="2"/>
        <v>0</v>
      </c>
      <c r="O15" s="33">
        <f t="shared" si="3"/>
        <v>0</v>
      </c>
      <c r="P15" s="33">
        <f t="shared" si="4"/>
        <v>0</v>
      </c>
      <c r="Q15" s="34" t="s">
        <v>122</v>
      </c>
      <c r="R15" s="33"/>
    </row>
    <row r="16" spans="1:19" ht="27" customHeight="1" x14ac:dyDescent="0.2">
      <c r="A16" s="3">
        <v>14</v>
      </c>
      <c r="B16" s="4" t="s">
        <v>31</v>
      </c>
      <c r="C16" s="4"/>
      <c r="D16" s="4"/>
      <c r="E16" s="27" t="s">
        <v>107</v>
      </c>
      <c r="F16" s="28" t="s">
        <v>9</v>
      </c>
      <c r="G16" s="28">
        <v>4</v>
      </c>
      <c r="H16" s="31" t="s">
        <v>108</v>
      </c>
      <c r="I16" s="35">
        <v>3771000</v>
      </c>
      <c r="J16" s="31">
        <v>12600</v>
      </c>
      <c r="K16" s="31">
        <f t="shared" si="0"/>
        <v>299.28571428571428</v>
      </c>
      <c r="L16" s="31">
        <f t="shared" si="1"/>
        <v>1197.1428571428571</v>
      </c>
      <c r="M16" s="32">
        <v>1.8</v>
      </c>
      <c r="N16" s="31">
        <f t="shared" si="2"/>
        <v>538.71428571428567</v>
      </c>
      <c r="O16" s="33">
        <f t="shared" si="3"/>
        <v>538.72</v>
      </c>
      <c r="P16" s="33">
        <f t="shared" si="4"/>
        <v>2154.88</v>
      </c>
      <c r="Q16" s="34" t="s">
        <v>122</v>
      </c>
      <c r="R16" s="33"/>
    </row>
    <row r="17" spans="1:18" ht="27" customHeight="1" x14ac:dyDescent="0.2">
      <c r="A17" s="3">
        <v>15</v>
      </c>
      <c r="B17" s="4" t="s">
        <v>32</v>
      </c>
      <c r="C17" s="4" t="s">
        <v>33</v>
      </c>
      <c r="D17" s="4"/>
      <c r="E17" s="27" t="s">
        <v>109</v>
      </c>
      <c r="F17" s="28" t="s">
        <v>9</v>
      </c>
      <c r="G17" s="28">
        <v>1</v>
      </c>
      <c r="H17" s="31" t="s">
        <v>111</v>
      </c>
      <c r="I17" s="35">
        <v>179000</v>
      </c>
      <c r="J17" s="31">
        <v>12600</v>
      </c>
      <c r="K17" s="31">
        <f t="shared" si="0"/>
        <v>14.206349206349206</v>
      </c>
      <c r="L17" s="31">
        <f t="shared" si="1"/>
        <v>14.206349206349206</v>
      </c>
      <c r="M17" s="32">
        <v>1.8</v>
      </c>
      <c r="N17" s="31">
        <f t="shared" si="2"/>
        <v>25.571428571428569</v>
      </c>
      <c r="O17" s="33">
        <f t="shared" si="3"/>
        <v>25.580000000000002</v>
      </c>
      <c r="P17" s="33">
        <f t="shared" si="4"/>
        <v>25.580000000000002</v>
      </c>
      <c r="Q17" s="34" t="s">
        <v>122</v>
      </c>
      <c r="R17" s="33"/>
    </row>
    <row r="18" spans="1:18" ht="27" customHeight="1" x14ac:dyDescent="0.2">
      <c r="A18" s="3">
        <v>16</v>
      </c>
      <c r="B18" s="4" t="s">
        <v>34</v>
      </c>
      <c r="C18" s="4" t="s">
        <v>35</v>
      </c>
      <c r="D18" s="4"/>
      <c r="E18" s="27" t="s">
        <v>110</v>
      </c>
      <c r="F18" s="28" t="s">
        <v>9</v>
      </c>
      <c r="G18" s="28">
        <v>1</v>
      </c>
      <c r="H18" s="31" t="s">
        <v>111</v>
      </c>
      <c r="I18" s="35">
        <v>179000</v>
      </c>
      <c r="J18" s="31">
        <v>12600</v>
      </c>
      <c r="K18" s="31">
        <f t="shared" si="0"/>
        <v>14.206349206349206</v>
      </c>
      <c r="L18" s="31">
        <f t="shared" si="1"/>
        <v>14.206349206349206</v>
      </c>
      <c r="M18" s="32">
        <v>1.8</v>
      </c>
      <c r="N18" s="31">
        <f t="shared" si="2"/>
        <v>25.571428571428569</v>
      </c>
      <c r="O18" s="33">
        <f t="shared" si="3"/>
        <v>25.580000000000002</v>
      </c>
      <c r="P18" s="33">
        <f t="shared" si="4"/>
        <v>25.580000000000002</v>
      </c>
      <c r="Q18" s="34" t="s">
        <v>122</v>
      </c>
      <c r="R18" s="33"/>
    </row>
    <row r="19" spans="1:18" ht="27" customHeight="1" x14ac:dyDescent="0.2">
      <c r="A19" s="3">
        <v>17</v>
      </c>
      <c r="B19" s="4" t="s">
        <v>36</v>
      </c>
      <c r="C19" s="4"/>
      <c r="D19" s="4"/>
      <c r="E19" s="27" t="s">
        <v>77</v>
      </c>
      <c r="F19" s="28" t="s">
        <v>9</v>
      </c>
      <c r="G19" s="28">
        <v>7</v>
      </c>
      <c r="H19" s="29" t="s">
        <v>81</v>
      </c>
      <c r="I19" s="30">
        <v>25</v>
      </c>
      <c r="J19" s="31">
        <v>1</v>
      </c>
      <c r="K19" s="31">
        <f t="shared" si="0"/>
        <v>25</v>
      </c>
      <c r="L19" s="31">
        <f t="shared" si="1"/>
        <v>175</v>
      </c>
      <c r="M19" s="32">
        <v>2</v>
      </c>
      <c r="N19" s="31">
        <f t="shared" si="2"/>
        <v>50</v>
      </c>
      <c r="O19" s="33">
        <f t="shared" si="3"/>
        <v>50</v>
      </c>
      <c r="P19" s="33">
        <f t="shared" si="4"/>
        <v>350</v>
      </c>
      <c r="Q19" s="34" t="s">
        <v>122</v>
      </c>
      <c r="R19" s="33"/>
    </row>
    <row r="20" spans="1:18" ht="27" customHeight="1" x14ac:dyDescent="0.2">
      <c r="A20" s="3">
        <v>18</v>
      </c>
      <c r="B20" s="7" t="s">
        <v>37</v>
      </c>
      <c r="C20" s="4"/>
      <c r="D20" s="4" t="s">
        <v>38</v>
      </c>
      <c r="E20" s="27"/>
      <c r="F20" s="28" t="s">
        <v>9</v>
      </c>
      <c r="G20" s="28">
        <v>1</v>
      </c>
      <c r="H20" s="31"/>
      <c r="I20" s="35"/>
      <c r="J20" s="31">
        <v>12600</v>
      </c>
      <c r="K20" s="31">
        <f t="shared" si="0"/>
        <v>0</v>
      </c>
      <c r="L20" s="31">
        <f t="shared" si="1"/>
        <v>0</v>
      </c>
      <c r="M20" s="32">
        <v>1.8</v>
      </c>
      <c r="N20" s="31">
        <f t="shared" si="2"/>
        <v>0</v>
      </c>
      <c r="O20" s="33">
        <f t="shared" si="3"/>
        <v>0</v>
      </c>
      <c r="P20" s="33">
        <f t="shared" si="4"/>
        <v>0</v>
      </c>
      <c r="Q20" s="34" t="s">
        <v>122</v>
      </c>
      <c r="R20" s="33"/>
    </row>
    <row r="21" spans="1:18" ht="27" customHeight="1" x14ac:dyDescent="0.2">
      <c r="A21" s="3">
        <v>19</v>
      </c>
      <c r="B21" s="7" t="s">
        <v>39</v>
      </c>
      <c r="C21" s="4"/>
      <c r="D21" s="4"/>
      <c r="E21" s="27" t="s">
        <v>112</v>
      </c>
      <c r="F21" s="28" t="s">
        <v>9</v>
      </c>
      <c r="G21" s="28">
        <v>1</v>
      </c>
      <c r="H21" s="31" t="s">
        <v>113</v>
      </c>
      <c r="I21" s="35">
        <v>32000</v>
      </c>
      <c r="J21" s="31">
        <v>12600</v>
      </c>
      <c r="K21" s="31">
        <f t="shared" si="0"/>
        <v>2.5396825396825395</v>
      </c>
      <c r="L21" s="31">
        <f t="shared" si="1"/>
        <v>2.5396825396825395</v>
      </c>
      <c r="M21" s="32">
        <v>1.8</v>
      </c>
      <c r="N21" s="31">
        <f t="shared" si="2"/>
        <v>4.5714285714285712</v>
      </c>
      <c r="O21" s="33">
        <f t="shared" si="3"/>
        <v>4.58</v>
      </c>
      <c r="P21" s="33">
        <f t="shared" si="4"/>
        <v>4.58</v>
      </c>
      <c r="Q21" s="34" t="s">
        <v>122</v>
      </c>
      <c r="R21" s="33"/>
    </row>
    <row r="22" spans="1:18" ht="27" customHeight="1" x14ac:dyDescent="0.2">
      <c r="A22" s="3">
        <v>20</v>
      </c>
      <c r="B22" s="7" t="s">
        <v>40</v>
      </c>
      <c r="C22" s="4"/>
      <c r="D22" s="4"/>
      <c r="E22" s="27"/>
      <c r="F22" s="28" t="s">
        <v>9</v>
      </c>
      <c r="G22" s="28">
        <v>1</v>
      </c>
      <c r="H22" s="31"/>
      <c r="I22" s="35"/>
      <c r="J22" s="31">
        <v>12600</v>
      </c>
      <c r="K22" s="31">
        <f t="shared" si="0"/>
        <v>0</v>
      </c>
      <c r="L22" s="31">
        <f t="shared" si="1"/>
        <v>0</v>
      </c>
      <c r="M22" s="32">
        <v>1.8</v>
      </c>
      <c r="N22" s="31">
        <f t="shared" si="2"/>
        <v>0</v>
      </c>
      <c r="O22" s="33">
        <f t="shared" si="3"/>
        <v>0</v>
      </c>
      <c r="P22" s="33">
        <f t="shared" si="4"/>
        <v>0</v>
      </c>
      <c r="Q22" s="34" t="s">
        <v>122</v>
      </c>
      <c r="R22" s="33"/>
    </row>
    <row r="23" spans="1:18" ht="27" customHeight="1" x14ac:dyDescent="0.2">
      <c r="A23" s="3">
        <v>21</v>
      </c>
      <c r="B23" s="7" t="s">
        <v>41</v>
      </c>
      <c r="C23" s="4"/>
      <c r="D23" s="4" t="s">
        <v>42</v>
      </c>
      <c r="E23" s="27"/>
      <c r="F23" s="28" t="s">
        <v>9</v>
      </c>
      <c r="G23" s="28">
        <v>2</v>
      </c>
      <c r="H23" s="31"/>
      <c r="I23" s="35"/>
      <c r="J23" s="31">
        <v>12600</v>
      </c>
      <c r="K23" s="31">
        <f t="shared" si="0"/>
        <v>0</v>
      </c>
      <c r="L23" s="31">
        <f t="shared" si="1"/>
        <v>0</v>
      </c>
      <c r="M23" s="32">
        <v>1.8</v>
      </c>
      <c r="N23" s="31">
        <f t="shared" si="2"/>
        <v>0</v>
      </c>
      <c r="O23" s="33">
        <f t="shared" si="3"/>
        <v>0</v>
      </c>
      <c r="P23" s="33">
        <f t="shared" si="4"/>
        <v>0</v>
      </c>
      <c r="Q23" s="34" t="s">
        <v>122</v>
      </c>
      <c r="R23" s="33"/>
    </row>
    <row r="24" spans="1:18" ht="27" customHeight="1" x14ac:dyDescent="0.2">
      <c r="A24" s="3">
        <v>22</v>
      </c>
      <c r="B24" s="7" t="s">
        <v>43</v>
      </c>
      <c r="C24" s="4"/>
      <c r="D24" s="4" t="s">
        <v>44</v>
      </c>
      <c r="E24" s="27"/>
      <c r="F24" s="28" t="s">
        <v>9</v>
      </c>
      <c r="G24" s="28">
        <v>4</v>
      </c>
      <c r="H24" s="31"/>
      <c r="I24" s="35"/>
      <c r="J24" s="31">
        <v>12600</v>
      </c>
      <c r="K24" s="31">
        <f t="shared" si="0"/>
        <v>0</v>
      </c>
      <c r="L24" s="31">
        <f t="shared" si="1"/>
        <v>0</v>
      </c>
      <c r="M24" s="32">
        <v>1.8</v>
      </c>
      <c r="N24" s="31">
        <f t="shared" si="2"/>
        <v>0</v>
      </c>
      <c r="O24" s="33">
        <f t="shared" si="3"/>
        <v>0</v>
      </c>
      <c r="P24" s="33">
        <f t="shared" si="4"/>
        <v>0</v>
      </c>
      <c r="Q24" s="34" t="s">
        <v>122</v>
      </c>
      <c r="R24" s="33"/>
    </row>
    <row r="25" spans="1:18" ht="27" customHeight="1" x14ac:dyDescent="0.2">
      <c r="A25" s="3">
        <v>23</v>
      </c>
      <c r="B25" s="4" t="s">
        <v>45</v>
      </c>
      <c r="C25" s="4"/>
      <c r="D25" s="4"/>
      <c r="E25" s="27"/>
      <c r="F25" s="28" t="s">
        <v>9</v>
      </c>
      <c r="G25" s="28">
        <v>1</v>
      </c>
      <c r="H25" s="31"/>
      <c r="I25" s="35"/>
      <c r="J25" s="31">
        <v>12600</v>
      </c>
      <c r="K25" s="31">
        <f t="shared" si="0"/>
        <v>0</v>
      </c>
      <c r="L25" s="31">
        <f t="shared" si="1"/>
        <v>0</v>
      </c>
      <c r="M25" s="32">
        <v>1.8</v>
      </c>
      <c r="N25" s="31">
        <f t="shared" si="2"/>
        <v>0</v>
      </c>
      <c r="O25" s="33">
        <f t="shared" si="3"/>
        <v>0</v>
      </c>
      <c r="P25" s="33">
        <f t="shared" si="4"/>
        <v>0</v>
      </c>
      <c r="Q25" s="34" t="s">
        <v>122</v>
      </c>
      <c r="R25" s="33"/>
    </row>
    <row r="26" spans="1:18" ht="27" customHeight="1" x14ac:dyDescent="0.2">
      <c r="A26" s="3">
        <v>24</v>
      </c>
      <c r="B26" s="4" t="s">
        <v>46</v>
      </c>
      <c r="C26" s="4"/>
      <c r="D26" s="4"/>
      <c r="E26" s="27" t="s">
        <v>83</v>
      </c>
      <c r="F26" s="28" t="s">
        <v>9</v>
      </c>
      <c r="G26" s="28">
        <v>30</v>
      </c>
      <c r="H26" s="29" t="s">
        <v>82</v>
      </c>
      <c r="I26" s="30">
        <v>104</v>
      </c>
      <c r="J26" s="31">
        <v>1</v>
      </c>
      <c r="K26" s="31">
        <f t="shared" si="0"/>
        <v>104</v>
      </c>
      <c r="L26" s="31">
        <f t="shared" si="1"/>
        <v>3120</v>
      </c>
      <c r="M26" s="32">
        <v>2</v>
      </c>
      <c r="N26" s="31">
        <f t="shared" si="2"/>
        <v>208</v>
      </c>
      <c r="O26" s="33">
        <f t="shared" si="3"/>
        <v>208</v>
      </c>
      <c r="P26" s="33">
        <f t="shared" si="4"/>
        <v>6240</v>
      </c>
      <c r="Q26" s="34" t="s">
        <v>122</v>
      </c>
      <c r="R26" s="33"/>
    </row>
    <row r="27" spans="1:18" ht="27" customHeight="1" x14ac:dyDescent="0.2">
      <c r="A27" s="3">
        <v>25</v>
      </c>
      <c r="B27" s="4" t="s">
        <v>47</v>
      </c>
      <c r="C27" s="4"/>
      <c r="D27" s="4"/>
      <c r="E27" s="27"/>
      <c r="F27" s="28" t="s">
        <v>9</v>
      </c>
      <c r="G27" s="28">
        <v>7</v>
      </c>
      <c r="H27" s="36"/>
      <c r="I27" s="35"/>
      <c r="J27" s="31">
        <v>12600</v>
      </c>
      <c r="K27" s="31">
        <f t="shared" si="0"/>
        <v>0</v>
      </c>
      <c r="L27" s="31">
        <f t="shared" si="1"/>
        <v>0</v>
      </c>
      <c r="M27" s="32">
        <v>2</v>
      </c>
      <c r="N27" s="31">
        <f t="shared" si="2"/>
        <v>0</v>
      </c>
      <c r="O27" s="33">
        <f t="shared" si="3"/>
        <v>0</v>
      </c>
      <c r="P27" s="33">
        <f t="shared" si="4"/>
        <v>0</v>
      </c>
      <c r="Q27" s="34" t="s">
        <v>122</v>
      </c>
      <c r="R27" s="33"/>
    </row>
    <row r="28" spans="1:18" ht="27" customHeight="1" x14ac:dyDescent="0.2">
      <c r="A28" s="3">
        <v>26</v>
      </c>
      <c r="B28" s="4" t="s">
        <v>48</v>
      </c>
      <c r="C28" s="4"/>
      <c r="D28" s="4"/>
      <c r="E28" s="27" t="s">
        <v>84</v>
      </c>
      <c r="F28" s="28" t="s">
        <v>9</v>
      </c>
      <c r="G28" s="28">
        <v>3</v>
      </c>
      <c r="H28" s="29" t="s">
        <v>85</v>
      </c>
      <c r="I28" s="30">
        <v>505</v>
      </c>
      <c r="J28" s="31">
        <v>1</v>
      </c>
      <c r="K28" s="31">
        <f t="shared" si="0"/>
        <v>505</v>
      </c>
      <c r="L28" s="31">
        <f t="shared" si="1"/>
        <v>1515</v>
      </c>
      <c r="M28" s="32">
        <v>2</v>
      </c>
      <c r="N28" s="31">
        <f t="shared" si="2"/>
        <v>1010</v>
      </c>
      <c r="O28" s="33">
        <f t="shared" si="3"/>
        <v>1010</v>
      </c>
      <c r="P28" s="33">
        <f t="shared" si="4"/>
        <v>3030</v>
      </c>
      <c r="Q28" s="34" t="s">
        <v>122</v>
      </c>
      <c r="R28" s="33"/>
    </row>
    <row r="29" spans="1:18" ht="45" x14ac:dyDescent="0.2">
      <c r="A29" s="3">
        <v>27</v>
      </c>
      <c r="B29" s="4" t="s">
        <v>49</v>
      </c>
      <c r="C29" s="4" t="s">
        <v>50</v>
      </c>
      <c r="D29" s="4"/>
      <c r="E29" s="27"/>
      <c r="F29" s="28" t="s">
        <v>18</v>
      </c>
      <c r="G29" s="28">
        <v>1</v>
      </c>
      <c r="H29" s="37">
        <v>2000</v>
      </c>
      <c r="I29" s="30">
        <v>2000</v>
      </c>
      <c r="J29" s="31">
        <v>1</v>
      </c>
      <c r="K29" s="31">
        <f t="shared" si="0"/>
        <v>2000</v>
      </c>
      <c r="L29" s="31">
        <f t="shared" si="1"/>
        <v>2000</v>
      </c>
      <c r="M29" s="32">
        <v>1.8</v>
      </c>
      <c r="N29" s="31">
        <f t="shared" si="2"/>
        <v>3600</v>
      </c>
      <c r="O29" s="33">
        <f t="shared" si="3"/>
        <v>3600</v>
      </c>
      <c r="P29" s="33">
        <f t="shared" si="4"/>
        <v>3600</v>
      </c>
      <c r="Q29" s="34" t="s">
        <v>122</v>
      </c>
      <c r="R29" s="33"/>
    </row>
    <row r="30" spans="1:18" ht="27" customHeight="1" x14ac:dyDescent="0.2">
      <c r="A30" s="3">
        <v>28</v>
      </c>
      <c r="B30" s="4" t="s">
        <v>51</v>
      </c>
      <c r="C30" s="4"/>
      <c r="D30" s="4"/>
      <c r="E30" s="27"/>
      <c r="F30" s="28" t="s">
        <v>13</v>
      </c>
      <c r="G30" s="28">
        <v>178</v>
      </c>
      <c r="H30" s="31"/>
      <c r="I30" s="35"/>
      <c r="J30" s="31">
        <v>12600</v>
      </c>
      <c r="K30" s="31">
        <f t="shared" si="0"/>
        <v>0</v>
      </c>
      <c r="L30" s="31">
        <f t="shared" si="1"/>
        <v>0</v>
      </c>
      <c r="M30" s="32">
        <v>1.8</v>
      </c>
      <c r="N30" s="31">
        <f t="shared" si="2"/>
        <v>0</v>
      </c>
      <c r="O30" s="33">
        <f t="shared" si="3"/>
        <v>0</v>
      </c>
      <c r="P30" s="33">
        <f t="shared" si="4"/>
        <v>0</v>
      </c>
      <c r="Q30" s="34" t="s">
        <v>122</v>
      </c>
      <c r="R30" s="33"/>
    </row>
    <row r="31" spans="1:18" ht="27" customHeight="1" x14ac:dyDescent="0.2">
      <c r="A31" s="3">
        <v>29</v>
      </c>
      <c r="B31" s="4" t="s">
        <v>52</v>
      </c>
      <c r="C31" s="4" t="s">
        <v>17</v>
      </c>
      <c r="D31" s="4"/>
      <c r="E31" s="27" t="s">
        <v>78</v>
      </c>
      <c r="F31" s="28" t="s">
        <v>9</v>
      </c>
      <c r="G31" s="28">
        <v>39</v>
      </c>
      <c r="H31" s="29" t="s">
        <v>86</v>
      </c>
      <c r="I31" s="30">
        <v>7</v>
      </c>
      <c r="J31" s="31">
        <v>1</v>
      </c>
      <c r="K31" s="31">
        <f t="shared" si="0"/>
        <v>7</v>
      </c>
      <c r="L31" s="31">
        <f t="shared" si="1"/>
        <v>273</v>
      </c>
      <c r="M31" s="32">
        <v>2</v>
      </c>
      <c r="N31" s="31">
        <f t="shared" si="2"/>
        <v>14</v>
      </c>
      <c r="O31" s="33">
        <f t="shared" si="3"/>
        <v>14</v>
      </c>
      <c r="P31" s="33">
        <f t="shared" si="4"/>
        <v>546</v>
      </c>
      <c r="Q31" s="34" t="s">
        <v>122</v>
      </c>
      <c r="R31" s="33"/>
    </row>
    <row r="32" spans="1:18" ht="27" customHeight="1" x14ac:dyDescent="0.2">
      <c r="A32" s="3">
        <v>30</v>
      </c>
      <c r="B32" s="4" t="s">
        <v>53</v>
      </c>
      <c r="C32" s="4"/>
      <c r="D32" s="4"/>
      <c r="E32" s="27"/>
      <c r="F32" s="28" t="s">
        <v>18</v>
      </c>
      <c r="G32" s="28">
        <v>1</v>
      </c>
      <c r="H32" s="31"/>
      <c r="I32" s="35"/>
      <c r="J32" s="31">
        <v>12600</v>
      </c>
      <c r="K32" s="31">
        <f t="shared" si="0"/>
        <v>0</v>
      </c>
      <c r="L32" s="31">
        <f t="shared" si="1"/>
        <v>0</v>
      </c>
      <c r="M32" s="32">
        <v>1.8</v>
      </c>
      <c r="N32" s="31">
        <f t="shared" si="2"/>
        <v>0</v>
      </c>
      <c r="O32" s="33">
        <f t="shared" si="3"/>
        <v>0</v>
      </c>
      <c r="P32" s="33">
        <f t="shared" si="4"/>
        <v>0</v>
      </c>
      <c r="Q32" s="34" t="s">
        <v>122</v>
      </c>
      <c r="R32" s="33"/>
    </row>
    <row r="33" spans="1:18" ht="27" customHeight="1" x14ac:dyDescent="0.2">
      <c r="A33" s="3">
        <v>31</v>
      </c>
      <c r="B33" s="4" t="s">
        <v>54</v>
      </c>
      <c r="C33" s="4"/>
      <c r="D33" s="4"/>
      <c r="E33" s="27"/>
      <c r="F33" s="28" t="s">
        <v>18</v>
      </c>
      <c r="G33" s="28">
        <v>1</v>
      </c>
      <c r="H33" s="31"/>
      <c r="I33" s="35"/>
      <c r="J33" s="31">
        <v>12600</v>
      </c>
      <c r="K33" s="31">
        <f t="shared" si="0"/>
        <v>0</v>
      </c>
      <c r="L33" s="31">
        <f t="shared" si="1"/>
        <v>0</v>
      </c>
      <c r="M33" s="32">
        <v>1.8</v>
      </c>
      <c r="N33" s="31">
        <f t="shared" si="2"/>
        <v>0</v>
      </c>
      <c r="O33" s="33">
        <f t="shared" si="3"/>
        <v>0</v>
      </c>
      <c r="P33" s="33">
        <f t="shared" si="4"/>
        <v>0</v>
      </c>
      <c r="Q33" s="34" t="s">
        <v>122</v>
      </c>
      <c r="R33" s="33"/>
    </row>
    <row r="34" spans="1:18" ht="27" customHeight="1" x14ac:dyDescent="0.2">
      <c r="A34" s="3">
        <v>32</v>
      </c>
      <c r="B34" s="4" t="s">
        <v>55</v>
      </c>
      <c r="C34" s="4"/>
      <c r="D34" s="4"/>
      <c r="E34" s="27"/>
      <c r="F34" s="28" t="s">
        <v>9</v>
      </c>
      <c r="G34" s="28">
        <v>4</v>
      </c>
      <c r="H34" s="31"/>
      <c r="I34" s="35"/>
      <c r="J34" s="31">
        <v>12600</v>
      </c>
      <c r="K34" s="31">
        <f t="shared" si="0"/>
        <v>0</v>
      </c>
      <c r="L34" s="31">
        <f t="shared" si="1"/>
        <v>0</v>
      </c>
      <c r="M34" s="32">
        <v>1.8</v>
      </c>
      <c r="N34" s="31">
        <f t="shared" si="2"/>
        <v>0</v>
      </c>
      <c r="O34" s="33">
        <f t="shared" si="3"/>
        <v>0</v>
      </c>
      <c r="P34" s="33">
        <f t="shared" si="4"/>
        <v>0</v>
      </c>
      <c r="Q34" s="34" t="s">
        <v>122</v>
      </c>
      <c r="R34" s="33"/>
    </row>
    <row r="35" spans="1:18" ht="27" customHeight="1" x14ac:dyDescent="0.2">
      <c r="A35" s="3">
        <v>33</v>
      </c>
      <c r="B35" s="4" t="s">
        <v>56</v>
      </c>
      <c r="C35" s="4"/>
      <c r="D35" s="4" t="s">
        <v>57</v>
      </c>
      <c r="E35" s="27"/>
      <c r="F35" s="28" t="s">
        <v>9</v>
      </c>
      <c r="G35" s="28">
        <v>1</v>
      </c>
      <c r="H35" s="31"/>
      <c r="I35" s="35"/>
      <c r="J35" s="31">
        <v>12600</v>
      </c>
      <c r="K35" s="31">
        <f t="shared" si="0"/>
        <v>0</v>
      </c>
      <c r="L35" s="31">
        <f t="shared" si="1"/>
        <v>0</v>
      </c>
      <c r="M35" s="32">
        <v>1.8</v>
      </c>
      <c r="N35" s="31">
        <f t="shared" si="2"/>
        <v>0</v>
      </c>
      <c r="O35" s="33">
        <f t="shared" si="3"/>
        <v>0</v>
      </c>
      <c r="P35" s="33">
        <f t="shared" si="4"/>
        <v>0</v>
      </c>
      <c r="Q35" s="34" t="s">
        <v>122</v>
      </c>
      <c r="R35" s="33"/>
    </row>
    <row r="36" spans="1:18" ht="27" customHeight="1" x14ac:dyDescent="0.2">
      <c r="A36" s="3">
        <v>34</v>
      </c>
      <c r="B36" s="4" t="s">
        <v>58</v>
      </c>
      <c r="C36" s="4"/>
      <c r="D36" s="4" t="s">
        <v>59</v>
      </c>
      <c r="E36" s="27"/>
      <c r="F36" s="28" t="s">
        <v>9</v>
      </c>
      <c r="G36" s="28">
        <v>1</v>
      </c>
      <c r="H36" s="31"/>
      <c r="I36" s="35"/>
      <c r="J36" s="31">
        <v>12600</v>
      </c>
      <c r="K36" s="31">
        <f t="shared" si="0"/>
        <v>0</v>
      </c>
      <c r="L36" s="31">
        <f t="shared" si="1"/>
        <v>0</v>
      </c>
      <c r="M36" s="32">
        <v>1.8</v>
      </c>
      <c r="N36" s="31">
        <f t="shared" si="2"/>
        <v>0</v>
      </c>
      <c r="O36" s="33">
        <f t="shared" si="3"/>
        <v>0</v>
      </c>
      <c r="P36" s="33">
        <f t="shared" si="4"/>
        <v>0</v>
      </c>
      <c r="Q36" s="34" t="s">
        <v>122</v>
      </c>
      <c r="R36" s="33"/>
    </row>
    <row r="37" spans="1:18" ht="27" customHeight="1" x14ac:dyDescent="0.2">
      <c r="A37" s="3">
        <v>35</v>
      </c>
      <c r="B37" s="4" t="s">
        <v>60</v>
      </c>
      <c r="C37" s="4"/>
      <c r="D37" s="4" t="s">
        <v>61</v>
      </c>
      <c r="E37" s="27"/>
      <c r="F37" s="28" t="s">
        <v>9</v>
      </c>
      <c r="G37" s="28">
        <v>3</v>
      </c>
      <c r="H37" s="31"/>
      <c r="I37" s="35"/>
      <c r="J37" s="31">
        <v>12600</v>
      </c>
      <c r="K37" s="31">
        <f t="shared" si="0"/>
        <v>0</v>
      </c>
      <c r="L37" s="31">
        <f t="shared" si="1"/>
        <v>0</v>
      </c>
      <c r="M37" s="32">
        <v>1.8</v>
      </c>
      <c r="N37" s="31">
        <f t="shared" si="2"/>
        <v>0</v>
      </c>
      <c r="O37" s="33">
        <f t="shared" si="3"/>
        <v>0</v>
      </c>
      <c r="P37" s="33">
        <f t="shared" si="4"/>
        <v>0</v>
      </c>
      <c r="Q37" s="34" t="s">
        <v>122</v>
      </c>
      <c r="R37" s="33"/>
    </row>
    <row r="38" spans="1:18" ht="27" customHeight="1" x14ac:dyDescent="0.2">
      <c r="A38" s="3">
        <v>36</v>
      </c>
      <c r="B38" s="4" t="s">
        <v>62</v>
      </c>
      <c r="C38" s="4"/>
      <c r="D38" s="4"/>
      <c r="E38" s="27"/>
      <c r="F38" s="28" t="s">
        <v>9</v>
      </c>
      <c r="G38" s="28">
        <v>1</v>
      </c>
      <c r="H38" s="31"/>
      <c r="I38" s="35"/>
      <c r="J38" s="31">
        <v>12600</v>
      </c>
      <c r="K38" s="31">
        <f t="shared" si="0"/>
        <v>0</v>
      </c>
      <c r="L38" s="31">
        <f t="shared" si="1"/>
        <v>0</v>
      </c>
      <c r="M38" s="32">
        <v>1.8</v>
      </c>
      <c r="N38" s="31">
        <f t="shared" si="2"/>
        <v>0</v>
      </c>
      <c r="O38" s="33">
        <f t="shared" si="3"/>
        <v>0</v>
      </c>
      <c r="P38" s="33">
        <f t="shared" si="4"/>
        <v>0</v>
      </c>
      <c r="Q38" s="34" t="s">
        <v>122</v>
      </c>
      <c r="R38" s="33"/>
    </row>
    <row r="39" spans="1:18" ht="27" customHeight="1" x14ac:dyDescent="0.2">
      <c r="A39" s="3">
        <v>37</v>
      </c>
      <c r="B39" s="4" t="s">
        <v>63</v>
      </c>
      <c r="C39" s="4"/>
      <c r="D39" s="4"/>
      <c r="E39" s="27"/>
      <c r="F39" s="28" t="s">
        <v>18</v>
      </c>
      <c r="G39" s="28">
        <v>1</v>
      </c>
      <c r="H39" s="31"/>
      <c r="I39" s="35"/>
      <c r="J39" s="31">
        <v>12600</v>
      </c>
      <c r="K39" s="31">
        <f t="shared" si="0"/>
        <v>0</v>
      </c>
      <c r="L39" s="31">
        <f t="shared" si="1"/>
        <v>0</v>
      </c>
      <c r="M39" s="32">
        <v>1.8</v>
      </c>
      <c r="N39" s="31">
        <f t="shared" si="2"/>
        <v>0</v>
      </c>
      <c r="O39" s="33">
        <f t="shared" si="3"/>
        <v>0</v>
      </c>
      <c r="P39" s="33">
        <f t="shared" si="4"/>
        <v>0</v>
      </c>
      <c r="Q39" s="34" t="s">
        <v>122</v>
      </c>
      <c r="R39" s="33"/>
    </row>
    <row r="40" spans="1:18" ht="27" customHeight="1" x14ac:dyDescent="0.2">
      <c r="A40" s="3">
        <v>38</v>
      </c>
      <c r="B40" s="4" t="s">
        <v>64</v>
      </c>
      <c r="C40" s="4"/>
      <c r="D40" s="4"/>
      <c r="E40" s="27"/>
      <c r="F40" s="28" t="s">
        <v>13</v>
      </c>
      <c r="G40" s="28">
        <v>125</v>
      </c>
      <c r="H40" s="31"/>
      <c r="I40" s="35"/>
      <c r="J40" s="31">
        <v>12600</v>
      </c>
      <c r="K40" s="31">
        <f t="shared" si="0"/>
        <v>0</v>
      </c>
      <c r="L40" s="31">
        <f t="shared" si="1"/>
        <v>0</v>
      </c>
      <c r="M40" s="32">
        <v>1.8</v>
      </c>
      <c r="N40" s="31">
        <f t="shared" si="2"/>
        <v>0</v>
      </c>
      <c r="O40" s="33">
        <f t="shared" si="3"/>
        <v>0</v>
      </c>
      <c r="P40" s="33">
        <f t="shared" si="4"/>
        <v>0</v>
      </c>
      <c r="Q40" s="34" t="s">
        <v>122</v>
      </c>
      <c r="R40" s="33"/>
    </row>
    <row r="41" spans="1:18" ht="27" customHeight="1" x14ac:dyDescent="0.2">
      <c r="A41" s="3">
        <v>39</v>
      </c>
      <c r="B41" s="4" t="s">
        <v>65</v>
      </c>
      <c r="C41" s="4"/>
      <c r="D41" s="4"/>
      <c r="E41" s="27"/>
      <c r="F41" s="28" t="s">
        <v>13</v>
      </c>
      <c r="G41" s="28">
        <v>2042</v>
      </c>
      <c r="H41" s="31"/>
      <c r="I41" s="35"/>
      <c r="J41" s="31">
        <v>12600</v>
      </c>
      <c r="K41" s="31">
        <f t="shared" si="0"/>
        <v>0</v>
      </c>
      <c r="L41" s="31">
        <f t="shared" si="1"/>
        <v>0</v>
      </c>
      <c r="M41" s="32">
        <v>1.8</v>
      </c>
      <c r="N41" s="31">
        <f t="shared" si="2"/>
        <v>0</v>
      </c>
      <c r="O41" s="33">
        <f t="shared" si="3"/>
        <v>0</v>
      </c>
      <c r="P41" s="33">
        <f t="shared" si="4"/>
        <v>0</v>
      </c>
      <c r="Q41" s="34" t="s">
        <v>122</v>
      </c>
      <c r="R41" s="33"/>
    </row>
    <row r="42" spans="1:18" ht="27" customHeight="1" x14ac:dyDescent="0.2">
      <c r="A42" s="3">
        <v>40</v>
      </c>
      <c r="B42" s="4" t="s">
        <v>66</v>
      </c>
      <c r="C42" s="4"/>
      <c r="D42" s="4"/>
      <c r="E42" s="27"/>
      <c r="F42" s="28" t="s">
        <v>9</v>
      </c>
      <c r="G42" s="28">
        <v>2</v>
      </c>
      <c r="H42" s="31"/>
      <c r="I42" s="35"/>
      <c r="J42" s="31">
        <v>12600</v>
      </c>
      <c r="K42" s="31">
        <f t="shared" si="0"/>
        <v>0</v>
      </c>
      <c r="L42" s="31">
        <f t="shared" si="1"/>
        <v>0</v>
      </c>
      <c r="M42" s="32">
        <v>1.8</v>
      </c>
      <c r="N42" s="31">
        <f t="shared" si="2"/>
        <v>0</v>
      </c>
      <c r="O42" s="33">
        <f t="shared" si="3"/>
        <v>0</v>
      </c>
      <c r="P42" s="33">
        <f t="shared" si="4"/>
        <v>0</v>
      </c>
      <c r="Q42" s="34" t="s">
        <v>122</v>
      </c>
      <c r="R42" s="33"/>
    </row>
    <row r="43" spans="1:18" ht="27" customHeight="1" x14ac:dyDescent="0.2">
      <c r="A43" s="3">
        <v>41</v>
      </c>
      <c r="B43" s="4" t="s">
        <v>67</v>
      </c>
      <c r="C43" s="4"/>
      <c r="D43" s="4"/>
      <c r="E43" s="27"/>
      <c r="F43" s="28" t="s">
        <v>9</v>
      </c>
      <c r="G43" s="28">
        <v>2</v>
      </c>
      <c r="H43" s="31"/>
      <c r="I43" s="35"/>
      <c r="J43" s="31">
        <v>12600</v>
      </c>
      <c r="K43" s="31">
        <f t="shared" si="0"/>
        <v>0</v>
      </c>
      <c r="L43" s="31">
        <f t="shared" si="1"/>
        <v>0</v>
      </c>
      <c r="M43" s="32">
        <v>1.8</v>
      </c>
      <c r="N43" s="31">
        <f t="shared" si="2"/>
        <v>0</v>
      </c>
      <c r="O43" s="33">
        <f t="shared" si="3"/>
        <v>0</v>
      </c>
      <c r="P43" s="33">
        <f t="shared" si="4"/>
        <v>0</v>
      </c>
      <c r="Q43" s="34" t="s">
        <v>122</v>
      </c>
      <c r="R43" s="33"/>
    </row>
    <row r="44" spans="1:18" ht="27" customHeight="1" x14ac:dyDescent="0.2">
      <c r="A44" s="22">
        <v>42</v>
      </c>
      <c r="B44" s="23" t="s">
        <v>68</v>
      </c>
      <c r="C44" s="23"/>
      <c r="D44" s="23"/>
      <c r="E44" s="38" t="s">
        <v>114</v>
      </c>
      <c r="F44" s="39" t="s">
        <v>9</v>
      </c>
      <c r="G44" s="39">
        <v>1</v>
      </c>
      <c r="H44" s="40" t="s">
        <v>115</v>
      </c>
      <c r="I44" s="41">
        <v>1950000</v>
      </c>
      <c r="J44" s="31">
        <v>12600</v>
      </c>
      <c r="K44" s="31">
        <f t="shared" si="0"/>
        <v>154.76190476190476</v>
      </c>
      <c r="L44" s="31">
        <f t="shared" si="1"/>
        <v>154.76190476190476</v>
      </c>
      <c r="M44" s="32">
        <v>1.8</v>
      </c>
      <c r="N44" s="31">
        <f t="shared" si="2"/>
        <v>278.57142857142856</v>
      </c>
      <c r="O44" s="42">
        <f t="shared" si="3"/>
        <v>278.58</v>
      </c>
      <c r="P44" s="42">
        <f t="shared" si="4"/>
        <v>278.58</v>
      </c>
      <c r="Q44" s="43" t="s">
        <v>122</v>
      </c>
      <c r="R44" s="42"/>
    </row>
    <row r="45" spans="1:18" ht="36.75" customHeight="1" x14ac:dyDescent="0.2">
      <c r="A45" s="24"/>
      <c r="B45" s="26" t="s">
        <v>125</v>
      </c>
      <c r="C45" s="25"/>
      <c r="D45" s="25"/>
      <c r="E45" s="44"/>
      <c r="F45" s="45"/>
      <c r="G45" s="45"/>
      <c r="H45" s="46"/>
      <c r="I45" s="47"/>
      <c r="J45" s="45"/>
      <c r="K45" s="45"/>
      <c r="L45" s="45">
        <f>SUM(L3:L44)</f>
        <v>10975.984126984127</v>
      </c>
      <c r="M45" s="48"/>
      <c r="N45" s="45"/>
      <c r="O45" s="33"/>
      <c r="P45" s="33">
        <f>SUM(P3:P44)</f>
        <v>20986.52</v>
      </c>
      <c r="Q45" s="33"/>
      <c r="R45" s="33"/>
    </row>
    <row r="53" spans="4:4" ht="26.25" customHeight="1" x14ac:dyDescent="0.2">
      <c r="D53" s="5" t="s">
        <v>69</v>
      </c>
    </row>
    <row r="54" spans="4:4" ht="26.25" customHeight="1" x14ac:dyDescent="0.2">
      <c r="D54" s="5" t="s">
        <v>70</v>
      </c>
    </row>
    <row r="55" spans="4:4" ht="26.25" customHeight="1" x14ac:dyDescent="0.2">
      <c r="D55" s="5" t="s">
        <v>71</v>
      </c>
    </row>
    <row r="56" spans="4:4" ht="26.25" customHeight="1" x14ac:dyDescent="0.2">
      <c r="D56" s="5" t="s">
        <v>72</v>
      </c>
    </row>
    <row r="57" spans="4:4" ht="26.25" customHeight="1" x14ac:dyDescent="0.2">
      <c r="D57" s="5" t="s">
        <v>73</v>
      </c>
    </row>
    <row r="58" spans="4:4" ht="26.25" customHeight="1" x14ac:dyDescent="0.2">
      <c r="D58" s="5" t="s">
        <v>74</v>
      </c>
    </row>
  </sheetData>
  <hyperlinks>
    <hyperlink ref="S4" r:id="rId1" xr:uid="{645B7D5D-EC03-40B2-BB45-2686DA79D7DF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C116F-0A39-44CA-A0EE-44D89077926F}">
  <sheetPr>
    <pageSetUpPr fitToPage="1"/>
  </sheetPr>
  <dimension ref="A1:S38"/>
  <sheetViews>
    <sheetView tabSelected="1" topLeftCell="A7" workbookViewId="0">
      <selection sqref="A1:R25"/>
    </sheetView>
  </sheetViews>
  <sheetFormatPr defaultColWidth="27.5" defaultRowHeight="11.25" x14ac:dyDescent="0.2"/>
  <cols>
    <col min="1" max="1" width="4.33203125" style="2" bestFit="1" customWidth="1"/>
    <col min="2" max="2" width="50.83203125" style="5" bestFit="1" customWidth="1"/>
    <col min="3" max="3" width="18.1640625" style="5" customWidth="1"/>
    <col min="4" max="4" width="21" style="5" customWidth="1"/>
    <col min="5" max="5" width="36.1640625" style="5" customWidth="1"/>
    <col min="6" max="6" width="16.5" style="49" bestFit="1" customWidth="1"/>
    <col min="7" max="7" width="15.6640625" style="49" customWidth="1"/>
    <col min="8" max="8" width="0" style="50" hidden="1" customWidth="1"/>
    <col min="9" max="9" width="11.83203125" style="51" hidden="1" customWidth="1"/>
    <col min="10" max="12" width="12.1640625" style="49" hidden="1" customWidth="1"/>
    <col min="13" max="13" width="12.1640625" style="52" hidden="1" customWidth="1"/>
    <col min="14" max="14" width="12.1640625" style="49" hidden="1" customWidth="1"/>
    <col min="15" max="15" width="15.6640625" style="53" customWidth="1"/>
    <col min="16" max="16" width="16.6640625" style="53" customWidth="1"/>
    <col min="17" max="17" width="22" style="53" customWidth="1"/>
    <col min="18" max="18" width="22" style="10" customWidth="1"/>
    <col min="19" max="19" width="42.1640625" style="2" customWidth="1"/>
    <col min="20" max="16384" width="27.5" style="2"/>
  </cols>
  <sheetData>
    <row r="1" spans="1:19" ht="44.25" customHeight="1" x14ac:dyDescent="0.2">
      <c r="B1" s="11" t="s">
        <v>123</v>
      </c>
    </row>
    <row r="2" spans="1:19" s="18" customFormat="1" ht="73.5" customHeight="1" x14ac:dyDescent="0.2">
      <c r="A2" s="12" t="s">
        <v>0</v>
      </c>
      <c r="B2" s="13" t="s">
        <v>2</v>
      </c>
      <c r="C2" s="13" t="s">
        <v>3</v>
      </c>
      <c r="D2" s="13" t="s">
        <v>4</v>
      </c>
      <c r="E2" s="14" t="s">
        <v>124</v>
      </c>
      <c r="F2" s="54" t="s">
        <v>5</v>
      </c>
      <c r="G2" s="55" t="s">
        <v>117</v>
      </c>
      <c r="H2" s="56"/>
      <c r="I2" s="57"/>
      <c r="J2" s="58"/>
      <c r="K2" s="58"/>
      <c r="L2" s="58"/>
      <c r="M2" s="59" t="s">
        <v>116</v>
      </c>
      <c r="N2" s="58"/>
      <c r="O2" s="20" t="s">
        <v>118</v>
      </c>
      <c r="P2" s="20" t="s">
        <v>119</v>
      </c>
      <c r="Q2" s="60" t="s">
        <v>120</v>
      </c>
      <c r="R2" s="21" t="s">
        <v>121</v>
      </c>
    </row>
    <row r="3" spans="1:19" ht="27" customHeight="1" x14ac:dyDescent="0.2">
      <c r="A3" s="3">
        <v>1</v>
      </c>
      <c r="B3" s="4" t="s">
        <v>8</v>
      </c>
      <c r="C3" s="4"/>
      <c r="D3" s="4"/>
      <c r="E3" s="27" t="s">
        <v>75</v>
      </c>
      <c r="F3" s="61" t="s">
        <v>9</v>
      </c>
      <c r="G3" s="61">
        <v>1</v>
      </c>
      <c r="H3" s="62" t="s">
        <v>79</v>
      </c>
      <c r="I3" s="63">
        <v>581</v>
      </c>
      <c r="J3" s="64">
        <v>1</v>
      </c>
      <c r="K3" s="64">
        <f>I3/J3</f>
        <v>581</v>
      </c>
      <c r="L3" s="64">
        <f>K3*G3</f>
        <v>581</v>
      </c>
      <c r="M3" s="65">
        <v>2</v>
      </c>
      <c r="N3" s="64">
        <f>M3*K3</f>
        <v>1162</v>
      </c>
      <c r="O3" s="66">
        <f>ROUNDUP(N3,2)</f>
        <v>1162</v>
      </c>
      <c r="P3" s="66">
        <f>O3*G3</f>
        <v>1162</v>
      </c>
      <c r="Q3" s="34" t="s">
        <v>122</v>
      </c>
      <c r="R3" s="33"/>
    </row>
    <row r="4" spans="1:19" ht="27" customHeight="1" x14ac:dyDescent="0.2">
      <c r="A4" s="3">
        <v>2</v>
      </c>
      <c r="B4" s="4" t="s">
        <v>10</v>
      </c>
      <c r="C4" s="4"/>
      <c r="D4" s="4"/>
      <c r="E4" s="27" t="s">
        <v>89</v>
      </c>
      <c r="F4" s="61" t="s">
        <v>9</v>
      </c>
      <c r="G4" s="61">
        <v>2</v>
      </c>
      <c r="H4" s="64" t="s">
        <v>88</v>
      </c>
      <c r="I4" s="67">
        <v>1428000</v>
      </c>
      <c r="J4" s="64">
        <v>12600</v>
      </c>
      <c r="K4" s="64">
        <f t="shared" ref="K4:K24" si="0">I4/J4</f>
        <v>113.33333333333333</v>
      </c>
      <c r="L4" s="64">
        <f t="shared" ref="L4:L24" si="1">K4*G4</f>
        <v>226.66666666666666</v>
      </c>
      <c r="M4" s="65">
        <v>1.8</v>
      </c>
      <c r="N4" s="64">
        <f t="shared" ref="N4:N24" si="2">M4*K4</f>
        <v>204</v>
      </c>
      <c r="O4" s="66">
        <f t="shared" ref="O4:O24" si="3">ROUNDUP(N4,2)</f>
        <v>204</v>
      </c>
      <c r="P4" s="66">
        <f t="shared" ref="P4:P24" si="4">O4*G4</f>
        <v>408</v>
      </c>
      <c r="Q4" s="34" t="s">
        <v>122</v>
      </c>
      <c r="R4" s="33"/>
      <c r="S4" s="6" t="s">
        <v>87</v>
      </c>
    </row>
    <row r="5" spans="1:19" ht="27" customHeight="1" x14ac:dyDescent="0.2">
      <c r="A5" s="3">
        <v>3</v>
      </c>
      <c r="B5" s="4" t="s">
        <v>11</v>
      </c>
      <c r="C5" s="4"/>
      <c r="D5" s="4" t="s">
        <v>12</v>
      </c>
      <c r="E5" s="27" t="s">
        <v>90</v>
      </c>
      <c r="F5" s="61" t="s">
        <v>13</v>
      </c>
      <c r="G5" s="61">
        <v>150</v>
      </c>
      <c r="H5" s="64" t="s">
        <v>91</v>
      </c>
      <c r="I5" s="67">
        <v>17000</v>
      </c>
      <c r="J5" s="64">
        <v>12600</v>
      </c>
      <c r="K5" s="64">
        <f t="shared" si="0"/>
        <v>1.3492063492063493</v>
      </c>
      <c r="L5" s="64">
        <f t="shared" si="1"/>
        <v>202.38095238095241</v>
      </c>
      <c r="M5" s="65">
        <v>1.8</v>
      </c>
      <c r="N5" s="64">
        <f t="shared" si="2"/>
        <v>2.4285714285714288</v>
      </c>
      <c r="O5" s="66">
        <f t="shared" si="3"/>
        <v>2.4299999999999997</v>
      </c>
      <c r="P5" s="66">
        <f t="shared" si="4"/>
        <v>364.49999999999994</v>
      </c>
      <c r="Q5" s="34" t="s">
        <v>122</v>
      </c>
      <c r="R5" s="33"/>
    </row>
    <row r="6" spans="1:19" ht="27" customHeight="1" x14ac:dyDescent="0.2">
      <c r="A6" s="3">
        <v>4</v>
      </c>
      <c r="B6" s="4" t="s">
        <v>14</v>
      </c>
      <c r="C6" s="4"/>
      <c r="D6" s="4"/>
      <c r="E6" s="27" t="s">
        <v>92</v>
      </c>
      <c r="F6" s="61" t="s">
        <v>9</v>
      </c>
      <c r="G6" s="61">
        <v>40</v>
      </c>
      <c r="H6" s="64" t="s">
        <v>93</v>
      </c>
      <c r="I6" s="67">
        <v>13000</v>
      </c>
      <c r="J6" s="64">
        <v>12600</v>
      </c>
      <c r="K6" s="64">
        <f t="shared" si="0"/>
        <v>1.0317460317460319</v>
      </c>
      <c r="L6" s="64">
        <f t="shared" si="1"/>
        <v>41.269841269841272</v>
      </c>
      <c r="M6" s="65">
        <v>1.8</v>
      </c>
      <c r="N6" s="64">
        <f t="shared" si="2"/>
        <v>1.8571428571428574</v>
      </c>
      <c r="O6" s="66">
        <f t="shared" si="3"/>
        <v>1.86</v>
      </c>
      <c r="P6" s="66">
        <f t="shared" si="4"/>
        <v>74.400000000000006</v>
      </c>
      <c r="Q6" s="34" t="s">
        <v>122</v>
      </c>
      <c r="R6" s="33"/>
    </row>
    <row r="7" spans="1:19" ht="27" customHeight="1" x14ac:dyDescent="0.2">
      <c r="A7" s="3">
        <v>5</v>
      </c>
      <c r="B7" s="4" t="s">
        <v>15</v>
      </c>
      <c r="C7" s="4"/>
      <c r="D7" s="4"/>
      <c r="E7" s="27" t="s">
        <v>15</v>
      </c>
      <c r="F7" s="61" t="s">
        <v>9</v>
      </c>
      <c r="G7" s="61">
        <v>1</v>
      </c>
      <c r="H7" s="64" t="s">
        <v>94</v>
      </c>
      <c r="I7" s="67">
        <v>49600</v>
      </c>
      <c r="J7" s="64">
        <v>12600</v>
      </c>
      <c r="K7" s="64">
        <f t="shared" si="0"/>
        <v>3.9365079365079363</v>
      </c>
      <c r="L7" s="64">
        <f t="shared" si="1"/>
        <v>3.9365079365079363</v>
      </c>
      <c r="M7" s="65">
        <v>1.8</v>
      </c>
      <c r="N7" s="64">
        <f t="shared" si="2"/>
        <v>7.0857142857142854</v>
      </c>
      <c r="O7" s="66">
        <f t="shared" si="3"/>
        <v>7.09</v>
      </c>
      <c r="P7" s="66">
        <f t="shared" si="4"/>
        <v>7.09</v>
      </c>
      <c r="Q7" s="34" t="s">
        <v>122</v>
      </c>
      <c r="R7" s="33"/>
    </row>
    <row r="8" spans="1:19" ht="27" customHeight="1" x14ac:dyDescent="0.2">
      <c r="A8" s="3">
        <v>6</v>
      </c>
      <c r="B8" s="4" t="s">
        <v>16</v>
      </c>
      <c r="C8" s="4" t="s">
        <v>17</v>
      </c>
      <c r="D8" s="4"/>
      <c r="E8" s="27" t="s">
        <v>76</v>
      </c>
      <c r="F8" s="61" t="s">
        <v>18</v>
      </c>
      <c r="G8" s="61">
        <v>6</v>
      </c>
      <c r="H8" s="62" t="s">
        <v>80</v>
      </c>
      <c r="I8" s="63">
        <v>78</v>
      </c>
      <c r="J8" s="64">
        <v>1</v>
      </c>
      <c r="K8" s="64">
        <f t="shared" si="0"/>
        <v>78</v>
      </c>
      <c r="L8" s="64">
        <f t="shared" si="1"/>
        <v>468</v>
      </c>
      <c r="M8" s="65">
        <v>2</v>
      </c>
      <c r="N8" s="64">
        <f t="shared" si="2"/>
        <v>156</v>
      </c>
      <c r="O8" s="66">
        <f t="shared" si="3"/>
        <v>156</v>
      </c>
      <c r="P8" s="66">
        <f t="shared" si="4"/>
        <v>936</v>
      </c>
      <c r="Q8" s="34" t="s">
        <v>122</v>
      </c>
      <c r="R8" s="33"/>
    </row>
    <row r="9" spans="1:19" ht="27" customHeight="1" x14ac:dyDescent="0.2">
      <c r="A9" s="3">
        <v>7</v>
      </c>
      <c r="B9" s="4" t="s">
        <v>19</v>
      </c>
      <c r="C9" s="4"/>
      <c r="D9" s="4"/>
      <c r="E9" s="27" t="s">
        <v>95</v>
      </c>
      <c r="F9" s="61" t="s">
        <v>9</v>
      </c>
      <c r="G9" s="61">
        <v>3</v>
      </c>
      <c r="H9" s="64" t="s">
        <v>96</v>
      </c>
      <c r="I9" s="67">
        <v>2417000</v>
      </c>
      <c r="J9" s="64">
        <v>12600</v>
      </c>
      <c r="K9" s="64">
        <f t="shared" si="0"/>
        <v>191.82539682539684</v>
      </c>
      <c r="L9" s="64">
        <f t="shared" si="1"/>
        <v>575.47619047619048</v>
      </c>
      <c r="M9" s="65">
        <v>1.8</v>
      </c>
      <c r="N9" s="64">
        <f t="shared" si="2"/>
        <v>345.28571428571433</v>
      </c>
      <c r="O9" s="66">
        <f t="shared" si="3"/>
        <v>345.28999999999996</v>
      </c>
      <c r="P9" s="66">
        <f t="shared" si="4"/>
        <v>1035.8699999999999</v>
      </c>
      <c r="Q9" s="34" t="s">
        <v>122</v>
      </c>
      <c r="R9" s="33"/>
    </row>
    <row r="10" spans="1:19" ht="27" customHeight="1" x14ac:dyDescent="0.2">
      <c r="A10" s="3">
        <v>8</v>
      </c>
      <c r="B10" s="4" t="s">
        <v>20</v>
      </c>
      <c r="C10" s="4"/>
      <c r="D10" s="4"/>
      <c r="E10" s="27" t="s">
        <v>97</v>
      </c>
      <c r="F10" s="61" t="s">
        <v>9</v>
      </c>
      <c r="G10" s="61">
        <v>200</v>
      </c>
      <c r="H10" s="64" t="s">
        <v>98</v>
      </c>
      <c r="I10" s="67">
        <v>820</v>
      </c>
      <c r="J10" s="64">
        <v>12600</v>
      </c>
      <c r="K10" s="64">
        <f t="shared" si="0"/>
        <v>6.5079365079365084E-2</v>
      </c>
      <c r="L10" s="64">
        <f t="shared" si="1"/>
        <v>13.015873015873018</v>
      </c>
      <c r="M10" s="65">
        <v>1.8</v>
      </c>
      <c r="N10" s="64">
        <f t="shared" si="2"/>
        <v>0.11714285714285716</v>
      </c>
      <c r="O10" s="66">
        <f t="shared" si="3"/>
        <v>0.12</v>
      </c>
      <c r="P10" s="66">
        <f t="shared" si="4"/>
        <v>24</v>
      </c>
      <c r="Q10" s="34" t="s">
        <v>122</v>
      </c>
      <c r="R10" s="33"/>
    </row>
    <row r="11" spans="1:19" ht="27" customHeight="1" x14ac:dyDescent="0.2">
      <c r="A11" s="3">
        <v>9</v>
      </c>
      <c r="B11" s="4" t="s">
        <v>21</v>
      </c>
      <c r="C11" s="4" t="s">
        <v>22</v>
      </c>
      <c r="D11" s="4"/>
      <c r="E11" s="27" t="s">
        <v>99</v>
      </c>
      <c r="F11" s="61" t="s">
        <v>9</v>
      </c>
      <c r="G11" s="61">
        <v>1</v>
      </c>
      <c r="H11" s="64" t="s">
        <v>100</v>
      </c>
      <c r="I11" s="67">
        <v>29700</v>
      </c>
      <c r="J11" s="64">
        <v>12600</v>
      </c>
      <c r="K11" s="64">
        <f t="shared" si="0"/>
        <v>2.3571428571428572</v>
      </c>
      <c r="L11" s="64">
        <f t="shared" si="1"/>
        <v>2.3571428571428572</v>
      </c>
      <c r="M11" s="65">
        <v>1.8</v>
      </c>
      <c r="N11" s="64">
        <f t="shared" si="2"/>
        <v>4.2428571428571429</v>
      </c>
      <c r="O11" s="66">
        <f t="shared" si="3"/>
        <v>4.25</v>
      </c>
      <c r="P11" s="66">
        <f t="shared" si="4"/>
        <v>4.25</v>
      </c>
      <c r="Q11" s="34" t="s">
        <v>122</v>
      </c>
      <c r="R11" s="33"/>
    </row>
    <row r="12" spans="1:19" ht="27" customHeight="1" x14ac:dyDescent="0.2">
      <c r="A12" s="3">
        <v>10</v>
      </c>
      <c r="B12" s="4" t="s">
        <v>23</v>
      </c>
      <c r="C12" s="4" t="s">
        <v>24</v>
      </c>
      <c r="D12" s="4"/>
      <c r="E12" s="27" t="s">
        <v>23</v>
      </c>
      <c r="F12" s="61" t="s">
        <v>9</v>
      </c>
      <c r="G12" s="61">
        <v>550</v>
      </c>
      <c r="H12" s="64" t="s">
        <v>101</v>
      </c>
      <c r="I12" s="67">
        <v>600</v>
      </c>
      <c r="J12" s="64">
        <v>12600</v>
      </c>
      <c r="K12" s="64">
        <f t="shared" si="0"/>
        <v>4.7619047619047616E-2</v>
      </c>
      <c r="L12" s="64">
        <f t="shared" si="1"/>
        <v>26.19047619047619</v>
      </c>
      <c r="M12" s="65">
        <v>1.8</v>
      </c>
      <c r="N12" s="64">
        <f t="shared" si="2"/>
        <v>8.5714285714285715E-2</v>
      </c>
      <c r="O12" s="66">
        <f t="shared" si="3"/>
        <v>0.09</v>
      </c>
      <c r="P12" s="66">
        <f t="shared" si="4"/>
        <v>49.5</v>
      </c>
      <c r="Q12" s="34" t="s">
        <v>122</v>
      </c>
      <c r="R12" s="33"/>
    </row>
    <row r="13" spans="1:19" ht="27" customHeight="1" x14ac:dyDescent="0.2">
      <c r="A13" s="3">
        <v>11</v>
      </c>
      <c r="B13" s="4" t="s">
        <v>25</v>
      </c>
      <c r="C13" s="4" t="s">
        <v>26</v>
      </c>
      <c r="D13" s="4"/>
      <c r="E13" s="27" t="s">
        <v>102</v>
      </c>
      <c r="F13" s="61" t="s">
        <v>13</v>
      </c>
      <c r="G13" s="61">
        <v>1</v>
      </c>
      <c r="H13" s="64" t="s">
        <v>103</v>
      </c>
      <c r="I13" s="67">
        <v>19900</v>
      </c>
      <c r="J13" s="64">
        <v>12600</v>
      </c>
      <c r="K13" s="64">
        <f t="shared" si="0"/>
        <v>1.5793650793650793</v>
      </c>
      <c r="L13" s="64">
        <f t="shared" si="1"/>
        <v>1.5793650793650793</v>
      </c>
      <c r="M13" s="65">
        <v>1.8</v>
      </c>
      <c r="N13" s="64">
        <f t="shared" si="2"/>
        <v>2.842857142857143</v>
      </c>
      <c r="O13" s="66">
        <f t="shared" si="3"/>
        <v>2.8499999999999996</v>
      </c>
      <c r="P13" s="66">
        <f t="shared" si="4"/>
        <v>2.8499999999999996</v>
      </c>
      <c r="Q13" s="34" t="s">
        <v>122</v>
      </c>
      <c r="R13" s="33"/>
    </row>
    <row r="14" spans="1:19" ht="30.75" customHeight="1" x14ac:dyDescent="0.2">
      <c r="A14" s="3">
        <v>12</v>
      </c>
      <c r="B14" s="4" t="s">
        <v>27</v>
      </c>
      <c r="C14" s="4"/>
      <c r="D14" s="4" t="s">
        <v>28</v>
      </c>
      <c r="E14" s="27" t="s">
        <v>104</v>
      </c>
      <c r="F14" s="61" t="s">
        <v>18</v>
      </c>
      <c r="G14" s="61">
        <v>1</v>
      </c>
      <c r="H14" s="64" t="s">
        <v>106</v>
      </c>
      <c r="I14" s="67">
        <v>4640000</v>
      </c>
      <c r="J14" s="64">
        <v>12600</v>
      </c>
      <c r="K14" s="64">
        <f t="shared" si="0"/>
        <v>368.25396825396825</v>
      </c>
      <c r="L14" s="64">
        <f t="shared" si="1"/>
        <v>368.25396825396825</v>
      </c>
      <c r="M14" s="65">
        <v>1.8</v>
      </c>
      <c r="N14" s="64">
        <f t="shared" si="2"/>
        <v>662.85714285714289</v>
      </c>
      <c r="O14" s="66">
        <f t="shared" si="3"/>
        <v>662.86</v>
      </c>
      <c r="P14" s="66">
        <f t="shared" si="4"/>
        <v>662.86</v>
      </c>
      <c r="Q14" s="34" t="s">
        <v>122</v>
      </c>
      <c r="R14" s="33"/>
      <c r="S14" s="2" t="s">
        <v>105</v>
      </c>
    </row>
    <row r="15" spans="1:19" ht="27" customHeight="1" x14ac:dyDescent="0.2">
      <c r="A15" s="3">
        <v>14</v>
      </c>
      <c r="B15" s="4" t="s">
        <v>31</v>
      </c>
      <c r="C15" s="4"/>
      <c r="D15" s="4"/>
      <c r="E15" s="27" t="s">
        <v>107</v>
      </c>
      <c r="F15" s="61" t="s">
        <v>9</v>
      </c>
      <c r="G15" s="61">
        <v>4</v>
      </c>
      <c r="H15" s="64" t="s">
        <v>108</v>
      </c>
      <c r="I15" s="67">
        <v>3771000</v>
      </c>
      <c r="J15" s="64">
        <v>12600</v>
      </c>
      <c r="K15" s="64">
        <f t="shared" si="0"/>
        <v>299.28571428571428</v>
      </c>
      <c r="L15" s="64">
        <f t="shared" si="1"/>
        <v>1197.1428571428571</v>
      </c>
      <c r="M15" s="65">
        <v>1.8</v>
      </c>
      <c r="N15" s="64">
        <f t="shared" si="2"/>
        <v>538.71428571428567</v>
      </c>
      <c r="O15" s="66">
        <f t="shared" si="3"/>
        <v>538.72</v>
      </c>
      <c r="P15" s="66">
        <f t="shared" si="4"/>
        <v>2154.88</v>
      </c>
      <c r="Q15" s="34" t="s">
        <v>122</v>
      </c>
      <c r="R15" s="33"/>
    </row>
    <row r="16" spans="1:19" ht="27" customHeight="1" x14ac:dyDescent="0.2">
      <c r="A16" s="3">
        <v>15</v>
      </c>
      <c r="B16" s="4" t="s">
        <v>32</v>
      </c>
      <c r="C16" s="4" t="s">
        <v>33</v>
      </c>
      <c r="D16" s="4"/>
      <c r="E16" s="27" t="s">
        <v>109</v>
      </c>
      <c r="F16" s="61" t="s">
        <v>9</v>
      </c>
      <c r="G16" s="61">
        <v>1</v>
      </c>
      <c r="H16" s="64" t="s">
        <v>111</v>
      </c>
      <c r="I16" s="67">
        <v>179000</v>
      </c>
      <c r="J16" s="64">
        <v>12600</v>
      </c>
      <c r="K16" s="64">
        <f t="shared" si="0"/>
        <v>14.206349206349206</v>
      </c>
      <c r="L16" s="64">
        <f t="shared" si="1"/>
        <v>14.206349206349206</v>
      </c>
      <c r="M16" s="65">
        <v>1.8</v>
      </c>
      <c r="N16" s="64">
        <f t="shared" si="2"/>
        <v>25.571428571428569</v>
      </c>
      <c r="O16" s="66">
        <f t="shared" si="3"/>
        <v>25.580000000000002</v>
      </c>
      <c r="P16" s="66">
        <f t="shared" si="4"/>
        <v>25.580000000000002</v>
      </c>
      <c r="Q16" s="34" t="s">
        <v>122</v>
      </c>
      <c r="R16" s="33"/>
    </row>
    <row r="17" spans="1:18" ht="27" customHeight="1" x14ac:dyDescent="0.2">
      <c r="A17" s="3">
        <v>16</v>
      </c>
      <c r="B17" s="4" t="s">
        <v>34</v>
      </c>
      <c r="C17" s="4" t="s">
        <v>35</v>
      </c>
      <c r="D17" s="4"/>
      <c r="E17" s="27" t="s">
        <v>110</v>
      </c>
      <c r="F17" s="61" t="s">
        <v>9</v>
      </c>
      <c r="G17" s="61">
        <v>1</v>
      </c>
      <c r="H17" s="64" t="s">
        <v>111</v>
      </c>
      <c r="I17" s="67">
        <v>179000</v>
      </c>
      <c r="J17" s="64">
        <v>12600</v>
      </c>
      <c r="K17" s="64">
        <f t="shared" si="0"/>
        <v>14.206349206349206</v>
      </c>
      <c r="L17" s="64">
        <f t="shared" si="1"/>
        <v>14.206349206349206</v>
      </c>
      <c r="M17" s="65">
        <v>1.8</v>
      </c>
      <c r="N17" s="64">
        <f t="shared" si="2"/>
        <v>25.571428571428569</v>
      </c>
      <c r="O17" s="66">
        <f t="shared" si="3"/>
        <v>25.580000000000002</v>
      </c>
      <c r="P17" s="66">
        <f t="shared" si="4"/>
        <v>25.580000000000002</v>
      </c>
      <c r="Q17" s="34" t="s">
        <v>122</v>
      </c>
      <c r="R17" s="33"/>
    </row>
    <row r="18" spans="1:18" ht="27" customHeight="1" x14ac:dyDescent="0.2">
      <c r="A18" s="3">
        <v>17</v>
      </c>
      <c r="B18" s="4" t="s">
        <v>36</v>
      </c>
      <c r="C18" s="4"/>
      <c r="D18" s="4"/>
      <c r="E18" s="27" t="s">
        <v>77</v>
      </c>
      <c r="F18" s="61" t="s">
        <v>9</v>
      </c>
      <c r="G18" s="61">
        <v>7</v>
      </c>
      <c r="H18" s="62" t="s">
        <v>81</v>
      </c>
      <c r="I18" s="63">
        <v>25</v>
      </c>
      <c r="J18" s="64">
        <v>1</v>
      </c>
      <c r="K18" s="64">
        <f t="shared" si="0"/>
        <v>25</v>
      </c>
      <c r="L18" s="64">
        <f t="shared" si="1"/>
        <v>175</v>
      </c>
      <c r="M18" s="65">
        <v>2</v>
      </c>
      <c r="N18" s="64">
        <f t="shared" si="2"/>
        <v>50</v>
      </c>
      <c r="O18" s="66">
        <f t="shared" si="3"/>
        <v>50</v>
      </c>
      <c r="P18" s="66">
        <f t="shared" si="4"/>
        <v>350</v>
      </c>
      <c r="Q18" s="34" t="s">
        <v>122</v>
      </c>
      <c r="R18" s="33"/>
    </row>
    <row r="19" spans="1:18" ht="27" customHeight="1" x14ac:dyDescent="0.2">
      <c r="A19" s="3">
        <v>19</v>
      </c>
      <c r="B19" s="77" t="s">
        <v>39</v>
      </c>
      <c r="C19" s="4"/>
      <c r="D19" s="4"/>
      <c r="E19" s="27" t="s">
        <v>112</v>
      </c>
      <c r="F19" s="61" t="s">
        <v>9</v>
      </c>
      <c r="G19" s="61">
        <v>1</v>
      </c>
      <c r="H19" s="64" t="s">
        <v>113</v>
      </c>
      <c r="I19" s="67">
        <v>32000</v>
      </c>
      <c r="J19" s="64">
        <v>12600</v>
      </c>
      <c r="K19" s="64">
        <f t="shared" si="0"/>
        <v>2.5396825396825395</v>
      </c>
      <c r="L19" s="64">
        <f t="shared" si="1"/>
        <v>2.5396825396825395</v>
      </c>
      <c r="M19" s="65">
        <v>1.8</v>
      </c>
      <c r="N19" s="64">
        <f t="shared" si="2"/>
        <v>4.5714285714285712</v>
      </c>
      <c r="O19" s="66">
        <f t="shared" si="3"/>
        <v>4.58</v>
      </c>
      <c r="P19" s="66">
        <f t="shared" si="4"/>
        <v>4.58</v>
      </c>
      <c r="Q19" s="34" t="s">
        <v>122</v>
      </c>
      <c r="R19" s="33"/>
    </row>
    <row r="20" spans="1:18" ht="27" customHeight="1" x14ac:dyDescent="0.2">
      <c r="A20" s="3">
        <v>24</v>
      </c>
      <c r="B20" s="4" t="s">
        <v>46</v>
      </c>
      <c r="C20" s="4"/>
      <c r="D20" s="4"/>
      <c r="E20" s="27" t="s">
        <v>83</v>
      </c>
      <c r="F20" s="61" t="s">
        <v>9</v>
      </c>
      <c r="G20" s="61">
        <v>30</v>
      </c>
      <c r="H20" s="62" t="s">
        <v>82</v>
      </c>
      <c r="I20" s="63">
        <v>104</v>
      </c>
      <c r="J20" s="64">
        <v>1</v>
      </c>
      <c r="K20" s="64">
        <f t="shared" si="0"/>
        <v>104</v>
      </c>
      <c r="L20" s="64">
        <f t="shared" si="1"/>
        <v>3120</v>
      </c>
      <c r="M20" s="65">
        <v>2</v>
      </c>
      <c r="N20" s="64">
        <f t="shared" si="2"/>
        <v>208</v>
      </c>
      <c r="O20" s="66">
        <f t="shared" si="3"/>
        <v>208</v>
      </c>
      <c r="P20" s="66">
        <f t="shared" si="4"/>
        <v>6240</v>
      </c>
      <c r="Q20" s="34" t="s">
        <v>122</v>
      </c>
      <c r="R20" s="33"/>
    </row>
    <row r="21" spans="1:18" ht="27" customHeight="1" x14ac:dyDescent="0.2">
      <c r="A21" s="3">
        <v>26</v>
      </c>
      <c r="B21" s="4" t="s">
        <v>48</v>
      </c>
      <c r="C21" s="4"/>
      <c r="D21" s="4"/>
      <c r="E21" s="27" t="s">
        <v>84</v>
      </c>
      <c r="F21" s="61" t="s">
        <v>9</v>
      </c>
      <c r="G21" s="61">
        <v>3</v>
      </c>
      <c r="H21" s="62" t="s">
        <v>85</v>
      </c>
      <c r="I21" s="63">
        <v>505</v>
      </c>
      <c r="J21" s="64">
        <v>1</v>
      </c>
      <c r="K21" s="64">
        <f t="shared" si="0"/>
        <v>505</v>
      </c>
      <c r="L21" s="64">
        <f t="shared" si="1"/>
        <v>1515</v>
      </c>
      <c r="M21" s="65">
        <v>2</v>
      </c>
      <c r="N21" s="64">
        <f t="shared" si="2"/>
        <v>1010</v>
      </c>
      <c r="O21" s="66">
        <f t="shared" si="3"/>
        <v>1010</v>
      </c>
      <c r="P21" s="66">
        <f t="shared" si="4"/>
        <v>3030</v>
      </c>
      <c r="Q21" s="34" t="s">
        <v>122</v>
      </c>
      <c r="R21" s="33"/>
    </row>
    <row r="22" spans="1:18" ht="45" x14ac:dyDescent="0.2">
      <c r="A22" s="3">
        <v>27</v>
      </c>
      <c r="B22" s="4" t="s">
        <v>49</v>
      </c>
      <c r="C22" s="4" t="s">
        <v>50</v>
      </c>
      <c r="D22" s="4"/>
      <c r="E22" s="27"/>
      <c r="F22" s="61" t="s">
        <v>18</v>
      </c>
      <c r="G22" s="61">
        <v>1</v>
      </c>
      <c r="H22" s="68">
        <v>2000</v>
      </c>
      <c r="I22" s="63">
        <v>2000</v>
      </c>
      <c r="J22" s="64">
        <v>1</v>
      </c>
      <c r="K22" s="64">
        <f t="shared" si="0"/>
        <v>2000</v>
      </c>
      <c r="L22" s="64">
        <f t="shared" si="1"/>
        <v>2000</v>
      </c>
      <c r="M22" s="65">
        <v>1.8</v>
      </c>
      <c r="N22" s="64">
        <f t="shared" si="2"/>
        <v>3600</v>
      </c>
      <c r="O22" s="66">
        <f t="shared" si="3"/>
        <v>3600</v>
      </c>
      <c r="P22" s="66">
        <f t="shared" si="4"/>
        <v>3600</v>
      </c>
      <c r="Q22" s="34" t="s">
        <v>122</v>
      </c>
      <c r="R22" s="33"/>
    </row>
    <row r="23" spans="1:18" ht="27" customHeight="1" x14ac:dyDescent="0.2">
      <c r="A23" s="3">
        <v>29</v>
      </c>
      <c r="B23" s="4" t="s">
        <v>52</v>
      </c>
      <c r="C23" s="4" t="s">
        <v>17</v>
      </c>
      <c r="D23" s="4"/>
      <c r="E23" s="27" t="s">
        <v>78</v>
      </c>
      <c r="F23" s="61" t="s">
        <v>9</v>
      </c>
      <c r="G23" s="61">
        <v>39</v>
      </c>
      <c r="H23" s="62" t="s">
        <v>86</v>
      </c>
      <c r="I23" s="63">
        <v>7</v>
      </c>
      <c r="J23" s="64">
        <v>1</v>
      </c>
      <c r="K23" s="64">
        <f t="shared" si="0"/>
        <v>7</v>
      </c>
      <c r="L23" s="64">
        <f t="shared" si="1"/>
        <v>273</v>
      </c>
      <c r="M23" s="65">
        <v>2</v>
      </c>
      <c r="N23" s="64">
        <f t="shared" si="2"/>
        <v>14</v>
      </c>
      <c r="O23" s="66">
        <f t="shared" si="3"/>
        <v>14</v>
      </c>
      <c r="P23" s="66">
        <f t="shared" si="4"/>
        <v>546</v>
      </c>
      <c r="Q23" s="34" t="s">
        <v>122</v>
      </c>
      <c r="R23" s="33"/>
    </row>
    <row r="24" spans="1:18" ht="27" customHeight="1" x14ac:dyDescent="0.2">
      <c r="A24" s="22">
        <v>42</v>
      </c>
      <c r="B24" s="23" t="s">
        <v>68</v>
      </c>
      <c r="C24" s="23"/>
      <c r="D24" s="23"/>
      <c r="E24" s="38" t="s">
        <v>114</v>
      </c>
      <c r="F24" s="69" t="s">
        <v>9</v>
      </c>
      <c r="G24" s="69">
        <v>1</v>
      </c>
      <c r="H24" s="70" t="s">
        <v>115</v>
      </c>
      <c r="I24" s="71">
        <v>1950000</v>
      </c>
      <c r="J24" s="64">
        <v>12600</v>
      </c>
      <c r="K24" s="64">
        <f t="shared" si="0"/>
        <v>154.76190476190476</v>
      </c>
      <c r="L24" s="64">
        <f t="shared" si="1"/>
        <v>154.76190476190476</v>
      </c>
      <c r="M24" s="65">
        <v>1.8</v>
      </c>
      <c r="N24" s="64">
        <f t="shared" si="2"/>
        <v>278.57142857142856</v>
      </c>
      <c r="O24" s="72">
        <f t="shared" si="3"/>
        <v>278.58</v>
      </c>
      <c r="P24" s="72">
        <f t="shared" si="4"/>
        <v>278.58</v>
      </c>
      <c r="Q24" s="43" t="s">
        <v>122</v>
      </c>
      <c r="R24" s="42"/>
    </row>
    <row r="25" spans="1:18" ht="36.75" customHeight="1" x14ac:dyDescent="0.2">
      <c r="A25" s="24"/>
      <c r="B25" s="26" t="s">
        <v>125</v>
      </c>
      <c r="C25" s="25"/>
      <c r="D25" s="25"/>
      <c r="E25" s="44"/>
      <c r="F25" s="73"/>
      <c r="G25" s="73"/>
      <c r="H25" s="74"/>
      <c r="I25" s="75"/>
      <c r="J25" s="73"/>
      <c r="K25" s="73"/>
      <c r="L25" s="73">
        <f>SUM(L3:L24)</f>
        <v>10975.984126984127</v>
      </c>
      <c r="M25" s="76"/>
      <c r="N25" s="73"/>
      <c r="O25" s="66"/>
      <c r="P25" s="66">
        <f>SUM(P3:P24)</f>
        <v>20986.52</v>
      </c>
      <c r="Q25" s="66"/>
      <c r="R25" s="33"/>
    </row>
    <row r="33" spans="4:4" ht="26.25" customHeight="1" x14ac:dyDescent="0.2">
      <c r="D33" s="5" t="s">
        <v>69</v>
      </c>
    </row>
    <row r="34" spans="4:4" ht="26.25" customHeight="1" x14ac:dyDescent="0.2">
      <c r="D34" s="5" t="s">
        <v>70</v>
      </c>
    </row>
    <row r="35" spans="4:4" ht="26.25" customHeight="1" x14ac:dyDescent="0.2">
      <c r="D35" s="5" t="s">
        <v>71</v>
      </c>
    </row>
    <row r="36" spans="4:4" ht="26.25" customHeight="1" x14ac:dyDescent="0.2">
      <c r="D36" s="5" t="s">
        <v>72</v>
      </c>
    </row>
    <row r="37" spans="4:4" ht="26.25" customHeight="1" x14ac:dyDescent="0.2">
      <c r="D37" s="5" t="s">
        <v>73</v>
      </c>
    </row>
    <row r="38" spans="4:4" ht="26.25" customHeight="1" x14ac:dyDescent="0.2">
      <c r="D38" s="5" t="s">
        <v>74</v>
      </c>
    </row>
  </sheetData>
  <hyperlinks>
    <hyperlink ref="S4" r:id="rId1" xr:uid="{64FF6361-C143-4A57-9A27-BD3446F1885E}"/>
  </hyperlinks>
  <pageMargins left="0.7" right="0.7" top="0.75" bottom="0.75" header="0.3" footer="0.3"/>
  <pageSetup paperSize="9" scale="59" fitToHeight="0" orientation="landscape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TDSheet</vt:lpstr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Guzorov Ilhom</cp:lastModifiedBy>
  <cp:lastPrinted>2024-10-18T11:13:26Z</cp:lastPrinted>
  <dcterms:modified xsi:type="dcterms:W3CDTF">2024-10-18T11:13:36Z</dcterms:modified>
</cp:coreProperties>
</file>