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2\"/>
    </mc:Choice>
  </mc:AlternateContent>
  <xr:revisionPtr revIDLastSave="0" documentId="13_ncr:1_{EE411BD1-1FCB-4773-9A6F-D6081B8E05B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lasticity Case Question" sheetId="3" r:id="rId1"/>
    <sheet name="Elasticity Case Answer" sheetId="1" r:id="rId2"/>
  </sheets>
  <definedNames>
    <definedName name="_xlnm.Print_Titles" localSheetId="1">'Elasticity Case Answer'!$1:$7</definedName>
    <definedName name="_xlnm.Print_Titles" localSheetId="0">'Elasticity Case Question'!$1:$7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9" i="1"/>
  <c r="D22" i="1"/>
  <c r="C22" i="1"/>
  <c r="B22" i="1"/>
  <c r="B97" i="1"/>
  <c r="B39" i="1"/>
  <c r="A98" i="3" l="1"/>
  <c r="A99" i="3" s="1"/>
  <c r="A69" i="3"/>
  <c r="A70" i="3" s="1"/>
  <c r="A71" i="3" s="1"/>
  <c r="D54" i="3"/>
  <c r="C54" i="3"/>
  <c r="B54" i="3"/>
  <c r="D42" i="3"/>
  <c r="C42" i="3"/>
  <c r="B42" i="3"/>
  <c r="D41" i="3"/>
  <c r="C41" i="3"/>
  <c r="B41" i="3"/>
  <c r="A99" i="1"/>
  <c r="A100" i="1" s="1"/>
  <c r="A98" i="1"/>
  <c r="A69" i="1"/>
  <c r="C54" i="1"/>
  <c r="D54" i="1"/>
  <c r="B54" i="1"/>
  <c r="B30" i="1"/>
  <c r="C41" i="1"/>
  <c r="D41" i="1"/>
  <c r="C42" i="1"/>
  <c r="D42" i="1"/>
  <c r="C30" i="1"/>
  <c r="C39" i="1" s="1"/>
  <c r="C68" i="1" s="1"/>
  <c r="C97" i="1" s="1"/>
  <c r="D30" i="1"/>
  <c r="D39" i="1" s="1"/>
  <c r="C21" i="1"/>
  <c r="D21" i="1"/>
  <c r="C20" i="1"/>
  <c r="D20" i="1"/>
  <c r="D16" i="1"/>
  <c r="D17" i="1" s="1"/>
  <c r="C16" i="1"/>
  <c r="C17" i="1" s="1"/>
  <c r="B42" i="1"/>
  <c r="B41" i="1"/>
  <c r="B21" i="1"/>
  <c r="B20" i="1"/>
  <c r="B16" i="1"/>
  <c r="B17" i="1" s="1"/>
  <c r="D68" i="1" l="1"/>
  <c r="D97" i="1" s="1"/>
  <c r="D44" i="1"/>
  <c r="C55" i="1"/>
  <c r="C59" i="1" s="1"/>
  <c r="C63" i="1" s="1"/>
  <c r="C69" i="1"/>
  <c r="C98" i="1" s="1"/>
  <c r="B55" i="1"/>
  <c r="B59" i="1" s="1"/>
  <c r="B63" i="1" s="1"/>
  <c r="C44" i="1"/>
  <c r="D55" i="1"/>
  <c r="D59" i="1" s="1"/>
  <c r="D63" i="1" s="1"/>
  <c r="D69" i="1"/>
  <c r="D98" i="1" s="1"/>
  <c r="A70" i="1"/>
  <c r="A72" i="3"/>
  <c r="A100" i="3"/>
  <c r="A101" i="1"/>
  <c r="D50" i="1" l="1"/>
  <c r="D49" i="1"/>
  <c r="C49" i="1"/>
  <c r="C50" i="1"/>
  <c r="A71" i="1"/>
  <c r="D70" i="1"/>
  <c r="D99" i="1" s="1"/>
  <c r="B70" i="1"/>
  <c r="B99" i="1" s="1"/>
  <c r="C70" i="1"/>
  <c r="C99" i="1" s="1"/>
  <c r="B68" i="1"/>
  <c r="B69" i="1"/>
  <c r="B98" i="1" s="1"/>
  <c r="B44" i="1"/>
  <c r="A101" i="3"/>
  <c r="A73" i="3"/>
  <c r="A102" i="1"/>
  <c r="A72" i="1" l="1"/>
  <c r="B71" i="1"/>
  <c r="B100" i="1" s="1"/>
  <c r="D71" i="1"/>
  <c r="D100" i="1" s="1"/>
  <c r="C71" i="1"/>
  <c r="C100" i="1" s="1"/>
  <c r="B49" i="1"/>
  <c r="B50" i="1"/>
  <c r="A74" i="3"/>
  <c r="A102" i="3"/>
  <c r="A103" i="1"/>
  <c r="A73" i="1" l="1"/>
  <c r="B72" i="1"/>
  <c r="B101" i="1" s="1"/>
  <c r="C72" i="1"/>
  <c r="C101" i="1" s="1"/>
  <c r="D72" i="1"/>
  <c r="D101" i="1" s="1"/>
  <c r="A75" i="3"/>
  <c r="A103" i="3"/>
  <c r="A104" i="1"/>
  <c r="A74" i="1" l="1"/>
  <c r="C73" i="1"/>
  <c r="C102" i="1" s="1"/>
  <c r="D73" i="1"/>
  <c r="D102" i="1" s="1"/>
  <c r="B73" i="1"/>
  <c r="B102" i="1" s="1"/>
  <c r="A104" i="3"/>
  <c r="A76" i="3"/>
  <c r="A105" i="1"/>
  <c r="A75" i="1" l="1"/>
  <c r="D74" i="1"/>
  <c r="D103" i="1" s="1"/>
  <c r="C74" i="1"/>
  <c r="C103" i="1" s="1"/>
  <c r="B74" i="1"/>
  <c r="B103" i="1" s="1"/>
  <c r="A105" i="3"/>
  <c r="A77" i="3"/>
  <c r="A106" i="1"/>
  <c r="A76" i="1" l="1"/>
  <c r="B75" i="1"/>
  <c r="B104" i="1" s="1"/>
  <c r="C75" i="1"/>
  <c r="C104" i="1" s="1"/>
  <c r="D75" i="1"/>
  <c r="D104" i="1" s="1"/>
  <c r="A78" i="3"/>
  <c r="A106" i="3"/>
  <c r="A107" i="1"/>
  <c r="A77" i="1" l="1"/>
  <c r="B76" i="1"/>
  <c r="B105" i="1" s="1"/>
  <c r="C76" i="1"/>
  <c r="C105" i="1" s="1"/>
  <c r="D76" i="1"/>
  <c r="D105" i="1" s="1"/>
  <c r="A79" i="3"/>
  <c r="A107" i="3"/>
  <c r="A108" i="1"/>
  <c r="A78" i="1" l="1"/>
  <c r="C77" i="1"/>
  <c r="C106" i="1" s="1"/>
  <c r="D77" i="1"/>
  <c r="D106" i="1" s="1"/>
  <c r="B77" i="1"/>
  <c r="B106" i="1" s="1"/>
  <c r="A108" i="3"/>
  <c r="A80" i="3"/>
  <c r="A109" i="1"/>
  <c r="A79" i="1" l="1"/>
  <c r="D78" i="1"/>
  <c r="D107" i="1" s="1"/>
  <c r="B78" i="1"/>
  <c r="B107" i="1" s="1"/>
  <c r="C78" i="1"/>
  <c r="C107" i="1" s="1"/>
  <c r="A81" i="3"/>
  <c r="A109" i="3"/>
  <c r="A110" i="1"/>
  <c r="A80" i="1" l="1"/>
  <c r="B79" i="1"/>
  <c r="B108" i="1" s="1"/>
  <c r="D79" i="1"/>
  <c r="D108" i="1" s="1"/>
  <c r="C79" i="1"/>
  <c r="C108" i="1" s="1"/>
  <c r="A110" i="3"/>
  <c r="A82" i="3"/>
  <c r="A111" i="1"/>
  <c r="A81" i="1" l="1"/>
  <c r="B80" i="1"/>
  <c r="B109" i="1" s="1"/>
  <c r="C80" i="1"/>
  <c r="C109" i="1" s="1"/>
  <c r="D80" i="1"/>
  <c r="D109" i="1" s="1"/>
  <c r="A83" i="3"/>
  <c r="A111" i="3"/>
  <c r="A112" i="1"/>
  <c r="A82" i="1" l="1"/>
  <c r="C81" i="1"/>
  <c r="C110" i="1" s="1"/>
  <c r="D81" i="1"/>
  <c r="D110" i="1" s="1"/>
  <c r="B81" i="1"/>
  <c r="B110" i="1" s="1"/>
  <c r="A112" i="3"/>
  <c r="A84" i="3"/>
  <c r="A113" i="1"/>
  <c r="D82" i="1" l="1"/>
  <c r="D111" i="1" s="1"/>
  <c r="C82" i="1"/>
  <c r="C111" i="1" s="1"/>
  <c r="B82" i="1"/>
  <c r="B111" i="1" s="1"/>
  <c r="A83" i="1"/>
  <c r="A85" i="3"/>
  <c r="A113" i="3"/>
  <c r="A114" i="1"/>
  <c r="A115" i="1" s="1"/>
  <c r="B83" i="1" l="1"/>
  <c r="B112" i="1" s="1"/>
  <c r="C83" i="1"/>
  <c r="C112" i="1" s="1"/>
  <c r="D83" i="1"/>
  <c r="D112" i="1" s="1"/>
  <c r="A84" i="1"/>
  <c r="A116" i="1"/>
  <c r="A86" i="3"/>
  <c r="A114" i="3"/>
  <c r="A117" i="1" l="1"/>
  <c r="B84" i="1"/>
  <c r="B113" i="1" s="1"/>
  <c r="C84" i="1"/>
  <c r="C113" i="1" s="1"/>
  <c r="A85" i="1"/>
  <c r="D84" i="1"/>
  <c r="D113" i="1" s="1"/>
  <c r="A115" i="3"/>
  <c r="A87" i="3"/>
  <c r="C85" i="1" l="1"/>
  <c r="C114" i="1" s="1"/>
  <c r="D85" i="1"/>
  <c r="D114" i="1" s="1"/>
  <c r="B85" i="1"/>
  <c r="B114" i="1" s="1"/>
  <c r="A86" i="1"/>
  <c r="A118" i="1"/>
  <c r="A88" i="3"/>
  <c r="A116" i="3"/>
  <c r="A119" i="1" l="1"/>
  <c r="B86" i="1"/>
  <c r="B115" i="1" s="1"/>
  <c r="A87" i="1"/>
  <c r="D86" i="1"/>
  <c r="D115" i="1" s="1"/>
  <c r="C86" i="1"/>
  <c r="C115" i="1" s="1"/>
  <c r="A117" i="3"/>
  <c r="A89" i="3"/>
  <c r="A88" i="1" l="1"/>
  <c r="B87" i="1"/>
  <c r="B116" i="1" s="1"/>
  <c r="C87" i="1"/>
  <c r="C116" i="1" s="1"/>
  <c r="D87" i="1"/>
  <c r="D116" i="1" s="1"/>
  <c r="A120" i="1"/>
  <c r="A90" i="3"/>
  <c r="A118" i="3"/>
  <c r="A121" i="1" l="1"/>
  <c r="B88" i="1"/>
  <c r="B117" i="1" s="1"/>
  <c r="C88" i="1"/>
  <c r="C117" i="1" s="1"/>
  <c r="D88" i="1"/>
  <c r="D117" i="1" s="1"/>
  <c r="A89" i="1"/>
  <c r="A119" i="3"/>
  <c r="A91" i="3"/>
  <c r="A90" i="1" l="1"/>
  <c r="B89" i="1"/>
  <c r="B118" i="1" s="1"/>
  <c r="C89" i="1"/>
  <c r="C118" i="1" s="1"/>
  <c r="D89" i="1"/>
  <c r="D118" i="1" s="1"/>
  <c r="A92" i="3"/>
  <c r="A120" i="3"/>
  <c r="B90" i="1" l="1"/>
  <c r="B119" i="1" s="1"/>
  <c r="C90" i="1"/>
  <c r="C119" i="1" s="1"/>
  <c r="D90" i="1"/>
  <c r="D119" i="1" s="1"/>
  <c r="A91" i="1"/>
  <c r="A121" i="3"/>
  <c r="A93" i="3"/>
  <c r="D91" i="1" l="1"/>
  <c r="D120" i="1" s="1"/>
  <c r="C91" i="1"/>
  <c r="C120" i="1" s="1"/>
  <c r="A92" i="1"/>
  <c r="B91" i="1"/>
  <c r="B120" i="1" s="1"/>
  <c r="B92" i="1" l="1"/>
  <c r="B121" i="1" s="1"/>
  <c r="C92" i="1"/>
  <c r="C121" i="1" s="1"/>
  <c r="A93" i="1"/>
  <c r="D92" i="1"/>
  <c r="D121" i="1" s="1"/>
  <c r="B93" i="1" l="1"/>
  <c r="C93" i="1"/>
  <c r="D93" i="1"/>
</calcChain>
</file>

<file path=xl/sharedStrings.xml><?xml version="1.0" encoding="utf-8"?>
<sst xmlns="http://schemas.openxmlformats.org/spreadsheetml/2006/main" count="174" uniqueCount="56">
  <si>
    <t>Vendor 1</t>
  </si>
  <si>
    <t>Vendor 2</t>
  </si>
  <si>
    <t>Marginal Cost</t>
  </si>
  <si>
    <t>Comment</t>
  </si>
  <si>
    <t>Marginal Revenue = Marginal Cost at Optimal Price</t>
  </si>
  <si>
    <t>Initial Price (Pi)</t>
  </si>
  <si>
    <t>Initially Sold (Qi)</t>
  </si>
  <si>
    <t>Price Elasticity of Demand (PED)</t>
  </si>
  <si>
    <t>PED = (delta Q/Q) /(delta P/P).  Use average P to get P and average Q to get Q</t>
  </si>
  <si>
    <t>Initial Profit</t>
  </si>
  <si>
    <t>Adjusted Price (Pa)</t>
  </si>
  <si>
    <t>Adjusted Quantity (Qa)</t>
  </si>
  <si>
    <t>Adjusted Profit</t>
  </si>
  <si>
    <t>Optimal Price</t>
  </si>
  <si>
    <t>Marginal Cost (MC)</t>
  </si>
  <si>
    <t>Go back to y = mx + b from algebra.  Price is on the y-axis and Quantity is on the x-axis</t>
  </si>
  <si>
    <t>Slope (m)</t>
  </si>
  <si>
    <t>= rise/run.  Demand curve is downward sloping</t>
  </si>
  <si>
    <t>Now let's figure out the intercept (b)</t>
  </si>
  <si>
    <t>Plug into equation a known pair that is on the line</t>
  </si>
  <si>
    <t>where:</t>
  </si>
  <si>
    <t xml:space="preserve">Q = </t>
  </si>
  <si>
    <t>P =</t>
  </si>
  <si>
    <t>P = m*Q + b</t>
  </si>
  <si>
    <t>b = P - m*q</t>
  </si>
  <si>
    <t>b =</t>
  </si>
  <si>
    <t>Profit</t>
  </si>
  <si>
    <t>Elasticity Case</t>
  </si>
  <si>
    <t>Metric</t>
  </si>
  <si>
    <t>Vendor 3</t>
  </si>
  <si>
    <t>Formula</t>
  </si>
  <si>
    <t>Elastic means more price sensitive</t>
  </si>
  <si>
    <t>Three local lunch truck vendors got into a pricing war.</t>
  </si>
  <si>
    <t>1. What is the elasticity of demand for each of these 3 vendors?</t>
  </si>
  <si>
    <t>3. What was their initial profit before the price war as well as after the price war?</t>
  </si>
  <si>
    <t>2. For each vendor, is their demand curve elastic, inelastic or unitary elastic?</t>
  </si>
  <si>
    <t>Part 4 (Advanced/Optional)</t>
  </si>
  <si>
    <t>Step 1: Figure out the demand line equation</t>
  </si>
  <si>
    <t xml:space="preserve">Demand Equation:  P = </t>
  </si>
  <si>
    <t>Variable Cost per meal</t>
  </si>
  <si>
    <t>Step 2: Figure out quantity where profits maximized</t>
  </si>
  <si>
    <t>Revenue = P * Q</t>
  </si>
  <si>
    <t xml:space="preserve">Revenue = </t>
  </si>
  <si>
    <t>Substitute in p from demand equation</t>
  </si>
  <si>
    <t>Marginal Revenue</t>
  </si>
  <si>
    <t>Take first derivative of revenue equation with respect to Q</t>
  </si>
  <si>
    <t>Set Marginal Revenue = Marginal Cost to solve for Q</t>
  </si>
  <si>
    <t>Step 3: Figure out price given optimal quantity where profits maximized</t>
  </si>
  <si>
    <t>Optimal Quanity</t>
  </si>
  <si>
    <t>Step 4: Determine Optimal Profit</t>
  </si>
  <si>
    <t>Q = (MC - B)/(2 *m)</t>
  </si>
  <si>
    <t>4. (Advanced/Optional) What the optimal price and profit for each vendor?  Assume linear demand curve and constant marginal cost.  Check for reasonableness.</t>
  </si>
  <si>
    <t>Step 5: Reasonableness Check</t>
  </si>
  <si>
    <t>Price</t>
  </si>
  <si>
    <t>Quantity</t>
  </si>
  <si>
    <t>Elasticity Case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</si>
</sst>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44" fontId="4" fillId="0" borderId="0" xfId="1" applyFont="1"/>
    <xf numFmtId="44" fontId="0" fillId="0" borderId="0" xfId="0" applyNumberFormat="1"/>
    <xf numFmtId="2" fontId="5" fillId="0" borderId="0" xfId="0" applyNumberFormat="1" applyFont="1"/>
    <xf numFmtId="44" fontId="5" fillId="0" borderId="0" xfId="0" applyNumberFormat="1" applyFont="1"/>
    <xf numFmtId="164" fontId="5" fillId="0" borderId="0" xfId="0" applyNumberFormat="1" applyFont="1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3" fillId="0" borderId="0" xfId="0" applyFont="1"/>
    <xf numFmtId="0" fontId="2" fillId="2" borderId="0" xfId="0" applyFont="1" applyFill="1"/>
    <xf numFmtId="2" fontId="5" fillId="3" borderId="0" xfId="0" applyNumberFormat="1" applyFont="1" applyFill="1"/>
    <xf numFmtId="2" fontId="5" fillId="3" borderId="0" xfId="0" applyNumberFormat="1" applyFont="1" applyFill="1" applyAlignment="1">
      <alignment wrapText="1"/>
    </xf>
    <xf numFmtId="164" fontId="5" fillId="3" borderId="0" xfId="0" applyNumberFormat="1" applyFont="1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1" fontId="0" fillId="0" borderId="0" xfId="0" applyNumberFormat="1"/>
    <xf numFmtId="0" fontId="0" fillId="0" borderId="1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Fill="1" applyBorder="1" applyAlignment="1">
      <alignment horizontal="left"/>
    </xf>
    <xf numFmtId="164" fontId="4" fillId="0" borderId="0" xfId="0" applyNumberFormat="1" applyFont="1"/>
    <xf numFmtId="164" fontId="0" fillId="0" borderId="0" xfId="1" applyNumberFormat="1" applyFont="1"/>
    <xf numFmtId="0" fontId="6" fillId="0" borderId="0" xfId="0" applyFont="1"/>
    <xf numFmtId="44" fontId="3" fillId="3" borderId="1" xfId="0" applyNumberFormat="1" applyFont="1" applyFill="1" applyBorder="1"/>
    <xf numFmtId="44" fontId="3" fillId="3" borderId="2" xfId="0" applyNumberFormat="1" applyFont="1" applyFill="1" applyBorder="1"/>
    <xf numFmtId="44" fontId="3" fillId="3" borderId="3" xfId="0" applyNumberFormat="1" applyFont="1" applyFill="1" applyBorder="1"/>
    <xf numFmtId="164" fontId="3" fillId="3" borderId="1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/>
    <xf numFmtId="44" fontId="2" fillId="2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zoomScaleNormal="100" workbookViewId="0">
      <selection activeCell="A5" sqref="A5"/>
    </sheetView>
  </sheetViews>
  <sheetFormatPr defaultRowHeight="14.5" x14ac:dyDescent="0.35"/>
  <cols>
    <col min="1" max="1" width="27.54296875" bestFit="1" customWidth="1"/>
    <col min="2" max="2" width="14" customWidth="1"/>
    <col min="3" max="3" width="13.7265625" customWidth="1"/>
    <col min="4" max="4" width="12.81640625" customWidth="1"/>
    <col min="5" max="5" width="65.7265625" bestFit="1" customWidth="1"/>
    <col min="8" max="8" width="9.26953125" bestFit="1" customWidth="1"/>
  </cols>
  <sheetData>
    <row r="1" spans="1:5" ht="15.5" x14ac:dyDescent="0.35">
      <c r="A1" s="30" t="s">
        <v>27</v>
      </c>
    </row>
    <row r="2" spans="1:5" x14ac:dyDescent="0.35">
      <c r="A2" s="11"/>
    </row>
    <row r="3" spans="1:5" x14ac:dyDescent="0.35">
      <c r="A3" t="s">
        <v>32</v>
      </c>
    </row>
    <row r="4" spans="1:5" x14ac:dyDescent="0.35">
      <c r="A4" t="s">
        <v>33</v>
      </c>
    </row>
    <row r="5" spans="1:5" x14ac:dyDescent="0.35">
      <c r="A5" t="s">
        <v>35</v>
      </c>
    </row>
    <row r="6" spans="1:5" x14ac:dyDescent="0.35">
      <c r="A6" t="s">
        <v>34</v>
      </c>
    </row>
    <row r="7" spans="1:5" x14ac:dyDescent="0.35">
      <c r="A7" t="s">
        <v>51</v>
      </c>
    </row>
    <row r="9" spans="1:5" x14ac:dyDescent="0.35">
      <c r="A9" s="12" t="s">
        <v>28</v>
      </c>
      <c r="B9" s="12" t="s">
        <v>0</v>
      </c>
      <c r="C9" s="12" t="s">
        <v>1</v>
      </c>
      <c r="D9" s="12" t="s">
        <v>29</v>
      </c>
      <c r="E9" s="12" t="s">
        <v>3</v>
      </c>
    </row>
    <row r="10" spans="1:5" x14ac:dyDescent="0.35">
      <c r="A10" t="s">
        <v>5</v>
      </c>
      <c r="B10" s="2">
        <v>10</v>
      </c>
      <c r="C10" s="2">
        <v>12</v>
      </c>
      <c r="D10" s="2">
        <v>15</v>
      </c>
    </row>
    <row r="11" spans="1:5" x14ac:dyDescent="0.35">
      <c r="A11" t="s">
        <v>6</v>
      </c>
      <c r="B11" s="1">
        <v>100</v>
      </c>
      <c r="C11" s="1">
        <v>80</v>
      </c>
      <c r="D11" s="1">
        <v>90</v>
      </c>
    </row>
    <row r="12" spans="1:5" x14ac:dyDescent="0.35">
      <c r="A12" t="s">
        <v>10</v>
      </c>
      <c r="B12" s="2">
        <v>7</v>
      </c>
      <c r="C12" s="2">
        <v>8</v>
      </c>
      <c r="D12" s="2">
        <v>12</v>
      </c>
    </row>
    <row r="13" spans="1:5" x14ac:dyDescent="0.35">
      <c r="A13" t="s">
        <v>11</v>
      </c>
      <c r="B13" s="1">
        <v>160</v>
      </c>
      <c r="C13" s="1">
        <v>120</v>
      </c>
      <c r="D13" s="1">
        <v>100</v>
      </c>
    </row>
    <row r="14" spans="1:5" x14ac:dyDescent="0.35">
      <c r="A14" t="s">
        <v>14</v>
      </c>
      <c r="B14" s="2">
        <v>3</v>
      </c>
      <c r="C14" s="2">
        <v>4</v>
      </c>
      <c r="D14" s="2">
        <v>5</v>
      </c>
      <c r="E14" t="s">
        <v>39</v>
      </c>
    </row>
    <row r="15" spans="1:5" x14ac:dyDescent="0.35">
      <c r="B15" s="2"/>
      <c r="C15" s="2"/>
      <c r="D15" s="2"/>
    </row>
    <row r="16" spans="1:5" x14ac:dyDescent="0.35">
      <c r="A16" t="s">
        <v>7</v>
      </c>
      <c r="B16" s="13"/>
      <c r="C16" s="13"/>
      <c r="D16" s="13"/>
      <c r="E16" t="s">
        <v>8</v>
      </c>
    </row>
    <row r="17" spans="1:5" x14ac:dyDescent="0.35">
      <c r="A17" s="10" t="s">
        <v>30</v>
      </c>
      <c r="B17" s="13"/>
      <c r="C17" s="14"/>
      <c r="D17" s="13"/>
      <c r="E17" t="s">
        <v>31</v>
      </c>
    </row>
    <row r="18" spans="1:5" x14ac:dyDescent="0.35">
      <c r="B18" s="4"/>
    </row>
    <row r="20" spans="1:5" x14ac:dyDescent="0.35">
      <c r="A20" t="s">
        <v>9</v>
      </c>
      <c r="B20" s="15"/>
      <c r="C20" s="15"/>
      <c r="D20" s="15"/>
    </row>
    <row r="21" spans="1:5" x14ac:dyDescent="0.35">
      <c r="A21" t="s">
        <v>12</v>
      </c>
      <c r="B21" s="15"/>
      <c r="C21" s="15"/>
      <c r="D21" s="15"/>
    </row>
    <row r="22" spans="1:5" x14ac:dyDescent="0.35">
      <c r="B22" s="6"/>
      <c r="C22" s="6"/>
      <c r="D22" s="6"/>
    </row>
    <row r="24" spans="1:5" x14ac:dyDescent="0.35">
      <c r="A24" s="11" t="s">
        <v>36</v>
      </c>
      <c r="B24" s="5"/>
      <c r="C24" s="7"/>
    </row>
    <row r="25" spans="1:5" x14ac:dyDescent="0.35">
      <c r="A25" t="s">
        <v>37</v>
      </c>
      <c r="B25" s="5"/>
      <c r="C25" s="7"/>
    </row>
    <row r="26" spans="1:5" x14ac:dyDescent="0.35">
      <c r="B26" s="5"/>
      <c r="C26" s="7"/>
    </row>
    <row r="27" spans="1:5" x14ac:dyDescent="0.35">
      <c r="A27" t="s">
        <v>15</v>
      </c>
      <c r="B27" s="1"/>
      <c r="C27" s="7"/>
    </row>
    <row r="28" spans="1:5" x14ac:dyDescent="0.35">
      <c r="B28" s="1"/>
      <c r="C28" s="7"/>
    </row>
    <row r="29" spans="1:5" x14ac:dyDescent="0.35">
      <c r="A29" s="12" t="s">
        <v>28</v>
      </c>
      <c r="B29" s="12" t="s">
        <v>0</v>
      </c>
      <c r="C29" s="12" t="s">
        <v>1</v>
      </c>
      <c r="D29" s="12" t="s">
        <v>29</v>
      </c>
      <c r="E29" s="12" t="s">
        <v>3</v>
      </c>
    </row>
    <row r="30" spans="1:5" x14ac:dyDescent="0.35">
      <c r="A30" t="s">
        <v>16</v>
      </c>
      <c r="B30" s="16"/>
      <c r="C30" s="16"/>
      <c r="D30" s="16"/>
      <c r="E30" s="7" t="s">
        <v>17</v>
      </c>
    </row>
    <row r="32" spans="1:5" x14ac:dyDescent="0.35">
      <c r="A32" t="s">
        <v>18</v>
      </c>
    </row>
    <row r="34" spans="1:5" x14ac:dyDescent="0.35">
      <c r="A34" t="s">
        <v>19</v>
      </c>
    </row>
    <row r="35" spans="1:5" x14ac:dyDescent="0.35">
      <c r="A35" t="s">
        <v>23</v>
      </c>
    </row>
    <row r="36" spans="1:5" x14ac:dyDescent="0.35">
      <c r="A36" t="s">
        <v>24</v>
      </c>
    </row>
    <row r="38" spans="1:5" x14ac:dyDescent="0.35">
      <c r="A38" s="12" t="s">
        <v>28</v>
      </c>
      <c r="B38" s="12" t="s">
        <v>0</v>
      </c>
      <c r="C38" s="12" t="s">
        <v>1</v>
      </c>
      <c r="D38" s="12" t="s">
        <v>29</v>
      </c>
    </row>
    <row r="39" spans="1:5" x14ac:dyDescent="0.35">
      <c r="A39" s="10" t="s">
        <v>25</v>
      </c>
      <c r="B39" s="16"/>
      <c r="C39" s="16"/>
      <c r="D39" s="16"/>
    </row>
    <row r="40" spans="1:5" x14ac:dyDescent="0.35">
      <c r="A40" t="s">
        <v>20</v>
      </c>
    </row>
    <row r="41" spans="1:5" x14ac:dyDescent="0.35">
      <c r="A41" s="9" t="s">
        <v>22</v>
      </c>
      <c r="B41" s="3">
        <f t="shared" ref="B41:D42" si="0">B10</f>
        <v>10</v>
      </c>
      <c r="C41" s="3">
        <f t="shared" si="0"/>
        <v>12</v>
      </c>
      <c r="D41" s="3">
        <f t="shared" si="0"/>
        <v>15</v>
      </c>
    </row>
    <row r="42" spans="1:5" x14ac:dyDescent="0.35">
      <c r="A42" s="9" t="s">
        <v>21</v>
      </c>
      <c r="B42">
        <f t="shared" si="0"/>
        <v>100</v>
      </c>
      <c r="C42">
        <f t="shared" si="0"/>
        <v>80</v>
      </c>
      <c r="D42">
        <f t="shared" si="0"/>
        <v>90</v>
      </c>
    </row>
    <row r="43" spans="1:5" ht="15" thickBot="1" x14ac:dyDescent="0.4">
      <c r="A43" s="9"/>
    </row>
    <row r="44" spans="1:5" ht="15" thickBot="1" x14ac:dyDescent="0.4">
      <c r="A44" s="17" t="s">
        <v>38</v>
      </c>
      <c r="B44" s="18"/>
      <c r="C44" s="18"/>
      <c r="D44" s="19"/>
    </row>
    <row r="45" spans="1:5" x14ac:dyDescent="0.35">
      <c r="A45" s="20"/>
      <c r="B45" s="21"/>
      <c r="C45" s="21"/>
      <c r="D45" s="21"/>
    </row>
    <row r="46" spans="1:5" x14ac:dyDescent="0.35">
      <c r="A46" t="s">
        <v>40</v>
      </c>
      <c r="B46" s="21"/>
      <c r="C46" s="21"/>
      <c r="D46" s="21"/>
    </row>
    <row r="47" spans="1:5" x14ac:dyDescent="0.35">
      <c r="A47" s="22" t="s">
        <v>41</v>
      </c>
      <c r="B47" s="21"/>
      <c r="C47" s="21"/>
      <c r="D47" s="21"/>
    </row>
    <row r="48" spans="1:5" x14ac:dyDescent="0.35">
      <c r="A48" s="12" t="s">
        <v>28</v>
      </c>
      <c r="B48" s="12" t="s">
        <v>0</v>
      </c>
      <c r="C48" s="12" t="s">
        <v>1</v>
      </c>
      <c r="D48" s="12" t="s">
        <v>29</v>
      </c>
      <c r="E48" s="12" t="s">
        <v>3</v>
      </c>
    </row>
    <row r="49" spans="1:5" x14ac:dyDescent="0.35">
      <c r="A49" s="22" t="s">
        <v>42</v>
      </c>
      <c r="B49" s="21"/>
      <c r="C49" s="21"/>
      <c r="D49" s="21"/>
      <c r="E49" t="s">
        <v>43</v>
      </c>
    </row>
    <row r="50" spans="1:5" x14ac:dyDescent="0.35">
      <c r="A50" s="22" t="s">
        <v>44</v>
      </c>
      <c r="E50" t="s">
        <v>45</v>
      </c>
    </row>
    <row r="51" spans="1:5" x14ac:dyDescent="0.35">
      <c r="A51" s="22"/>
    </row>
    <row r="52" spans="1:5" x14ac:dyDescent="0.35">
      <c r="A52" s="27" t="s">
        <v>46</v>
      </c>
      <c r="E52" t="s">
        <v>4</v>
      </c>
    </row>
    <row r="53" spans="1:5" x14ac:dyDescent="0.35">
      <c r="A53" s="27"/>
    </row>
    <row r="54" spans="1:5" ht="15" thickBot="1" x14ac:dyDescent="0.4">
      <c r="A54" s="22" t="s">
        <v>2</v>
      </c>
      <c r="B54" s="3">
        <f>B14</f>
        <v>3</v>
      </c>
      <c r="C54" s="3">
        <f>C14</f>
        <v>4</v>
      </c>
      <c r="D54" s="3">
        <f>D14</f>
        <v>5</v>
      </c>
    </row>
    <row r="55" spans="1:5" ht="15" thickBot="1" x14ac:dyDescent="0.4">
      <c r="A55" s="24" t="s">
        <v>48</v>
      </c>
      <c r="B55" s="25"/>
      <c r="C55" s="25"/>
      <c r="D55" s="26"/>
      <c r="E55" t="s">
        <v>50</v>
      </c>
    </row>
    <row r="57" spans="1:5" x14ac:dyDescent="0.35">
      <c r="A57" t="s">
        <v>47</v>
      </c>
    </row>
    <row r="58" spans="1:5" ht="15" thickBot="1" x14ac:dyDescent="0.4">
      <c r="A58" s="12" t="s">
        <v>28</v>
      </c>
      <c r="B58" s="12" t="s">
        <v>0</v>
      </c>
      <c r="C58" s="12" t="s">
        <v>1</v>
      </c>
      <c r="D58" s="12" t="s">
        <v>29</v>
      </c>
      <c r="E58" s="12" t="s">
        <v>3</v>
      </c>
    </row>
    <row r="59" spans="1:5" ht="15" thickBot="1" x14ac:dyDescent="0.4">
      <c r="A59" t="s">
        <v>13</v>
      </c>
      <c r="B59" s="31"/>
      <c r="C59" s="32"/>
      <c r="D59" s="33"/>
      <c r="E59" t="s">
        <v>23</v>
      </c>
    </row>
    <row r="61" spans="1:5" x14ac:dyDescent="0.35">
      <c r="A61" t="s">
        <v>49</v>
      </c>
    </row>
    <row r="62" spans="1:5" ht="15" thickBot="1" x14ac:dyDescent="0.4">
      <c r="A62" s="12" t="s">
        <v>28</v>
      </c>
      <c r="B62" s="12" t="s">
        <v>0</v>
      </c>
      <c r="C62" s="12" t="s">
        <v>1</v>
      </c>
      <c r="D62" s="12" t="s">
        <v>29</v>
      </c>
    </row>
    <row r="63" spans="1:5" ht="15" thickBot="1" x14ac:dyDescent="0.4">
      <c r="A63" t="s">
        <v>26</v>
      </c>
      <c r="B63" s="34"/>
      <c r="C63" s="35"/>
      <c r="D63" s="36"/>
    </row>
    <row r="64" spans="1:5" x14ac:dyDescent="0.35">
      <c r="B64" s="8"/>
      <c r="C64" s="8"/>
      <c r="D64" s="8"/>
    </row>
    <row r="65" spans="1:4" x14ac:dyDescent="0.35">
      <c r="A65" t="s">
        <v>52</v>
      </c>
    </row>
    <row r="66" spans="1:4" x14ac:dyDescent="0.35">
      <c r="B66" s="37" t="s">
        <v>54</v>
      </c>
      <c r="C66" s="37"/>
      <c r="D66" s="37"/>
    </row>
    <row r="67" spans="1:4" x14ac:dyDescent="0.35">
      <c r="A67" s="12" t="s">
        <v>53</v>
      </c>
      <c r="B67" s="12" t="s">
        <v>0</v>
      </c>
      <c r="C67" s="12" t="s">
        <v>1</v>
      </c>
      <c r="D67" s="12" t="s">
        <v>29</v>
      </c>
    </row>
    <row r="68" spans="1:4" x14ac:dyDescent="0.35">
      <c r="A68" s="28">
        <v>1</v>
      </c>
      <c r="B68" s="23"/>
      <c r="C68" s="23"/>
      <c r="D68" s="23"/>
    </row>
    <row r="69" spans="1:4" x14ac:dyDescent="0.35">
      <c r="A69" s="8">
        <f>A68+1</f>
        <v>2</v>
      </c>
      <c r="B69" s="23"/>
      <c r="C69" s="23"/>
      <c r="D69" s="23"/>
    </row>
    <row r="70" spans="1:4" x14ac:dyDescent="0.35">
      <c r="A70" s="8">
        <f t="shared" ref="A70:A84" si="1">A69+1</f>
        <v>3</v>
      </c>
      <c r="B70" s="23"/>
      <c r="C70" s="23"/>
      <c r="D70" s="23"/>
    </row>
    <row r="71" spans="1:4" x14ac:dyDescent="0.35">
      <c r="A71" s="8">
        <f t="shared" si="1"/>
        <v>4</v>
      </c>
      <c r="B71" s="23"/>
      <c r="C71" s="23"/>
      <c r="D71" s="23"/>
    </row>
    <row r="72" spans="1:4" x14ac:dyDescent="0.35">
      <c r="A72" s="8">
        <f t="shared" si="1"/>
        <v>5</v>
      </c>
      <c r="B72" s="23"/>
      <c r="C72" s="23"/>
      <c r="D72" s="23"/>
    </row>
    <row r="73" spans="1:4" x14ac:dyDescent="0.35">
      <c r="A73" s="8">
        <f t="shared" si="1"/>
        <v>6</v>
      </c>
      <c r="B73" s="23"/>
      <c r="C73" s="23"/>
      <c r="D73" s="23"/>
    </row>
    <row r="74" spans="1:4" x14ac:dyDescent="0.35">
      <c r="A74" s="8">
        <f t="shared" si="1"/>
        <v>7</v>
      </c>
      <c r="B74" s="23"/>
      <c r="C74" s="23"/>
      <c r="D74" s="23"/>
    </row>
    <row r="75" spans="1:4" x14ac:dyDescent="0.35">
      <c r="A75" s="8">
        <f t="shared" si="1"/>
        <v>8</v>
      </c>
      <c r="B75" s="23"/>
      <c r="C75" s="23"/>
      <c r="D75" s="23"/>
    </row>
    <row r="76" spans="1:4" x14ac:dyDescent="0.35">
      <c r="A76" s="8">
        <f t="shared" si="1"/>
        <v>9</v>
      </c>
      <c r="B76" s="23"/>
      <c r="C76" s="23"/>
      <c r="D76" s="23"/>
    </row>
    <row r="77" spans="1:4" x14ac:dyDescent="0.35">
      <c r="A77" s="8">
        <f t="shared" si="1"/>
        <v>10</v>
      </c>
      <c r="B77" s="23"/>
      <c r="C77" s="23"/>
      <c r="D77" s="23"/>
    </row>
    <row r="78" spans="1:4" x14ac:dyDescent="0.35">
      <c r="A78" s="8">
        <f t="shared" si="1"/>
        <v>11</v>
      </c>
      <c r="B78" s="23"/>
      <c r="C78" s="23"/>
      <c r="D78" s="23"/>
    </row>
    <row r="79" spans="1:4" x14ac:dyDescent="0.35">
      <c r="A79" s="8">
        <f t="shared" si="1"/>
        <v>12</v>
      </c>
      <c r="B79" s="23"/>
      <c r="C79" s="23"/>
      <c r="D79" s="23"/>
    </row>
    <row r="80" spans="1:4" x14ac:dyDescent="0.35">
      <c r="A80" s="8">
        <f t="shared" si="1"/>
        <v>13</v>
      </c>
      <c r="B80" s="23"/>
      <c r="C80" s="23"/>
      <c r="D80" s="23"/>
    </row>
    <row r="81" spans="1:4" x14ac:dyDescent="0.35">
      <c r="A81" s="8">
        <f t="shared" si="1"/>
        <v>14</v>
      </c>
      <c r="B81" s="23"/>
      <c r="C81" s="23"/>
      <c r="D81" s="23"/>
    </row>
    <row r="82" spans="1:4" x14ac:dyDescent="0.35">
      <c r="A82" s="8">
        <f t="shared" si="1"/>
        <v>15</v>
      </c>
      <c r="B82" s="23"/>
      <c r="C82" s="23"/>
      <c r="D82" s="23"/>
    </row>
    <row r="83" spans="1:4" x14ac:dyDescent="0.35">
      <c r="A83" s="8">
        <f>A82+1</f>
        <v>16</v>
      </c>
      <c r="B83" s="23"/>
      <c r="C83" s="23"/>
      <c r="D83" s="23"/>
    </row>
    <row r="84" spans="1:4" x14ac:dyDescent="0.35">
      <c r="A84" s="8">
        <f t="shared" si="1"/>
        <v>17</v>
      </c>
      <c r="B84" s="23"/>
      <c r="C84" s="23"/>
      <c r="D84" s="23"/>
    </row>
    <row r="85" spans="1:4" x14ac:dyDescent="0.35">
      <c r="A85" s="8">
        <f>A84+1</f>
        <v>18</v>
      </c>
      <c r="B85" s="23"/>
      <c r="C85" s="23"/>
      <c r="D85" s="23"/>
    </row>
    <row r="86" spans="1:4" x14ac:dyDescent="0.35">
      <c r="A86" s="8">
        <f t="shared" ref="A86:A93" si="2">A85+1</f>
        <v>19</v>
      </c>
      <c r="B86" s="23"/>
      <c r="C86" s="23"/>
      <c r="D86" s="23"/>
    </row>
    <row r="87" spans="1:4" x14ac:dyDescent="0.35">
      <c r="A87" s="8">
        <f t="shared" si="2"/>
        <v>20</v>
      </c>
      <c r="B87" s="23"/>
      <c r="C87" s="23"/>
      <c r="D87" s="23"/>
    </row>
    <row r="88" spans="1:4" x14ac:dyDescent="0.35">
      <c r="A88" s="8">
        <f t="shared" si="2"/>
        <v>21</v>
      </c>
      <c r="B88" s="23"/>
      <c r="C88" s="23"/>
      <c r="D88" s="23"/>
    </row>
    <row r="89" spans="1:4" x14ac:dyDescent="0.35">
      <c r="A89" s="8">
        <f t="shared" si="2"/>
        <v>22</v>
      </c>
      <c r="B89" s="23"/>
      <c r="C89" s="23"/>
      <c r="D89" s="23"/>
    </row>
    <row r="90" spans="1:4" x14ac:dyDescent="0.35">
      <c r="A90" s="8">
        <f t="shared" si="2"/>
        <v>23</v>
      </c>
      <c r="B90" s="23"/>
      <c r="C90" s="23"/>
      <c r="D90" s="23"/>
    </row>
    <row r="91" spans="1:4" x14ac:dyDescent="0.35">
      <c r="A91" s="8">
        <f t="shared" si="2"/>
        <v>24</v>
      </c>
      <c r="B91" s="23"/>
      <c r="C91" s="23"/>
      <c r="D91" s="23"/>
    </row>
    <row r="92" spans="1:4" x14ac:dyDescent="0.35">
      <c r="A92" s="8">
        <f t="shared" si="2"/>
        <v>25</v>
      </c>
      <c r="B92" s="23"/>
      <c r="C92" s="23"/>
      <c r="D92" s="23"/>
    </row>
    <row r="93" spans="1:4" x14ac:dyDescent="0.35">
      <c r="A93" s="8">
        <f t="shared" si="2"/>
        <v>26</v>
      </c>
      <c r="B93" s="23"/>
      <c r="C93" s="23"/>
      <c r="D93" s="23"/>
    </row>
    <row r="95" spans="1:4" x14ac:dyDescent="0.35">
      <c r="B95" s="37" t="s">
        <v>26</v>
      </c>
      <c r="C95" s="37"/>
      <c r="D95" s="37"/>
    </row>
    <row r="96" spans="1:4" x14ac:dyDescent="0.35">
      <c r="A96" s="12" t="s">
        <v>53</v>
      </c>
      <c r="B96" s="12" t="s">
        <v>0</v>
      </c>
      <c r="C96" s="12" t="s">
        <v>1</v>
      </c>
      <c r="D96" s="12" t="s">
        <v>29</v>
      </c>
    </row>
    <row r="97" spans="1:4" x14ac:dyDescent="0.35">
      <c r="A97" s="28">
        <v>1</v>
      </c>
      <c r="B97" s="29"/>
      <c r="C97" s="29"/>
      <c r="D97" s="29"/>
    </row>
    <row r="98" spans="1:4" x14ac:dyDescent="0.35">
      <c r="A98" s="8">
        <f>A97+1</f>
        <v>2</v>
      </c>
      <c r="B98" s="29"/>
      <c r="C98" s="29"/>
      <c r="D98" s="29"/>
    </row>
    <row r="99" spans="1:4" x14ac:dyDescent="0.35">
      <c r="A99" s="8">
        <f t="shared" ref="A99:A111" si="3">A98+1</f>
        <v>3</v>
      </c>
      <c r="B99" s="29"/>
      <c r="C99" s="29"/>
      <c r="D99" s="29"/>
    </row>
    <row r="100" spans="1:4" x14ac:dyDescent="0.35">
      <c r="A100" s="8">
        <f t="shared" si="3"/>
        <v>4</v>
      </c>
      <c r="B100" s="29"/>
      <c r="C100" s="29"/>
      <c r="D100" s="29"/>
    </row>
    <row r="101" spans="1:4" x14ac:dyDescent="0.35">
      <c r="A101" s="8">
        <f t="shared" si="3"/>
        <v>5</v>
      </c>
      <c r="B101" s="29"/>
      <c r="C101" s="29"/>
      <c r="D101" s="29"/>
    </row>
    <row r="102" spans="1:4" x14ac:dyDescent="0.35">
      <c r="A102" s="8">
        <f t="shared" si="3"/>
        <v>6</v>
      </c>
      <c r="B102" s="29"/>
      <c r="C102" s="29"/>
      <c r="D102" s="29"/>
    </row>
    <row r="103" spans="1:4" x14ac:dyDescent="0.35">
      <c r="A103" s="8">
        <f t="shared" si="3"/>
        <v>7</v>
      </c>
      <c r="B103" s="29"/>
      <c r="C103" s="29"/>
      <c r="D103" s="29"/>
    </row>
    <row r="104" spans="1:4" x14ac:dyDescent="0.35">
      <c r="A104" s="8">
        <f t="shared" si="3"/>
        <v>8</v>
      </c>
      <c r="B104" s="29"/>
      <c r="C104" s="29"/>
      <c r="D104" s="29"/>
    </row>
    <row r="105" spans="1:4" x14ac:dyDescent="0.35">
      <c r="A105" s="8">
        <f t="shared" si="3"/>
        <v>9</v>
      </c>
      <c r="B105" s="29"/>
      <c r="C105" s="29"/>
      <c r="D105" s="29"/>
    </row>
    <row r="106" spans="1:4" x14ac:dyDescent="0.35">
      <c r="A106" s="8">
        <f t="shared" si="3"/>
        <v>10</v>
      </c>
      <c r="B106" s="29"/>
      <c r="C106" s="29"/>
      <c r="D106" s="29"/>
    </row>
    <row r="107" spans="1:4" x14ac:dyDescent="0.35">
      <c r="A107" s="8">
        <f t="shared" si="3"/>
        <v>11</v>
      </c>
      <c r="B107" s="29"/>
      <c r="C107" s="29"/>
      <c r="D107" s="29"/>
    </row>
    <row r="108" spans="1:4" x14ac:dyDescent="0.35">
      <c r="A108" s="8">
        <f t="shared" si="3"/>
        <v>12</v>
      </c>
      <c r="B108" s="29"/>
      <c r="C108" s="29"/>
      <c r="D108" s="29"/>
    </row>
    <row r="109" spans="1:4" x14ac:dyDescent="0.35">
      <c r="A109" s="8">
        <f t="shared" si="3"/>
        <v>13</v>
      </c>
      <c r="B109" s="29"/>
      <c r="C109" s="29"/>
      <c r="D109" s="29"/>
    </row>
    <row r="110" spans="1:4" x14ac:dyDescent="0.35">
      <c r="A110" s="8">
        <f t="shared" si="3"/>
        <v>14</v>
      </c>
      <c r="B110" s="29"/>
      <c r="C110" s="29"/>
      <c r="D110" s="29"/>
    </row>
    <row r="111" spans="1:4" x14ac:dyDescent="0.35">
      <c r="A111" s="8">
        <f t="shared" si="3"/>
        <v>15</v>
      </c>
      <c r="B111" s="29"/>
      <c r="C111" s="29"/>
      <c r="D111" s="29"/>
    </row>
    <row r="112" spans="1:4" x14ac:dyDescent="0.35">
      <c r="A112" s="8">
        <f>A111+1</f>
        <v>16</v>
      </c>
      <c r="B112" s="29"/>
      <c r="C112" s="29"/>
      <c r="D112" s="29"/>
    </row>
    <row r="113" spans="1:4" x14ac:dyDescent="0.35">
      <c r="A113" s="8">
        <f t="shared" ref="A113" si="4">A112+1</f>
        <v>17</v>
      </c>
      <c r="B113" s="29"/>
      <c r="C113" s="29"/>
      <c r="D113" s="29"/>
    </row>
    <row r="114" spans="1:4" x14ac:dyDescent="0.35">
      <c r="A114" s="8">
        <f>A113+1</f>
        <v>18</v>
      </c>
      <c r="B114" s="29"/>
      <c r="C114" s="29"/>
      <c r="D114" s="29"/>
    </row>
    <row r="115" spans="1:4" x14ac:dyDescent="0.35">
      <c r="A115" s="8">
        <f t="shared" ref="A115:A121" si="5">A114+1</f>
        <v>19</v>
      </c>
      <c r="B115" s="29"/>
      <c r="C115" s="29"/>
      <c r="D115" s="29"/>
    </row>
    <row r="116" spans="1:4" x14ac:dyDescent="0.35">
      <c r="A116" s="8">
        <f t="shared" si="5"/>
        <v>20</v>
      </c>
      <c r="B116" s="29"/>
      <c r="C116" s="29"/>
      <c r="D116" s="29"/>
    </row>
    <row r="117" spans="1:4" x14ac:dyDescent="0.35">
      <c r="A117" s="8">
        <f t="shared" si="5"/>
        <v>21</v>
      </c>
      <c r="B117" s="29"/>
      <c r="C117" s="29"/>
      <c r="D117" s="29"/>
    </row>
    <row r="118" spans="1:4" x14ac:dyDescent="0.35">
      <c r="A118" s="8">
        <f t="shared" si="5"/>
        <v>22</v>
      </c>
      <c r="B118" s="29"/>
      <c r="C118" s="29"/>
      <c r="D118" s="29"/>
    </row>
    <row r="119" spans="1:4" x14ac:dyDescent="0.35">
      <c r="A119" s="8">
        <f t="shared" si="5"/>
        <v>23</v>
      </c>
      <c r="B119" s="29"/>
      <c r="C119" s="29"/>
      <c r="D119" s="29"/>
    </row>
    <row r="120" spans="1:4" x14ac:dyDescent="0.35">
      <c r="A120" s="8">
        <f t="shared" si="5"/>
        <v>24</v>
      </c>
      <c r="B120" s="29"/>
      <c r="C120" s="29"/>
      <c r="D120" s="29"/>
    </row>
    <row r="121" spans="1:4" x14ac:dyDescent="0.35">
      <c r="A121" s="8">
        <f t="shared" si="5"/>
        <v>25</v>
      </c>
      <c r="B121" s="29"/>
      <c r="C121" s="29"/>
      <c r="D121" s="29"/>
    </row>
  </sheetData>
  <mergeCells count="2">
    <mergeCell ref="B66:D66"/>
    <mergeCell ref="B95:D95"/>
  </mergeCells>
  <pageMargins left="0.7" right="0.7" top="0.75" bottom="0.75" header="0.3" footer="0.3"/>
  <pageSetup scale="50" fitToHeight="2" orientation="landscape" r:id="rId1"/>
  <rowBreaks count="1" manualBreakCount="1">
    <brk id="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1"/>
  <sheetViews>
    <sheetView tabSelected="1" zoomScaleNormal="100" workbookViewId="0">
      <selection activeCell="B17" sqref="B17"/>
    </sheetView>
  </sheetViews>
  <sheetFormatPr defaultRowHeight="14.5" x14ac:dyDescent="0.35"/>
  <cols>
    <col min="1" max="1" width="27.54296875" bestFit="1" customWidth="1"/>
    <col min="2" max="2" width="14" customWidth="1"/>
    <col min="3" max="3" width="13.7265625" customWidth="1"/>
    <col min="4" max="4" width="12.81640625" customWidth="1"/>
    <col min="5" max="5" width="65.7265625" bestFit="1" customWidth="1"/>
    <col min="8" max="8" width="9.26953125" bestFit="1" customWidth="1"/>
  </cols>
  <sheetData>
    <row r="1" spans="1:5" ht="15.5" x14ac:dyDescent="0.35">
      <c r="A1" s="30" t="s">
        <v>55</v>
      </c>
    </row>
    <row r="2" spans="1:5" x14ac:dyDescent="0.35">
      <c r="A2" s="11"/>
    </row>
    <row r="3" spans="1:5" x14ac:dyDescent="0.35">
      <c r="A3" t="s">
        <v>32</v>
      </c>
    </row>
    <row r="4" spans="1:5" x14ac:dyDescent="0.35">
      <c r="A4" t="s">
        <v>33</v>
      </c>
    </row>
    <row r="5" spans="1:5" x14ac:dyDescent="0.35">
      <c r="A5" t="s">
        <v>35</v>
      </c>
    </row>
    <row r="6" spans="1:5" x14ac:dyDescent="0.35">
      <c r="A6" t="s">
        <v>34</v>
      </c>
    </row>
    <row r="7" spans="1:5" x14ac:dyDescent="0.35">
      <c r="A7" t="s">
        <v>51</v>
      </c>
    </row>
    <row r="9" spans="1:5" x14ac:dyDescent="0.35">
      <c r="A9" s="12" t="s">
        <v>28</v>
      </c>
      <c r="B9" s="12" t="s">
        <v>0</v>
      </c>
      <c r="C9" s="12" t="s">
        <v>1</v>
      </c>
      <c r="D9" s="12" t="s">
        <v>29</v>
      </c>
      <c r="E9" s="12" t="s">
        <v>3</v>
      </c>
    </row>
    <row r="10" spans="1:5" x14ac:dyDescent="0.35">
      <c r="A10" t="s">
        <v>5</v>
      </c>
      <c r="B10" s="2">
        <v>10</v>
      </c>
      <c r="C10" s="2">
        <v>12</v>
      </c>
      <c r="D10" s="2">
        <v>15</v>
      </c>
    </row>
    <row r="11" spans="1:5" x14ac:dyDescent="0.35">
      <c r="A11" t="s">
        <v>6</v>
      </c>
      <c r="B11" s="1">
        <v>100</v>
      </c>
      <c r="C11" s="1">
        <v>80</v>
      </c>
      <c r="D11" s="1">
        <v>90</v>
      </c>
    </row>
    <row r="12" spans="1:5" x14ac:dyDescent="0.35">
      <c r="A12" t="s">
        <v>10</v>
      </c>
      <c r="B12" s="2">
        <v>7</v>
      </c>
      <c r="C12" s="2">
        <v>8</v>
      </c>
      <c r="D12" s="2">
        <v>12</v>
      </c>
    </row>
    <row r="13" spans="1:5" x14ac:dyDescent="0.35">
      <c r="A13" t="s">
        <v>11</v>
      </c>
      <c r="B13" s="1">
        <v>160</v>
      </c>
      <c r="C13" s="1">
        <v>120</v>
      </c>
      <c r="D13" s="1">
        <v>100</v>
      </c>
    </row>
    <row r="14" spans="1:5" x14ac:dyDescent="0.35">
      <c r="A14" t="s">
        <v>14</v>
      </c>
      <c r="B14" s="2">
        <v>3</v>
      </c>
      <c r="C14" s="2">
        <v>4</v>
      </c>
      <c r="D14" s="2">
        <v>5</v>
      </c>
      <c r="E14" t="s">
        <v>39</v>
      </c>
    </row>
    <row r="15" spans="1:5" x14ac:dyDescent="0.35">
      <c r="B15" s="2">
        <f>((B13-B11)/(AVERAGE(B11,B13)/(B12-B10)/AVERAGE(B10,B12)))</f>
        <v>-11.769230769230768</v>
      </c>
      <c r="C15" s="2"/>
      <c r="D15" s="2"/>
    </row>
    <row r="16" spans="1:5" x14ac:dyDescent="0.35">
      <c r="A16" t="s">
        <v>7</v>
      </c>
      <c r="B16" s="13">
        <f>((B13-B11)/(AVERAGE(B13,B11))/((B12-B10)/AVERAGE(B12,B10)))</f>
        <v>-1.3076923076923077</v>
      </c>
      <c r="C16" s="13">
        <f>((C13-C11)/(AVERAGE(C13,C11))/((C12-C10)/AVERAGE(C12,C10)))</f>
        <v>-1</v>
      </c>
      <c r="D16" s="13">
        <f>((D13-D11)/(AVERAGE(D13,D11))/((D12-D10)/AVERAGE(D12,D10)))</f>
        <v>-0.47368421052631576</v>
      </c>
      <c r="E16" t="s">
        <v>8</v>
      </c>
    </row>
    <row r="17" spans="1:5" x14ac:dyDescent="0.35">
      <c r="A17" s="10" t="s">
        <v>30</v>
      </c>
      <c r="B17" s="13" t="str">
        <f>IF(B16&lt;-1,"Elastic",IF(B16=-1,"Unitary Elastic",IF(B16&gt;-1,"Inelastic")))</f>
        <v>Elastic</v>
      </c>
      <c r="C17" s="14" t="str">
        <f t="shared" ref="C17:D17" si="0">IF(C16&lt;-1,"Elastic",IF(C16=-1,"Unitary Elastic",IF(C16&gt;-1,"Inelastic")))</f>
        <v>Unitary Elastic</v>
      </c>
      <c r="D17" s="13" t="str">
        <f t="shared" si="0"/>
        <v>Inelastic</v>
      </c>
      <c r="E17" t="s">
        <v>31</v>
      </c>
    </row>
    <row r="18" spans="1:5" x14ac:dyDescent="0.35">
      <c r="B18" s="4"/>
    </row>
    <row r="19" spans="1:5" x14ac:dyDescent="0.35">
      <c r="B19" s="3">
        <f>(B11)*(B10-B14)</f>
        <v>700</v>
      </c>
    </row>
    <row r="20" spans="1:5" x14ac:dyDescent="0.35">
      <c r="A20" t="s">
        <v>9</v>
      </c>
      <c r="B20" s="15">
        <f>B10*B11-B11*B14</f>
        <v>700</v>
      </c>
      <c r="C20" s="15">
        <f>C10*C11-C11*C14</f>
        <v>640</v>
      </c>
      <c r="D20" s="15">
        <f>D10*D11-D11*D14</f>
        <v>900</v>
      </c>
    </row>
    <row r="21" spans="1:5" x14ac:dyDescent="0.35">
      <c r="A21" t="s">
        <v>12</v>
      </c>
      <c r="B21" s="15">
        <f>(B13*(B12-B14))</f>
        <v>640</v>
      </c>
      <c r="C21" s="15">
        <f>(C13*(C12-C14))</f>
        <v>480</v>
      </c>
      <c r="D21" s="15">
        <f>(D13*(D12-D14))</f>
        <v>700</v>
      </c>
    </row>
    <row r="22" spans="1:5" x14ac:dyDescent="0.35">
      <c r="B22" s="6">
        <f>(B12-B14)*(B13)</f>
        <v>640</v>
      </c>
      <c r="C22" s="6">
        <f>(C12-C14)*(C13)</f>
        <v>480</v>
      </c>
      <c r="D22" s="6">
        <f>(D12-D14)*D13</f>
        <v>700</v>
      </c>
    </row>
    <row r="24" spans="1:5" x14ac:dyDescent="0.35">
      <c r="A24" s="11" t="s">
        <v>36</v>
      </c>
      <c r="B24" s="5"/>
      <c r="C24" s="7"/>
    </row>
    <row r="25" spans="1:5" x14ac:dyDescent="0.35">
      <c r="A25" t="s">
        <v>37</v>
      </c>
      <c r="B25" s="5"/>
      <c r="C25" s="7"/>
    </row>
    <row r="26" spans="1:5" x14ac:dyDescent="0.35">
      <c r="B26" s="5"/>
      <c r="C26" s="7"/>
    </row>
    <row r="27" spans="1:5" x14ac:dyDescent="0.35">
      <c r="A27" t="s">
        <v>15</v>
      </c>
      <c r="B27" s="1"/>
      <c r="C27" s="7"/>
    </row>
    <row r="28" spans="1:5" x14ac:dyDescent="0.35">
      <c r="B28" s="1"/>
      <c r="C28" s="7"/>
    </row>
    <row r="29" spans="1:5" x14ac:dyDescent="0.35">
      <c r="A29" s="12" t="s">
        <v>28</v>
      </c>
      <c r="B29" s="12" t="s">
        <v>0</v>
      </c>
      <c r="C29" s="12" t="s">
        <v>1</v>
      </c>
      <c r="D29" s="12" t="s">
        <v>29</v>
      </c>
      <c r="E29" s="12" t="s">
        <v>3</v>
      </c>
    </row>
    <row r="30" spans="1:5" x14ac:dyDescent="0.35">
      <c r="A30" t="s">
        <v>16</v>
      </c>
      <c r="B30" s="16">
        <f>(B10-B12)/(B11-B13)</f>
        <v>-0.05</v>
      </c>
      <c r="C30" s="16">
        <f>(C10-C12)/(C11-C13)</f>
        <v>-0.1</v>
      </c>
      <c r="D30" s="16">
        <f>(D10-D12)/(D11-D13)</f>
        <v>-0.3</v>
      </c>
      <c r="E30" s="7" t="s">
        <v>17</v>
      </c>
    </row>
    <row r="32" spans="1:5" x14ac:dyDescent="0.35">
      <c r="A32" t="s">
        <v>18</v>
      </c>
    </row>
    <row r="34" spans="1:5" x14ac:dyDescent="0.35">
      <c r="A34" t="s">
        <v>19</v>
      </c>
    </row>
    <row r="35" spans="1:5" x14ac:dyDescent="0.35">
      <c r="A35" t="s">
        <v>23</v>
      </c>
    </row>
    <row r="36" spans="1:5" x14ac:dyDescent="0.35">
      <c r="A36" t="s">
        <v>24</v>
      </c>
    </row>
    <row r="38" spans="1:5" x14ac:dyDescent="0.35">
      <c r="A38" s="12" t="s">
        <v>28</v>
      </c>
      <c r="B38" s="12" t="s">
        <v>0</v>
      </c>
      <c r="C38" s="12" t="s">
        <v>1</v>
      </c>
      <c r="D38" s="12" t="s">
        <v>29</v>
      </c>
    </row>
    <row r="39" spans="1:5" x14ac:dyDescent="0.35">
      <c r="A39" s="10" t="s">
        <v>25</v>
      </c>
      <c r="B39">
        <f>B10-B30*B11</f>
        <v>15</v>
      </c>
      <c r="C39">
        <f t="shared" ref="C39:D39" si="1">C10-C30*C11</f>
        <v>20</v>
      </c>
      <c r="D39">
        <f t="shared" si="1"/>
        <v>42</v>
      </c>
    </row>
    <row r="40" spans="1:5" x14ac:dyDescent="0.35">
      <c r="A40" t="s">
        <v>20</v>
      </c>
    </row>
    <row r="41" spans="1:5" x14ac:dyDescent="0.35">
      <c r="A41" s="9" t="s">
        <v>22</v>
      </c>
      <c r="B41" s="3">
        <f>B10</f>
        <v>10</v>
      </c>
      <c r="C41" s="3">
        <f t="shared" ref="C41:D41" si="2">C10</f>
        <v>12</v>
      </c>
      <c r="D41" s="3">
        <f t="shared" si="2"/>
        <v>15</v>
      </c>
    </row>
    <row r="42" spans="1:5" x14ac:dyDescent="0.35">
      <c r="A42" s="9" t="s">
        <v>21</v>
      </c>
      <c r="B42">
        <f>B11</f>
        <v>100</v>
      </c>
      <c r="C42">
        <f t="shared" ref="C42:D42" si="3">C11</f>
        <v>80</v>
      </c>
      <c r="D42">
        <f t="shared" si="3"/>
        <v>90</v>
      </c>
    </row>
    <row r="43" spans="1:5" ht="15" thickBot="1" x14ac:dyDescent="0.4">
      <c r="A43" s="9"/>
    </row>
    <row r="44" spans="1:5" ht="15" thickBot="1" x14ac:dyDescent="0.4">
      <c r="A44" s="17" t="s">
        <v>38</v>
      </c>
      <c r="B44" s="18" t="str">
        <f>CONCATENATE(B30,"q + ",B39 )</f>
        <v>-0.05q + 15</v>
      </c>
      <c r="C44" s="18" t="str">
        <f t="shared" ref="C44:D44" si="4">CONCATENATE(C30,"q + ",C39 )</f>
        <v>-0.1q + 20</v>
      </c>
      <c r="D44" s="19" t="str">
        <f t="shared" si="4"/>
        <v>-0.3q + 42</v>
      </c>
    </row>
    <row r="45" spans="1:5" x14ac:dyDescent="0.35">
      <c r="A45" s="20"/>
      <c r="B45" s="21"/>
      <c r="C45" s="21"/>
      <c r="D45" s="21"/>
    </row>
    <row r="46" spans="1:5" x14ac:dyDescent="0.35">
      <c r="A46" t="s">
        <v>40</v>
      </c>
      <c r="B46" s="21"/>
      <c r="C46" s="21"/>
      <c r="D46" s="21"/>
    </row>
    <row r="47" spans="1:5" x14ac:dyDescent="0.35">
      <c r="A47" s="22" t="s">
        <v>41</v>
      </c>
      <c r="B47" s="21"/>
      <c r="C47" s="21"/>
      <c r="D47" s="21"/>
    </row>
    <row r="48" spans="1:5" x14ac:dyDescent="0.35">
      <c r="A48" s="12" t="s">
        <v>28</v>
      </c>
      <c r="B48" s="12" t="s">
        <v>0</v>
      </c>
      <c r="C48" s="12" t="s">
        <v>1</v>
      </c>
      <c r="D48" s="12" t="s">
        <v>29</v>
      </c>
      <c r="E48" s="12" t="s">
        <v>3</v>
      </c>
    </row>
    <row r="49" spans="1:5" x14ac:dyDescent="0.35">
      <c r="A49" s="22" t="s">
        <v>42</v>
      </c>
      <c r="B49" s="21" t="str">
        <f>CONCATENATE("(",B44, ") * q")</f>
        <v>(-0.05q + 15) * q</v>
      </c>
      <c r="C49" s="21" t="str">
        <f t="shared" ref="C49:D49" si="5">CONCATENATE("(",C44, ") * q")</f>
        <v>(-0.1q + 20) * q</v>
      </c>
      <c r="D49" s="21" t="str">
        <f t="shared" si="5"/>
        <v>(-0.3q + 42) * q</v>
      </c>
      <c r="E49" t="s">
        <v>43</v>
      </c>
    </row>
    <row r="50" spans="1:5" x14ac:dyDescent="0.35">
      <c r="A50" s="22" t="s">
        <v>44</v>
      </c>
      <c r="B50" t="str">
        <f>CONCATENATE("2*",B44)</f>
        <v>2*-0.05q + 15</v>
      </c>
      <c r="C50" t="str">
        <f t="shared" ref="C50:D50" si="6">CONCATENATE("2*",C44)</f>
        <v>2*-0.1q + 20</v>
      </c>
      <c r="D50" t="str">
        <f t="shared" si="6"/>
        <v>2*-0.3q + 42</v>
      </c>
      <c r="E50" t="s">
        <v>45</v>
      </c>
    </row>
    <row r="51" spans="1:5" x14ac:dyDescent="0.35">
      <c r="A51" s="22"/>
    </row>
    <row r="52" spans="1:5" x14ac:dyDescent="0.35">
      <c r="A52" s="27" t="s">
        <v>46</v>
      </c>
      <c r="E52" t="s">
        <v>4</v>
      </c>
    </row>
    <row r="53" spans="1:5" x14ac:dyDescent="0.35">
      <c r="A53" s="27"/>
    </row>
    <row r="54" spans="1:5" ht="15" thickBot="1" x14ac:dyDescent="0.4">
      <c r="A54" s="22" t="s">
        <v>2</v>
      </c>
      <c r="B54" s="3">
        <f>B14</f>
        <v>3</v>
      </c>
      <c r="C54" s="3">
        <f>C14</f>
        <v>4</v>
      </c>
      <c r="D54" s="3">
        <f>D14</f>
        <v>5</v>
      </c>
    </row>
    <row r="55" spans="1:5" ht="15" thickBot="1" x14ac:dyDescent="0.4">
      <c r="A55" s="24" t="s">
        <v>48</v>
      </c>
      <c r="B55" s="25">
        <f>(B54-B39)/(2*B30)</f>
        <v>120</v>
      </c>
      <c r="C55" s="25">
        <f t="shared" ref="C55:D55" si="7">(C54-C39)/(2*C30)</f>
        <v>80</v>
      </c>
      <c r="D55" s="26">
        <f t="shared" si="7"/>
        <v>61.666666666666671</v>
      </c>
      <c r="E55" t="s">
        <v>50</v>
      </c>
    </row>
    <row r="57" spans="1:5" x14ac:dyDescent="0.35">
      <c r="A57" t="s">
        <v>47</v>
      </c>
    </row>
    <row r="58" spans="1:5" ht="15" thickBot="1" x14ac:dyDescent="0.4">
      <c r="A58" s="12" t="s">
        <v>28</v>
      </c>
      <c r="B58" s="12" t="s">
        <v>0</v>
      </c>
      <c r="C58" s="12" t="s">
        <v>1</v>
      </c>
      <c r="D58" s="12" t="s">
        <v>29</v>
      </c>
      <c r="E58" s="12" t="s">
        <v>3</v>
      </c>
    </row>
    <row r="59" spans="1:5" ht="15" thickBot="1" x14ac:dyDescent="0.4">
      <c r="A59" t="s">
        <v>13</v>
      </c>
      <c r="B59" s="31">
        <f>B30*B55+B39</f>
        <v>9</v>
      </c>
      <c r="C59" s="32">
        <f t="shared" ref="C59:D59" si="8">C30*C55+C39</f>
        <v>12</v>
      </c>
      <c r="D59" s="33">
        <f t="shared" si="8"/>
        <v>23.5</v>
      </c>
      <c r="E59" t="s">
        <v>23</v>
      </c>
    </row>
    <row r="61" spans="1:5" x14ac:dyDescent="0.35">
      <c r="A61" t="s">
        <v>49</v>
      </c>
    </row>
    <row r="62" spans="1:5" ht="15" thickBot="1" x14ac:dyDescent="0.4">
      <c r="A62" s="12" t="s">
        <v>28</v>
      </c>
      <c r="B62" s="12" t="s">
        <v>0</v>
      </c>
      <c r="C62" s="12" t="s">
        <v>1</v>
      </c>
      <c r="D62" s="12" t="s">
        <v>29</v>
      </c>
    </row>
    <row r="63" spans="1:5" ht="15" thickBot="1" x14ac:dyDescent="0.4">
      <c r="A63" t="s">
        <v>26</v>
      </c>
      <c r="B63" s="34">
        <f>(B59-B14)*B55</f>
        <v>720</v>
      </c>
      <c r="C63" s="35">
        <f>(C59-C14)*C55</f>
        <v>640</v>
      </c>
      <c r="D63" s="36">
        <f>(D59-D14)*D55</f>
        <v>1140.8333333333335</v>
      </c>
    </row>
    <row r="64" spans="1:5" x14ac:dyDescent="0.35">
      <c r="B64" s="8"/>
      <c r="C64" s="8"/>
      <c r="D64" s="8"/>
    </row>
    <row r="65" spans="1:4" x14ac:dyDescent="0.35">
      <c r="A65" t="s">
        <v>52</v>
      </c>
    </row>
    <row r="66" spans="1:4" x14ac:dyDescent="0.35">
      <c r="B66" s="37" t="s">
        <v>54</v>
      </c>
      <c r="C66" s="37"/>
      <c r="D66" s="37"/>
    </row>
    <row r="67" spans="1:4" x14ac:dyDescent="0.35">
      <c r="A67" s="12" t="s">
        <v>53</v>
      </c>
      <c r="B67" s="12" t="s">
        <v>0</v>
      </c>
      <c r="C67" s="12" t="s">
        <v>1</v>
      </c>
      <c r="D67" s="12" t="s">
        <v>29</v>
      </c>
    </row>
    <row r="68" spans="1:4" x14ac:dyDescent="0.35">
      <c r="A68" s="28">
        <v>1</v>
      </c>
      <c r="B68" s="23">
        <f>($A68-B$39)/B$30</f>
        <v>280</v>
      </c>
      <c r="C68" s="23">
        <f t="shared" ref="C68:D83" si="9">($A68-C$39)/C$30</f>
        <v>190</v>
      </c>
      <c r="D68" s="23">
        <f t="shared" si="9"/>
        <v>136.66666666666669</v>
      </c>
    </row>
    <row r="69" spans="1:4" x14ac:dyDescent="0.35">
      <c r="A69" s="8">
        <f>A68+1</f>
        <v>2</v>
      </c>
      <c r="B69" s="23">
        <f t="shared" ref="B69:D86" si="10">($A69-B$39)/B$30</f>
        <v>260</v>
      </c>
      <c r="C69" s="23">
        <f t="shared" si="9"/>
        <v>180</v>
      </c>
      <c r="D69" s="23">
        <f t="shared" si="9"/>
        <v>133.33333333333334</v>
      </c>
    </row>
    <row r="70" spans="1:4" x14ac:dyDescent="0.35">
      <c r="A70" s="8">
        <f t="shared" ref="A70:A84" si="11">A69+1</f>
        <v>3</v>
      </c>
      <c r="B70" s="23">
        <f t="shared" si="10"/>
        <v>240</v>
      </c>
      <c r="C70" s="23">
        <f t="shared" si="9"/>
        <v>170</v>
      </c>
      <c r="D70" s="23">
        <f t="shared" si="9"/>
        <v>130</v>
      </c>
    </row>
    <row r="71" spans="1:4" x14ac:dyDescent="0.35">
      <c r="A71" s="8">
        <f t="shared" si="11"/>
        <v>4</v>
      </c>
      <c r="B71" s="23">
        <f t="shared" si="10"/>
        <v>220</v>
      </c>
      <c r="C71" s="23">
        <f t="shared" si="9"/>
        <v>160</v>
      </c>
      <c r="D71" s="23">
        <f t="shared" si="9"/>
        <v>126.66666666666667</v>
      </c>
    </row>
    <row r="72" spans="1:4" x14ac:dyDescent="0.35">
      <c r="A72" s="8">
        <f t="shared" si="11"/>
        <v>5</v>
      </c>
      <c r="B72" s="23">
        <f t="shared" si="10"/>
        <v>200</v>
      </c>
      <c r="C72" s="23">
        <f t="shared" si="9"/>
        <v>150</v>
      </c>
      <c r="D72" s="23">
        <f t="shared" si="9"/>
        <v>123.33333333333334</v>
      </c>
    </row>
    <row r="73" spans="1:4" x14ac:dyDescent="0.35">
      <c r="A73" s="8">
        <f t="shared" si="11"/>
        <v>6</v>
      </c>
      <c r="B73" s="23">
        <f t="shared" si="10"/>
        <v>180</v>
      </c>
      <c r="C73" s="23">
        <f t="shared" si="9"/>
        <v>140</v>
      </c>
      <c r="D73" s="23">
        <f t="shared" si="9"/>
        <v>120</v>
      </c>
    </row>
    <row r="74" spans="1:4" x14ac:dyDescent="0.35">
      <c r="A74" s="8">
        <f t="shared" si="11"/>
        <v>7</v>
      </c>
      <c r="B74" s="23">
        <f t="shared" si="10"/>
        <v>160</v>
      </c>
      <c r="C74" s="23">
        <f t="shared" si="9"/>
        <v>130</v>
      </c>
      <c r="D74" s="23">
        <f t="shared" si="9"/>
        <v>116.66666666666667</v>
      </c>
    </row>
    <row r="75" spans="1:4" x14ac:dyDescent="0.35">
      <c r="A75" s="8">
        <f t="shared" si="11"/>
        <v>8</v>
      </c>
      <c r="B75" s="23">
        <f t="shared" si="10"/>
        <v>140</v>
      </c>
      <c r="C75" s="23">
        <f t="shared" si="9"/>
        <v>120</v>
      </c>
      <c r="D75" s="23">
        <f t="shared" si="9"/>
        <v>113.33333333333334</v>
      </c>
    </row>
    <row r="76" spans="1:4" x14ac:dyDescent="0.35">
      <c r="A76" s="8">
        <f t="shared" si="11"/>
        <v>9</v>
      </c>
      <c r="B76" s="23">
        <f t="shared" si="10"/>
        <v>120</v>
      </c>
      <c r="C76" s="23">
        <f t="shared" si="9"/>
        <v>110</v>
      </c>
      <c r="D76" s="23">
        <f t="shared" si="9"/>
        <v>110</v>
      </c>
    </row>
    <row r="77" spans="1:4" x14ac:dyDescent="0.35">
      <c r="A77" s="8">
        <f t="shared" si="11"/>
        <v>10</v>
      </c>
      <c r="B77" s="23">
        <f t="shared" si="10"/>
        <v>100</v>
      </c>
      <c r="C77" s="23">
        <f t="shared" si="9"/>
        <v>100</v>
      </c>
      <c r="D77" s="23">
        <f t="shared" si="9"/>
        <v>106.66666666666667</v>
      </c>
    </row>
    <row r="78" spans="1:4" x14ac:dyDescent="0.35">
      <c r="A78" s="8">
        <f t="shared" si="11"/>
        <v>11</v>
      </c>
      <c r="B78" s="23">
        <f t="shared" si="10"/>
        <v>80</v>
      </c>
      <c r="C78" s="23">
        <f t="shared" si="9"/>
        <v>90</v>
      </c>
      <c r="D78" s="23">
        <f t="shared" si="9"/>
        <v>103.33333333333334</v>
      </c>
    </row>
    <row r="79" spans="1:4" x14ac:dyDescent="0.35">
      <c r="A79" s="8">
        <f t="shared" si="11"/>
        <v>12</v>
      </c>
      <c r="B79" s="23">
        <f t="shared" si="10"/>
        <v>60</v>
      </c>
      <c r="C79" s="23">
        <f t="shared" si="9"/>
        <v>80</v>
      </c>
      <c r="D79" s="23">
        <f t="shared" si="9"/>
        <v>100</v>
      </c>
    </row>
    <row r="80" spans="1:4" x14ac:dyDescent="0.35">
      <c r="A80" s="8">
        <f t="shared" si="11"/>
        <v>13</v>
      </c>
      <c r="B80" s="23">
        <f t="shared" si="10"/>
        <v>40</v>
      </c>
      <c r="C80" s="23">
        <f t="shared" si="9"/>
        <v>70</v>
      </c>
      <c r="D80" s="23">
        <f t="shared" si="9"/>
        <v>96.666666666666671</v>
      </c>
    </row>
    <row r="81" spans="1:4" x14ac:dyDescent="0.35">
      <c r="A81" s="8">
        <f t="shared" si="11"/>
        <v>14</v>
      </c>
      <c r="B81" s="23">
        <f t="shared" si="10"/>
        <v>20</v>
      </c>
      <c r="C81" s="23">
        <f t="shared" si="9"/>
        <v>60</v>
      </c>
      <c r="D81" s="23">
        <f t="shared" si="9"/>
        <v>93.333333333333343</v>
      </c>
    </row>
    <row r="82" spans="1:4" x14ac:dyDescent="0.35">
      <c r="A82" s="8">
        <f t="shared" si="11"/>
        <v>15</v>
      </c>
      <c r="B82" s="23">
        <f t="shared" si="10"/>
        <v>0</v>
      </c>
      <c r="C82" s="23">
        <f t="shared" si="9"/>
        <v>50</v>
      </c>
      <c r="D82" s="23">
        <f t="shared" si="9"/>
        <v>90</v>
      </c>
    </row>
    <row r="83" spans="1:4" x14ac:dyDescent="0.35">
      <c r="A83" s="8">
        <f>A82+1</f>
        <v>16</v>
      </c>
      <c r="B83" s="23">
        <f t="shared" si="10"/>
        <v>-20</v>
      </c>
      <c r="C83" s="23">
        <f t="shared" si="9"/>
        <v>40</v>
      </c>
      <c r="D83" s="23">
        <f t="shared" si="9"/>
        <v>86.666666666666671</v>
      </c>
    </row>
    <row r="84" spans="1:4" x14ac:dyDescent="0.35">
      <c r="A84" s="8">
        <f t="shared" si="11"/>
        <v>17</v>
      </c>
      <c r="B84" s="23">
        <f t="shared" si="10"/>
        <v>-40</v>
      </c>
      <c r="C84" s="23">
        <f t="shared" si="10"/>
        <v>30</v>
      </c>
      <c r="D84" s="23">
        <f t="shared" si="10"/>
        <v>83.333333333333343</v>
      </c>
    </row>
    <row r="85" spans="1:4" x14ac:dyDescent="0.35">
      <c r="A85" s="8">
        <f>A84+1</f>
        <v>18</v>
      </c>
      <c r="B85" s="23">
        <f t="shared" si="10"/>
        <v>-60</v>
      </c>
      <c r="C85" s="23">
        <f t="shared" si="10"/>
        <v>20</v>
      </c>
      <c r="D85" s="23">
        <f t="shared" si="10"/>
        <v>80</v>
      </c>
    </row>
    <row r="86" spans="1:4" x14ac:dyDescent="0.35">
      <c r="A86" s="8">
        <f t="shared" ref="A86:A93" si="12">A85+1</f>
        <v>19</v>
      </c>
      <c r="B86" s="23">
        <f t="shared" si="10"/>
        <v>-80</v>
      </c>
      <c r="C86" s="23">
        <f t="shared" si="10"/>
        <v>10</v>
      </c>
      <c r="D86" s="23">
        <f t="shared" si="10"/>
        <v>76.666666666666671</v>
      </c>
    </row>
    <row r="87" spans="1:4" x14ac:dyDescent="0.35">
      <c r="A87" s="8">
        <f t="shared" si="12"/>
        <v>20</v>
      </c>
      <c r="B87" s="23">
        <f t="shared" ref="B87:D93" si="13">($A87-B$39)/B$30</f>
        <v>-100</v>
      </c>
      <c r="C87" s="23">
        <f t="shared" si="13"/>
        <v>0</v>
      </c>
      <c r="D87" s="23">
        <f t="shared" si="13"/>
        <v>73.333333333333343</v>
      </c>
    </row>
    <row r="88" spans="1:4" x14ac:dyDescent="0.35">
      <c r="A88" s="8">
        <f t="shared" si="12"/>
        <v>21</v>
      </c>
      <c r="B88" s="23">
        <f t="shared" si="13"/>
        <v>-120</v>
      </c>
      <c r="C88" s="23">
        <f t="shared" si="13"/>
        <v>-10</v>
      </c>
      <c r="D88" s="23">
        <f t="shared" si="13"/>
        <v>70</v>
      </c>
    </row>
    <row r="89" spans="1:4" x14ac:dyDescent="0.35">
      <c r="A89" s="8">
        <f t="shared" si="12"/>
        <v>22</v>
      </c>
      <c r="B89" s="23">
        <f t="shared" si="13"/>
        <v>-140</v>
      </c>
      <c r="C89" s="23">
        <f t="shared" si="13"/>
        <v>-20</v>
      </c>
      <c r="D89" s="23">
        <f t="shared" si="13"/>
        <v>66.666666666666671</v>
      </c>
    </row>
    <row r="90" spans="1:4" x14ac:dyDescent="0.35">
      <c r="A90" s="8">
        <f t="shared" si="12"/>
        <v>23</v>
      </c>
      <c r="B90" s="23">
        <f t="shared" si="13"/>
        <v>-160</v>
      </c>
      <c r="C90" s="23">
        <f t="shared" si="13"/>
        <v>-30</v>
      </c>
      <c r="D90" s="23">
        <f t="shared" si="13"/>
        <v>63.333333333333336</v>
      </c>
    </row>
    <row r="91" spans="1:4" x14ac:dyDescent="0.35">
      <c r="A91" s="8">
        <f t="shared" si="12"/>
        <v>24</v>
      </c>
      <c r="B91" s="23">
        <f t="shared" si="13"/>
        <v>-180</v>
      </c>
      <c r="C91" s="23">
        <f t="shared" si="13"/>
        <v>-40</v>
      </c>
      <c r="D91" s="23">
        <f t="shared" si="13"/>
        <v>60</v>
      </c>
    </row>
    <row r="92" spans="1:4" x14ac:dyDescent="0.35">
      <c r="A92" s="8">
        <f t="shared" si="12"/>
        <v>25</v>
      </c>
      <c r="B92" s="23">
        <f t="shared" si="13"/>
        <v>-200</v>
      </c>
      <c r="C92" s="23">
        <f t="shared" si="13"/>
        <v>-50</v>
      </c>
      <c r="D92" s="23">
        <f t="shared" si="13"/>
        <v>56.666666666666671</v>
      </c>
    </row>
    <row r="93" spans="1:4" x14ac:dyDescent="0.35">
      <c r="A93" s="8">
        <f t="shared" si="12"/>
        <v>26</v>
      </c>
      <c r="B93" s="23">
        <f t="shared" si="13"/>
        <v>-220</v>
      </c>
      <c r="C93" s="23">
        <f t="shared" si="13"/>
        <v>-60</v>
      </c>
      <c r="D93" s="23">
        <f t="shared" si="13"/>
        <v>53.333333333333336</v>
      </c>
    </row>
    <row r="95" spans="1:4" x14ac:dyDescent="0.35">
      <c r="B95" s="37" t="s">
        <v>26</v>
      </c>
      <c r="C95" s="37"/>
      <c r="D95" s="37"/>
    </row>
    <row r="96" spans="1:4" x14ac:dyDescent="0.35">
      <c r="A96" s="12" t="s">
        <v>53</v>
      </c>
      <c r="B96" s="12" t="s">
        <v>0</v>
      </c>
      <c r="C96" s="12" t="s">
        <v>1</v>
      </c>
      <c r="D96" s="12" t="s">
        <v>29</v>
      </c>
    </row>
    <row r="97" spans="1:4" x14ac:dyDescent="0.35">
      <c r="A97" s="28">
        <v>1</v>
      </c>
      <c r="B97" s="29">
        <f>$A97*(B68)-B$14*B68</f>
        <v>-560</v>
      </c>
      <c r="C97" s="29">
        <f t="shared" ref="B97:D121" si="14">$A97*(C68)-C$14*C68</f>
        <v>-570</v>
      </c>
      <c r="D97" s="29">
        <f t="shared" si="14"/>
        <v>-546.66666666666674</v>
      </c>
    </row>
    <row r="98" spans="1:4" x14ac:dyDescent="0.35">
      <c r="A98" s="8">
        <f>A97+1</f>
        <v>2</v>
      </c>
      <c r="B98" s="29">
        <f t="shared" si="14"/>
        <v>-260</v>
      </c>
      <c r="C98" s="29">
        <f t="shared" si="14"/>
        <v>-360</v>
      </c>
      <c r="D98" s="29">
        <f t="shared" si="14"/>
        <v>-400.00000000000006</v>
      </c>
    </row>
    <row r="99" spans="1:4" x14ac:dyDescent="0.35">
      <c r="A99" s="8">
        <f t="shared" ref="A99:A111" si="15">A98+1</f>
        <v>3</v>
      </c>
      <c r="B99" s="29">
        <f t="shared" si="14"/>
        <v>0</v>
      </c>
      <c r="C99" s="29">
        <f t="shared" si="14"/>
        <v>-170</v>
      </c>
      <c r="D99" s="29">
        <f t="shared" si="14"/>
        <v>-260</v>
      </c>
    </row>
    <row r="100" spans="1:4" x14ac:dyDescent="0.35">
      <c r="A100" s="8">
        <f t="shared" si="15"/>
        <v>4</v>
      </c>
      <c r="B100" s="29">
        <f t="shared" si="14"/>
        <v>220</v>
      </c>
      <c r="C100" s="29">
        <f t="shared" si="14"/>
        <v>0</v>
      </c>
      <c r="D100" s="29">
        <f t="shared" si="14"/>
        <v>-126.66666666666669</v>
      </c>
    </row>
    <row r="101" spans="1:4" x14ac:dyDescent="0.35">
      <c r="A101" s="8">
        <f t="shared" si="15"/>
        <v>5</v>
      </c>
      <c r="B101" s="29">
        <f t="shared" si="14"/>
        <v>400</v>
      </c>
      <c r="C101" s="29">
        <f t="shared" si="14"/>
        <v>150</v>
      </c>
      <c r="D101" s="29">
        <f t="shared" si="14"/>
        <v>0</v>
      </c>
    </row>
    <row r="102" spans="1:4" x14ac:dyDescent="0.35">
      <c r="A102" s="8">
        <f t="shared" si="15"/>
        <v>6</v>
      </c>
      <c r="B102" s="29">
        <f t="shared" si="14"/>
        <v>540</v>
      </c>
      <c r="C102" s="29">
        <f t="shared" si="14"/>
        <v>280</v>
      </c>
      <c r="D102" s="29">
        <f t="shared" si="14"/>
        <v>120</v>
      </c>
    </row>
    <row r="103" spans="1:4" x14ac:dyDescent="0.35">
      <c r="A103" s="8">
        <f t="shared" si="15"/>
        <v>7</v>
      </c>
      <c r="B103" s="29">
        <f t="shared" si="14"/>
        <v>640</v>
      </c>
      <c r="C103" s="29">
        <f t="shared" si="14"/>
        <v>390</v>
      </c>
      <c r="D103" s="29">
        <f t="shared" si="14"/>
        <v>233.33333333333337</v>
      </c>
    </row>
    <row r="104" spans="1:4" x14ac:dyDescent="0.35">
      <c r="A104" s="8">
        <f t="shared" si="15"/>
        <v>8</v>
      </c>
      <c r="B104" s="29">
        <f t="shared" si="14"/>
        <v>700</v>
      </c>
      <c r="C104" s="29">
        <f t="shared" si="14"/>
        <v>480</v>
      </c>
      <c r="D104" s="29">
        <f t="shared" si="14"/>
        <v>340</v>
      </c>
    </row>
    <row r="105" spans="1:4" x14ac:dyDescent="0.35">
      <c r="A105" s="8">
        <f t="shared" si="15"/>
        <v>9</v>
      </c>
      <c r="B105" s="29">
        <f t="shared" si="14"/>
        <v>720</v>
      </c>
      <c r="C105" s="29">
        <f t="shared" si="14"/>
        <v>550</v>
      </c>
      <c r="D105" s="29">
        <f t="shared" si="14"/>
        <v>440</v>
      </c>
    </row>
    <row r="106" spans="1:4" x14ac:dyDescent="0.35">
      <c r="A106" s="8">
        <f t="shared" si="15"/>
        <v>10</v>
      </c>
      <c r="B106" s="29">
        <f t="shared" si="14"/>
        <v>700</v>
      </c>
      <c r="C106" s="29">
        <f t="shared" si="14"/>
        <v>600</v>
      </c>
      <c r="D106" s="29">
        <f t="shared" si="14"/>
        <v>533.33333333333337</v>
      </c>
    </row>
    <row r="107" spans="1:4" x14ac:dyDescent="0.35">
      <c r="A107" s="8">
        <f t="shared" si="15"/>
        <v>11</v>
      </c>
      <c r="B107" s="29">
        <f t="shared" si="14"/>
        <v>640</v>
      </c>
      <c r="C107" s="29">
        <f t="shared" si="14"/>
        <v>630</v>
      </c>
      <c r="D107" s="29">
        <f t="shared" si="14"/>
        <v>620</v>
      </c>
    </row>
    <row r="108" spans="1:4" x14ac:dyDescent="0.35">
      <c r="A108" s="8">
        <f t="shared" si="15"/>
        <v>12</v>
      </c>
      <c r="B108" s="29">
        <f t="shared" si="14"/>
        <v>540</v>
      </c>
      <c r="C108" s="29">
        <f t="shared" si="14"/>
        <v>640</v>
      </c>
      <c r="D108" s="29">
        <f t="shared" si="14"/>
        <v>700</v>
      </c>
    </row>
    <row r="109" spans="1:4" x14ac:dyDescent="0.35">
      <c r="A109" s="8">
        <f t="shared" si="15"/>
        <v>13</v>
      </c>
      <c r="B109" s="29">
        <f t="shared" si="14"/>
        <v>400</v>
      </c>
      <c r="C109" s="29">
        <f t="shared" si="14"/>
        <v>630</v>
      </c>
      <c r="D109" s="29">
        <f t="shared" si="14"/>
        <v>773.33333333333337</v>
      </c>
    </row>
    <row r="110" spans="1:4" x14ac:dyDescent="0.35">
      <c r="A110" s="8">
        <f t="shared" si="15"/>
        <v>14</v>
      </c>
      <c r="B110" s="29">
        <f t="shared" si="14"/>
        <v>220</v>
      </c>
      <c r="C110" s="29">
        <f t="shared" si="14"/>
        <v>600</v>
      </c>
      <c r="D110" s="29">
        <f t="shared" si="14"/>
        <v>840</v>
      </c>
    </row>
    <row r="111" spans="1:4" x14ac:dyDescent="0.35">
      <c r="A111" s="8">
        <f t="shared" si="15"/>
        <v>15</v>
      </c>
      <c r="B111" s="29">
        <f t="shared" si="14"/>
        <v>0</v>
      </c>
      <c r="C111" s="29">
        <f t="shared" si="14"/>
        <v>550</v>
      </c>
      <c r="D111" s="29">
        <f t="shared" si="14"/>
        <v>900</v>
      </c>
    </row>
    <row r="112" spans="1:4" x14ac:dyDescent="0.35">
      <c r="A112" s="8">
        <f>A111+1</f>
        <v>16</v>
      </c>
      <c r="B112" s="29">
        <f t="shared" si="14"/>
        <v>-260</v>
      </c>
      <c r="C112" s="29">
        <f t="shared" si="14"/>
        <v>480</v>
      </c>
      <c r="D112" s="29">
        <f t="shared" si="14"/>
        <v>953.33333333333337</v>
      </c>
    </row>
    <row r="113" spans="1:4" x14ac:dyDescent="0.35">
      <c r="A113" s="8">
        <f t="shared" ref="A113" si="16">A112+1</f>
        <v>17</v>
      </c>
      <c r="B113" s="29">
        <f t="shared" si="14"/>
        <v>-560</v>
      </c>
      <c r="C113" s="29">
        <f t="shared" si="14"/>
        <v>390</v>
      </c>
      <c r="D113" s="29">
        <f t="shared" si="14"/>
        <v>1000</v>
      </c>
    </row>
    <row r="114" spans="1:4" x14ac:dyDescent="0.35">
      <c r="A114" s="8">
        <f>A113+1</f>
        <v>18</v>
      </c>
      <c r="B114" s="29">
        <f t="shared" si="14"/>
        <v>-900</v>
      </c>
      <c r="C114" s="29">
        <f t="shared" si="14"/>
        <v>280</v>
      </c>
      <c r="D114" s="29">
        <f t="shared" si="14"/>
        <v>1040</v>
      </c>
    </row>
    <row r="115" spans="1:4" x14ac:dyDescent="0.35">
      <c r="A115" s="8">
        <f t="shared" ref="A115:A121" si="17">A114+1</f>
        <v>19</v>
      </c>
      <c r="B115" s="29">
        <f t="shared" si="14"/>
        <v>-1280</v>
      </c>
      <c r="C115" s="29">
        <f t="shared" si="14"/>
        <v>150</v>
      </c>
      <c r="D115" s="29">
        <f t="shared" si="14"/>
        <v>1073.3333333333335</v>
      </c>
    </row>
    <row r="116" spans="1:4" x14ac:dyDescent="0.35">
      <c r="A116" s="8">
        <f t="shared" si="17"/>
        <v>20</v>
      </c>
      <c r="B116" s="29">
        <f t="shared" si="14"/>
        <v>-1700</v>
      </c>
      <c r="C116" s="29">
        <f t="shared" si="14"/>
        <v>0</v>
      </c>
      <c r="D116" s="29">
        <f t="shared" si="14"/>
        <v>1100.0000000000002</v>
      </c>
    </row>
    <row r="117" spans="1:4" x14ac:dyDescent="0.35">
      <c r="A117" s="8">
        <f t="shared" si="17"/>
        <v>21</v>
      </c>
      <c r="B117" s="29">
        <f t="shared" si="14"/>
        <v>-2160</v>
      </c>
      <c r="C117" s="29">
        <f t="shared" si="14"/>
        <v>-170</v>
      </c>
      <c r="D117" s="29">
        <f t="shared" si="14"/>
        <v>1120</v>
      </c>
    </row>
    <row r="118" spans="1:4" x14ac:dyDescent="0.35">
      <c r="A118" s="8">
        <f t="shared" si="17"/>
        <v>22</v>
      </c>
      <c r="B118" s="29">
        <f t="shared" si="14"/>
        <v>-2660</v>
      </c>
      <c r="C118" s="29">
        <f t="shared" si="14"/>
        <v>-360</v>
      </c>
      <c r="D118" s="29">
        <f t="shared" si="14"/>
        <v>1133.3333333333335</v>
      </c>
    </row>
    <row r="119" spans="1:4" x14ac:dyDescent="0.35">
      <c r="A119" s="8">
        <f t="shared" si="17"/>
        <v>23</v>
      </c>
      <c r="B119" s="29">
        <f t="shared" si="14"/>
        <v>-3200</v>
      </c>
      <c r="C119" s="29">
        <f t="shared" si="14"/>
        <v>-570</v>
      </c>
      <c r="D119" s="29">
        <f t="shared" si="14"/>
        <v>1140</v>
      </c>
    </row>
    <row r="120" spans="1:4" x14ac:dyDescent="0.35">
      <c r="A120" s="8">
        <f t="shared" si="17"/>
        <v>24</v>
      </c>
      <c r="B120" s="29">
        <f t="shared" si="14"/>
        <v>-3780</v>
      </c>
      <c r="C120" s="29">
        <f t="shared" si="14"/>
        <v>-800</v>
      </c>
      <c r="D120" s="29">
        <f t="shared" si="14"/>
        <v>1140</v>
      </c>
    </row>
    <row r="121" spans="1:4" x14ac:dyDescent="0.35">
      <c r="A121" s="8">
        <f t="shared" si="17"/>
        <v>25</v>
      </c>
      <c r="B121" s="29">
        <f t="shared" si="14"/>
        <v>-4400</v>
      </c>
      <c r="C121" s="29">
        <f t="shared" si="14"/>
        <v>-1050</v>
      </c>
      <c r="D121" s="29">
        <f t="shared" si="14"/>
        <v>1133.3333333333335</v>
      </c>
    </row>
  </sheetData>
  <mergeCells count="2">
    <mergeCell ref="B66:D66"/>
    <mergeCell ref="B95:D95"/>
  </mergeCells>
  <pageMargins left="0.7" right="0.7" top="0.75" bottom="0.75" header="0.3" footer="0.3"/>
  <pageSetup scale="50" fitToHeight="2" orientation="landscape" r:id="rId1"/>
  <rowBreaks count="1" manualBreakCount="1"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Elasticity Case Question</vt:lpstr>
      <vt:lpstr>Elasticity Case Answer</vt:lpstr>
      <vt:lpstr>'Elasticity Case Answer'!Print_Titles</vt:lpstr>
      <vt:lpstr>'Elasticity Case Question'!Print_Titles</vt:lpstr>
    </vt:vector>
  </TitlesOfParts>
  <Company>NWN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 Jr</dc:creator>
  <cp:lastModifiedBy>User</cp:lastModifiedBy>
  <cp:lastPrinted>2020-01-06T22:15:36Z</cp:lastPrinted>
  <dcterms:created xsi:type="dcterms:W3CDTF">2020-01-03T17:44:10Z</dcterms:created>
  <dcterms:modified xsi:type="dcterms:W3CDTF">2021-08-12T01:54:45Z</dcterms:modified>
</cp:coreProperties>
</file>