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EDD18BA0-2C6D-45F1-8BCE-0F8EBA9D442E}" xr6:coauthVersionLast="47" xr6:coauthVersionMax="47" xr10:uidLastSave="{00000000-0000-0000-0000-000000000000}"/>
  <bookViews>
    <workbookView minimized="1" xWindow="1410" yWindow="1410" windowWidth="10420" windowHeight="7360" activeTab="2" xr2:uid="{00000000-000D-0000-FFFF-FFFF00000000}"/>
  </bookViews>
  <sheets>
    <sheet name="PVM Concept Case" sheetId="6" r:id="rId1"/>
    <sheet name="Sheet1" sheetId="7" r:id="rId2"/>
    <sheet name="PVM Answer" sheetId="5" r:id="rId3"/>
  </sheets>
  <definedNames>
    <definedName name="_xlnm.Print_Titles" localSheetId="2">'PVM Answer'!$1:$16</definedName>
    <definedName name="_xlnm.Print_Titles" localSheetId="0">'PVM Concept Case'!$1:$16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6" l="1"/>
  <c r="B12" i="6"/>
  <c r="C7" i="6"/>
  <c r="B7" i="6"/>
  <c r="B14" i="6" s="1"/>
  <c r="C14" i="6" l="1"/>
  <c r="B26" i="6" l="1"/>
  <c r="B39" i="6"/>
  <c r="B38" i="6"/>
  <c r="B25" i="6"/>
  <c r="B27" i="6" l="1"/>
  <c r="B48" i="6"/>
  <c r="B53" i="6" s="1"/>
  <c r="B47" i="6"/>
  <c r="B52" i="6" s="1"/>
  <c r="B40" i="6"/>
  <c r="B92" i="6"/>
  <c r="B7" i="5"/>
  <c r="B12" i="5"/>
  <c r="C15" i="5"/>
  <c r="B72" i="5" s="1"/>
  <c r="B79" i="5" s="1"/>
  <c r="B64" i="5"/>
  <c r="B65" i="5"/>
  <c r="D11" i="5"/>
  <c r="B39" i="5" s="1"/>
  <c r="D6" i="5"/>
  <c r="B38" i="5"/>
  <c r="D5" i="5"/>
  <c r="B25" i="5" s="1"/>
  <c r="D10" i="5"/>
  <c r="B26" i="5" s="1"/>
  <c r="B15" i="5"/>
  <c r="C7" i="5"/>
  <c r="C12" i="5"/>
  <c r="B71" i="5" l="1"/>
  <c r="B78" i="5" s="1"/>
  <c r="C91" i="5"/>
  <c r="B66" i="5"/>
  <c r="D12" i="5"/>
  <c r="C92" i="5"/>
  <c r="B14" i="5"/>
  <c r="B16" i="5" s="1"/>
  <c r="B85" i="5" s="1"/>
  <c r="B91" i="5" s="1"/>
  <c r="C14" i="5"/>
  <c r="C16" i="5" s="1"/>
  <c r="B40" i="5"/>
  <c r="B54" i="6"/>
  <c r="B91" i="6"/>
  <c r="B93" i="6" s="1"/>
  <c r="B42" i="6"/>
  <c r="B49" i="6"/>
  <c r="B80" i="5"/>
  <c r="B27" i="5"/>
  <c r="D7" i="5"/>
  <c r="B73" i="5" l="1"/>
  <c r="B56" i="6"/>
  <c r="D14" i="5"/>
  <c r="B47" i="5"/>
  <c r="B52" i="5" s="1"/>
  <c r="B48" i="5"/>
  <c r="B53" i="5" s="1"/>
  <c r="B86" i="5"/>
  <c r="B92" i="5" s="1"/>
  <c r="B93" i="5" s="1"/>
  <c r="B42" i="5"/>
  <c r="B49" i="5" l="1"/>
  <c r="B54" i="5"/>
  <c r="B95" i="5" s="1"/>
  <c r="B56" i="5" l="1"/>
</calcChain>
</file>

<file path=xl/sharedStrings.xml><?xml version="1.0" encoding="utf-8"?>
<sst xmlns="http://schemas.openxmlformats.org/spreadsheetml/2006/main" count="178" uniqueCount="66">
  <si>
    <t>Year 1</t>
  </si>
  <si>
    <t>Year 2</t>
  </si>
  <si>
    <t>Product 1</t>
  </si>
  <si>
    <t>Product 2</t>
  </si>
  <si>
    <t>From Year 1 to Year 2:</t>
  </si>
  <si>
    <t>Price impact:</t>
  </si>
  <si>
    <t>Inc/(Dec)</t>
  </si>
  <si>
    <t>Volume Impact:</t>
  </si>
  <si>
    <t>QUESTION 1</t>
  </si>
  <si>
    <t>QUESTION 2</t>
  </si>
  <si>
    <t>Total Units</t>
  </si>
  <si>
    <t>Volume-Mix Impact:</t>
  </si>
  <si>
    <t>Volume-Mix Impact = Price Year 1 x (Volume Year 2 - Volume Year 1)</t>
  </si>
  <si>
    <t>Volume Impact = Average Price Per Unit Year 1 * (Volume Year 2 - Volume Year 1)</t>
  </si>
  <si>
    <t>Price Impact = Volume Year 2 x (Price Year 2 - Price Year 1)</t>
  </si>
  <si>
    <t>Volume (units)</t>
  </si>
  <si>
    <t>Revenue ($)</t>
  </si>
  <si>
    <t>Price ($/unit)</t>
  </si>
  <si>
    <t>Total  Volume (units)</t>
  </si>
  <si>
    <t>Total Revenue ($)</t>
  </si>
  <si>
    <t xml:space="preserve">If Price goes up year over year, then there is a positive price impact. </t>
  </si>
  <si>
    <t>QUESTION 3</t>
  </si>
  <si>
    <t>What is the pricing impact for each product and overall?</t>
  </si>
  <si>
    <t>What is the Volume-Mix impact for each product and overall?</t>
  </si>
  <si>
    <t>QUESTION 4</t>
  </si>
  <si>
    <t>Mix Impact:</t>
  </si>
  <si>
    <t>Mix Impact = Volume Mix less Volume Impact --&gt; Plug method</t>
  </si>
  <si>
    <t>QUESTION 5</t>
  </si>
  <si>
    <t>What is the breakdown of the volume-mix impact between volume and mix?</t>
  </si>
  <si>
    <t>Overall Price Impact</t>
  </si>
  <si>
    <t>Overall Volume Impact</t>
  </si>
  <si>
    <t>Overall Vol-Mix Impact</t>
  </si>
  <si>
    <t>Overall Mix Impact</t>
  </si>
  <si>
    <t>Calculate Mix impact NOT using the plug method</t>
  </si>
  <si>
    <t>Mix Impact - Step 1</t>
  </si>
  <si>
    <t>Calculate the Year 1 Mix for each product</t>
  </si>
  <si>
    <t>Total Mix %</t>
  </si>
  <si>
    <t>&lt;--Confirm adds to 100%</t>
  </si>
  <si>
    <t>Mix Impact - Step 2</t>
  </si>
  <si>
    <t>Calculate Year 2 Units @ Year 1 Mix %</t>
  </si>
  <si>
    <t>Calculate Year 2 Actual Units  vs Year 2 @ Year 1 Mix %</t>
  </si>
  <si>
    <t>&lt;--Confirm 0</t>
  </si>
  <si>
    <t>Mix Impact - Step 3</t>
  </si>
  <si>
    <t>Mix Impact - Step 4</t>
  </si>
  <si>
    <t>Calculate Year 1 $/unit vs. avg $/unit overall</t>
  </si>
  <si>
    <t>Total Unit Difference</t>
  </si>
  <si>
    <t>Mix Impact - Step 5</t>
  </si>
  <si>
    <t>Calculate Mix Impact (unit difference x price difference)</t>
  </si>
  <si>
    <t>Total Mix Variance</t>
  </si>
  <si>
    <t>Note:</t>
  </si>
  <si>
    <t xml:space="preserve">If Price goes down year over year, then there is a negative price impact. </t>
  </si>
  <si>
    <t>Avg Unit Price ($/unit)</t>
  </si>
  <si>
    <t>Average unit price of a bundle of units can DROP but overall price impact can be POSITIVE (mix impact)</t>
  </si>
  <si>
    <t>Check Vol-Mix components equal overall (A- B - C = 0)</t>
  </si>
  <si>
    <t>( C )</t>
  </si>
  <si>
    <t>( B )</t>
  </si>
  <si>
    <t>( A )</t>
  </si>
  <si>
    <t>( D )</t>
  </si>
  <si>
    <t>Check Mix Plug = Mix Calc (C - D = 0)</t>
  </si>
  <si>
    <t>( X )</t>
  </si>
  <si>
    <t>( Y )</t>
  </si>
  <si>
    <t>Check Price-Vol-Mix components equal overall (X - Y - A = 0)</t>
  </si>
  <si>
    <t>Metric</t>
  </si>
  <si>
    <t>Calculate the average unit price ($/unit), total volume (units) and Year over Year Changes in yellow cells</t>
  </si>
  <si>
    <t>PVM Concept Case</t>
  </si>
  <si>
    <t>PVM Concept Case 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</si>
</sst>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/>
    </xf>
    <xf numFmtId="38" fontId="0" fillId="2" borderId="1" xfId="0" applyNumberFormat="1" applyFill="1" applyBorder="1"/>
    <xf numFmtId="44" fontId="0" fillId="2" borderId="0" xfId="3" applyNumberFormat="1" applyFont="1" applyFill="1"/>
    <xf numFmtId="44" fontId="0" fillId="2" borderId="0" xfId="3" applyFont="1" applyFill="1" applyBorder="1"/>
    <xf numFmtId="38" fontId="2" fillId="0" borderId="0" xfId="0" applyNumberFormat="1" applyFont="1" applyFill="1" applyBorder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 indent="1"/>
    </xf>
    <xf numFmtId="164" fontId="1" fillId="2" borderId="0" xfId="2" applyNumberFormat="1" applyFont="1" applyFill="1" applyBorder="1"/>
    <xf numFmtId="44" fontId="0" fillId="2" borderId="1" xfId="3" applyFont="1" applyFill="1" applyBorder="1"/>
    <xf numFmtId="44" fontId="2" fillId="2" borderId="0" xfId="3" applyFont="1" applyFill="1" applyBorder="1"/>
    <xf numFmtId="9" fontId="0" fillId="2" borderId="0" xfId="1" applyFont="1" applyFill="1" applyBorder="1"/>
    <xf numFmtId="9" fontId="0" fillId="2" borderId="1" xfId="1" applyFont="1" applyFill="1" applyBorder="1"/>
    <xf numFmtId="9" fontId="0" fillId="2" borderId="0" xfId="3" applyNumberFormat="1" applyFont="1" applyFill="1" applyBorder="1"/>
    <xf numFmtId="165" fontId="0" fillId="2" borderId="0" xfId="1" applyNumberFormat="1" applyFont="1" applyFill="1" applyBorder="1"/>
    <xf numFmtId="165" fontId="0" fillId="2" borderId="1" xfId="1" applyNumberFormat="1" applyFont="1" applyFill="1" applyBorder="1"/>
    <xf numFmtId="1" fontId="0" fillId="2" borderId="0" xfId="1" applyNumberFormat="1" applyFont="1" applyFill="1" applyBorder="1"/>
    <xf numFmtId="1" fontId="0" fillId="2" borderId="1" xfId="1" applyNumberFormat="1" applyFont="1" applyFill="1" applyBorder="1"/>
    <xf numFmtId="1" fontId="0" fillId="2" borderId="0" xfId="3" applyNumberFormat="1" applyFont="1" applyFill="1" applyBorder="1"/>
    <xf numFmtId="44" fontId="2" fillId="2" borderId="0" xfId="0" applyNumberFormat="1" applyFont="1" applyFill="1"/>
    <xf numFmtId="0" fontId="0" fillId="0" borderId="0" xfId="0" quotePrefix="1"/>
    <xf numFmtId="44" fontId="0" fillId="0" borderId="0" xfId="0" applyNumberFormat="1"/>
    <xf numFmtId="0" fontId="4" fillId="3" borderId="0" xfId="0" applyFont="1" applyFill="1"/>
    <xf numFmtId="166" fontId="5" fillId="0" borderId="0" xfId="3" applyNumberFormat="1" applyFont="1"/>
    <xf numFmtId="0" fontId="5" fillId="0" borderId="1" xfId="0" applyFont="1" applyBorder="1"/>
    <xf numFmtId="166" fontId="0" fillId="0" borderId="0" xfId="3" applyNumberFormat="1" applyFont="1"/>
    <xf numFmtId="166" fontId="0" fillId="2" borderId="0" xfId="3" applyNumberFormat="1" applyFont="1" applyFill="1"/>
    <xf numFmtId="166" fontId="2" fillId="0" borderId="2" xfId="3" applyNumberFormat="1" applyFont="1" applyBorder="1"/>
    <xf numFmtId="166" fontId="2" fillId="2" borderId="2" xfId="3" applyNumberFormat="1" applyFont="1" applyFill="1" applyBorder="1"/>
    <xf numFmtId="166" fontId="0" fillId="2" borderId="0" xfId="3" applyNumberFormat="1" applyFont="1" applyFill="1" applyBorder="1"/>
    <xf numFmtId="166" fontId="0" fillId="2" borderId="1" xfId="3" applyNumberFormat="1" applyFont="1" applyFill="1" applyBorder="1"/>
    <xf numFmtId="166" fontId="2" fillId="2" borderId="0" xfId="3" applyNumberFormat="1" applyFont="1" applyFill="1" applyBorder="1"/>
    <xf numFmtId="166" fontId="2" fillId="2" borderId="0" xfId="0" applyNumberFormat="1" applyFont="1" applyFill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zoomScaleNormal="100" workbookViewId="0">
      <selection activeCell="B19" sqref="B19"/>
    </sheetView>
  </sheetViews>
  <sheetFormatPr defaultRowHeight="14.5" x14ac:dyDescent="0.35"/>
  <cols>
    <col min="1" max="1" width="23.26953125" customWidth="1"/>
    <col min="2" max="3" width="11.453125" customWidth="1"/>
    <col min="4" max="4" width="11.1796875" customWidth="1"/>
    <col min="5" max="5" width="11.453125" customWidth="1"/>
    <col min="6" max="6" width="13.453125" customWidth="1"/>
  </cols>
  <sheetData>
    <row r="1" spans="1:6" ht="15.5" x14ac:dyDescent="0.35">
      <c r="A1" s="3" t="s">
        <v>64</v>
      </c>
    </row>
    <row r="2" spans="1:6" ht="15.5" x14ac:dyDescent="0.35">
      <c r="A2" s="3"/>
    </row>
    <row r="3" spans="1:6" x14ac:dyDescent="0.35">
      <c r="A3" s="26" t="s">
        <v>62</v>
      </c>
      <c r="B3" s="26" t="s">
        <v>0</v>
      </c>
      <c r="C3" s="26" t="s">
        <v>1</v>
      </c>
      <c r="D3" s="26" t="s">
        <v>6</v>
      </c>
    </row>
    <row r="4" spans="1:6" x14ac:dyDescent="0.35">
      <c r="A4" t="s">
        <v>2</v>
      </c>
    </row>
    <row r="5" spans="1:6" x14ac:dyDescent="0.35">
      <c r="A5" s="2" t="s">
        <v>17</v>
      </c>
      <c r="B5" s="27">
        <v>100</v>
      </c>
      <c r="C5" s="27">
        <v>120</v>
      </c>
      <c r="D5" s="30"/>
    </row>
    <row r="6" spans="1:6" x14ac:dyDescent="0.35">
      <c r="A6" s="2" t="s">
        <v>15</v>
      </c>
      <c r="B6" s="28">
        <v>60</v>
      </c>
      <c r="C6" s="28">
        <v>40</v>
      </c>
      <c r="D6" s="5"/>
    </row>
    <row r="7" spans="1:6" x14ac:dyDescent="0.35">
      <c r="A7" s="2" t="s">
        <v>16</v>
      </c>
      <c r="B7" s="29">
        <f>B5*B6</f>
        <v>6000</v>
      </c>
      <c r="C7" s="29">
        <f>C5*C6</f>
        <v>4800</v>
      </c>
      <c r="D7" s="30"/>
    </row>
    <row r="9" spans="1:6" x14ac:dyDescent="0.35">
      <c r="A9" t="s">
        <v>3</v>
      </c>
    </row>
    <row r="10" spans="1:6" x14ac:dyDescent="0.35">
      <c r="A10" s="2" t="s">
        <v>17</v>
      </c>
      <c r="B10" s="27">
        <v>80</v>
      </c>
      <c r="C10" s="27">
        <v>65</v>
      </c>
      <c r="D10" s="30"/>
    </row>
    <row r="11" spans="1:6" x14ac:dyDescent="0.35">
      <c r="A11" s="2" t="s">
        <v>15</v>
      </c>
      <c r="B11" s="28">
        <v>40</v>
      </c>
      <c r="C11" s="28">
        <v>50</v>
      </c>
      <c r="D11" s="5"/>
    </row>
    <row r="12" spans="1:6" x14ac:dyDescent="0.35">
      <c r="A12" s="2" t="s">
        <v>16</v>
      </c>
      <c r="B12" s="29">
        <f>B10*B11</f>
        <v>3200</v>
      </c>
      <c r="C12" s="29">
        <f>C10*C11</f>
        <v>3250</v>
      </c>
      <c r="D12" s="30"/>
    </row>
    <row r="14" spans="1:6" ht="15" thickBot="1" x14ac:dyDescent="0.4">
      <c r="A14" s="10" t="s">
        <v>19</v>
      </c>
      <c r="B14" s="31">
        <f>B7+B12</f>
        <v>9200</v>
      </c>
      <c r="C14" s="31">
        <f>C7+C12</f>
        <v>8050</v>
      </c>
      <c r="D14" s="32"/>
      <c r="E14" t="s">
        <v>59</v>
      </c>
    </row>
    <row r="15" spans="1:6" s="9" customFormat="1" ht="15" thickTop="1" x14ac:dyDescent="0.35">
      <c r="A15" s="11" t="s">
        <v>18</v>
      </c>
      <c r="B15" s="12"/>
      <c r="C15" s="12"/>
      <c r="D15" s="8"/>
      <c r="E15"/>
      <c r="F15"/>
    </row>
    <row r="16" spans="1:6" x14ac:dyDescent="0.35">
      <c r="A16" s="2" t="s">
        <v>51</v>
      </c>
      <c r="B16" s="6"/>
      <c r="C16" s="6"/>
    </row>
    <row r="18" spans="1:3" x14ac:dyDescent="0.35">
      <c r="A18" s="1" t="s">
        <v>8</v>
      </c>
    </row>
    <row r="19" spans="1:3" x14ac:dyDescent="0.35">
      <c r="A19" t="s">
        <v>63</v>
      </c>
    </row>
    <row r="21" spans="1:3" x14ac:dyDescent="0.35">
      <c r="A21" s="1" t="s">
        <v>9</v>
      </c>
    </row>
    <row r="22" spans="1:3" x14ac:dyDescent="0.35">
      <c r="A22" t="s">
        <v>4</v>
      </c>
      <c r="B22" t="s">
        <v>22</v>
      </c>
    </row>
    <row r="23" spans="1:3" x14ac:dyDescent="0.35">
      <c r="A23" s="2"/>
    </row>
    <row r="24" spans="1:3" x14ac:dyDescent="0.35">
      <c r="A24" t="s">
        <v>5</v>
      </c>
      <c r="B24" s="4" t="s">
        <v>14</v>
      </c>
    </row>
    <row r="25" spans="1:3" x14ac:dyDescent="0.35">
      <c r="A25" s="2" t="s">
        <v>2</v>
      </c>
      <c r="B25" s="33">
        <f>C6*(D5)</f>
        <v>0</v>
      </c>
    </row>
    <row r="26" spans="1:3" x14ac:dyDescent="0.35">
      <c r="A26" s="2" t="s">
        <v>3</v>
      </c>
      <c r="B26" s="34">
        <f>C11*D10</f>
        <v>0</v>
      </c>
    </row>
    <row r="27" spans="1:3" x14ac:dyDescent="0.35">
      <c r="A27" s="2" t="s">
        <v>29</v>
      </c>
      <c r="B27" s="35">
        <f>B25+B26</f>
        <v>0</v>
      </c>
      <c r="C27" t="s">
        <v>60</v>
      </c>
    </row>
    <row r="28" spans="1:3" x14ac:dyDescent="0.35">
      <c r="A28" s="2"/>
      <c r="B28" s="2"/>
    </row>
    <row r="29" spans="1:3" x14ac:dyDescent="0.35">
      <c r="A29" s="2" t="s">
        <v>49</v>
      </c>
      <c r="B29" s="2"/>
      <c r="C29" s="2"/>
    </row>
    <row r="30" spans="1:3" x14ac:dyDescent="0.35">
      <c r="A30" s="2" t="s">
        <v>50</v>
      </c>
      <c r="B30" s="2"/>
      <c r="C30" s="2"/>
    </row>
    <row r="31" spans="1:3" x14ac:dyDescent="0.35">
      <c r="A31" s="2" t="s">
        <v>20</v>
      </c>
    </row>
    <row r="32" spans="1:3" x14ac:dyDescent="0.35">
      <c r="A32" s="2" t="s">
        <v>52</v>
      </c>
    </row>
    <row r="33" spans="1:3" x14ac:dyDescent="0.35">
      <c r="A33" s="2"/>
    </row>
    <row r="34" spans="1:3" x14ac:dyDescent="0.35">
      <c r="A34" s="1" t="s">
        <v>21</v>
      </c>
    </row>
    <row r="35" spans="1:3" x14ac:dyDescent="0.35">
      <c r="A35" t="s">
        <v>4</v>
      </c>
      <c r="B35" t="s">
        <v>23</v>
      </c>
    </row>
    <row r="37" spans="1:3" x14ac:dyDescent="0.35">
      <c r="A37" t="s">
        <v>11</v>
      </c>
      <c r="B37" s="4" t="s">
        <v>12</v>
      </c>
    </row>
    <row r="38" spans="1:3" x14ac:dyDescent="0.35">
      <c r="A38" s="2" t="s">
        <v>2</v>
      </c>
      <c r="B38" s="33">
        <f>B5*D6</f>
        <v>0</v>
      </c>
    </row>
    <row r="39" spans="1:3" x14ac:dyDescent="0.35">
      <c r="A39" s="2" t="s">
        <v>3</v>
      </c>
      <c r="B39" s="34">
        <f>B10*D11</f>
        <v>0</v>
      </c>
    </row>
    <row r="40" spans="1:3" x14ac:dyDescent="0.35">
      <c r="A40" s="2" t="s">
        <v>31</v>
      </c>
      <c r="B40" s="35">
        <f>B38+B39</f>
        <v>0</v>
      </c>
      <c r="C40" t="s">
        <v>56</v>
      </c>
    </row>
    <row r="41" spans="1:3" x14ac:dyDescent="0.35">
      <c r="A41" s="2"/>
    </row>
    <row r="42" spans="1:3" x14ac:dyDescent="0.35">
      <c r="A42" s="2"/>
      <c r="B42" s="14">
        <f>D14-B27-B40</f>
        <v>0</v>
      </c>
      <c r="C42" s="2" t="s">
        <v>61</v>
      </c>
    </row>
    <row r="43" spans="1:3" x14ac:dyDescent="0.35">
      <c r="A43" s="1" t="s">
        <v>24</v>
      </c>
    </row>
    <row r="44" spans="1:3" x14ac:dyDescent="0.35">
      <c r="A44" t="s">
        <v>4</v>
      </c>
      <c r="B44" s="4" t="s">
        <v>28</v>
      </c>
    </row>
    <row r="46" spans="1:3" x14ac:dyDescent="0.35">
      <c r="A46" t="s">
        <v>7</v>
      </c>
      <c r="B46" t="s">
        <v>13</v>
      </c>
    </row>
    <row r="47" spans="1:3" x14ac:dyDescent="0.35">
      <c r="A47" s="2" t="s">
        <v>2</v>
      </c>
      <c r="B47" s="33">
        <f>B16*D6</f>
        <v>0</v>
      </c>
    </row>
    <row r="48" spans="1:3" x14ac:dyDescent="0.35">
      <c r="A48" s="2" t="s">
        <v>3</v>
      </c>
      <c r="B48" s="34">
        <f>B16*D11</f>
        <v>0</v>
      </c>
    </row>
    <row r="49" spans="1:3" x14ac:dyDescent="0.35">
      <c r="A49" s="2" t="s">
        <v>30</v>
      </c>
      <c r="B49" s="35">
        <f>B47+B48</f>
        <v>0</v>
      </c>
      <c r="C49" t="s">
        <v>55</v>
      </c>
    </row>
    <row r="50" spans="1:3" x14ac:dyDescent="0.35">
      <c r="A50" s="2"/>
      <c r="B50" s="2"/>
    </row>
    <row r="51" spans="1:3" x14ac:dyDescent="0.35">
      <c r="A51" t="s">
        <v>25</v>
      </c>
      <c r="B51" t="s">
        <v>26</v>
      </c>
    </row>
    <row r="52" spans="1:3" x14ac:dyDescent="0.35">
      <c r="A52" s="2" t="s">
        <v>2</v>
      </c>
      <c r="B52" s="33">
        <f>B38-B47</f>
        <v>0</v>
      </c>
    </row>
    <row r="53" spans="1:3" x14ac:dyDescent="0.35">
      <c r="A53" s="2" t="s">
        <v>3</v>
      </c>
      <c r="B53" s="34">
        <f>B39-B48</f>
        <v>0</v>
      </c>
    </row>
    <row r="54" spans="1:3" x14ac:dyDescent="0.35">
      <c r="A54" s="2" t="s">
        <v>32</v>
      </c>
      <c r="B54" s="35">
        <f>B52+B53</f>
        <v>0</v>
      </c>
      <c r="C54" s="24" t="s">
        <v>54</v>
      </c>
    </row>
    <row r="55" spans="1:3" x14ac:dyDescent="0.35">
      <c r="A55" s="2"/>
    </row>
    <row r="56" spans="1:3" x14ac:dyDescent="0.35">
      <c r="B56" s="14">
        <f>B40-B49-B54</f>
        <v>0</v>
      </c>
      <c r="C56" s="2" t="s">
        <v>53</v>
      </c>
    </row>
    <row r="57" spans="1:3" x14ac:dyDescent="0.35">
      <c r="A57" s="2"/>
      <c r="B57" s="2"/>
    </row>
    <row r="58" spans="1:3" x14ac:dyDescent="0.35">
      <c r="A58" s="1" t="s">
        <v>27</v>
      </c>
      <c r="B58" s="2"/>
    </row>
    <row r="59" spans="1:3" x14ac:dyDescent="0.35">
      <c r="A59" t="s">
        <v>4</v>
      </c>
      <c r="B59" s="2" t="s">
        <v>33</v>
      </c>
    </row>
    <row r="60" spans="1:3" x14ac:dyDescent="0.35">
      <c r="B60" s="2"/>
    </row>
    <row r="61" spans="1:3" x14ac:dyDescent="0.35">
      <c r="A61" t="s">
        <v>34</v>
      </c>
      <c r="B61" s="2"/>
    </row>
    <row r="62" spans="1:3" x14ac:dyDescent="0.35">
      <c r="A62" s="2" t="s">
        <v>35</v>
      </c>
      <c r="B62" s="2"/>
    </row>
    <row r="63" spans="1:3" x14ac:dyDescent="0.35">
      <c r="B63" s="2"/>
    </row>
    <row r="64" spans="1:3" x14ac:dyDescent="0.35">
      <c r="A64" s="2" t="s">
        <v>2</v>
      </c>
      <c r="B64" s="15"/>
    </row>
    <row r="65" spans="1:3" x14ac:dyDescent="0.35">
      <c r="A65" s="2" t="s">
        <v>3</v>
      </c>
      <c r="B65" s="16"/>
    </row>
    <row r="66" spans="1:3" x14ac:dyDescent="0.35">
      <c r="A66" s="2" t="s">
        <v>36</v>
      </c>
      <c r="B66" s="17"/>
      <c r="C66" t="s">
        <v>37</v>
      </c>
    </row>
    <row r="67" spans="1:3" x14ac:dyDescent="0.35">
      <c r="A67" s="2"/>
      <c r="B67" s="2"/>
    </row>
    <row r="68" spans="1:3" x14ac:dyDescent="0.35">
      <c r="A68" t="s">
        <v>38</v>
      </c>
    </row>
    <row r="69" spans="1:3" x14ac:dyDescent="0.35">
      <c r="A69" s="2" t="s">
        <v>39</v>
      </c>
    </row>
    <row r="70" spans="1:3" x14ac:dyDescent="0.35">
      <c r="A70" s="2"/>
    </row>
    <row r="71" spans="1:3" x14ac:dyDescent="0.35">
      <c r="A71" s="2" t="s">
        <v>2</v>
      </c>
      <c r="B71" s="20"/>
    </row>
    <row r="72" spans="1:3" x14ac:dyDescent="0.35">
      <c r="A72" s="2" t="s">
        <v>3</v>
      </c>
      <c r="B72" s="21"/>
    </row>
    <row r="73" spans="1:3" x14ac:dyDescent="0.35">
      <c r="A73" s="2" t="s">
        <v>10</v>
      </c>
      <c r="B73" s="22"/>
    </row>
    <row r="74" spans="1:3" x14ac:dyDescent="0.35">
      <c r="A74" s="2"/>
      <c r="B74" s="2"/>
    </row>
    <row r="75" spans="1:3" x14ac:dyDescent="0.35">
      <c r="A75" t="s">
        <v>42</v>
      </c>
    </row>
    <row r="76" spans="1:3" x14ac:dyDescent="0.35">
      <c r="A76" s="2" t="s">
        <v>40</v>
      </c>
    </row>
    <row r="77" spans="1:3" x14ac:dyDescent="0.35">
      <c r="A77" s="2"/>
    </row>
    <row r="78" spans="1:3" x14ac:dyDescent="0.35">
      <c r="A78" s="2" t="s">
        <v>2</v>
      </c>
      <c r="B78" s="18"/>
    </row>
    <row r="79" spans="1:3" x14ac:dyDescent="0.35">
      <c r="A79" s="2" t="s">
        <v>3</v>
      </c>
      <c r="B79" s="19"/>
    </row>
    <row r="80" spans="1:3" x14ac:dyDescent="0.35">
      <c r="A80" s="2" t="s">
        <v>45</v>
      </c>
      <c r="B80" s="22"/>
      <c r="C80" t="s">
        <v>41</v>
      </c>
    </row>
    <row r="82" spans="1:3" x14ac:dyDescent="0.35">
      <c r="A82" s="4" t="s">
        <v>43</v>
      </c>
    </row>
    <row r="83" spans="1:3" x14ac:dyDescent="0.35">
      <c r="A83" s="2" t="s">
        <v>44</v>
      </c>
    </row>
    <row r="84" spans="1:3" x14ac:dyDescent="0.35">
      <c r="A84" s="2"/>
    </row>
    <row r="85" spans="1:3" x14ac:dyDescent="0.35">
      <c r="A85" s="2" t="s">
        <v>2</v>
      </c>
      <c r="B85" s="7"/>
    </row>
    <row r="86" spans="1:3" x14ac:dyDescent="0.35">
      <c r="A86" s="2" t="s">
        <v>3</v>
      </c>
      <c r="B86" s="7"/>
    </row>
    <row r="88" spans="1:3" x14ac:dyDescent="0.35">
      <c r="A88" s="4" t="s">
        <v>46</v>
      </c>
    </row>
    <row r="89" spans="1:3" x14ac:dyDescent="0.35">
      <c r="A89" s="2" t="s">
        <v>47</v>
      </c>
    </row>
    <row r="90" spans="1:3" x14ac:dyDescent="0.35">
      <c r="A90" s="2"/>
    </row>
    <row r="91" spans="1:3" x14ac:dyDescent="0.35">
      <c r="A91" s="2" t="s">
        <v>2</v>
      </c>
      <c r="B91" s="7">
        <f>B78*B85</f>
        <v>0</v>
      </c>
    </row>
    <row r="92" spans="1:3" x14ac:dyDescent="0.35">
      <c r="A92" s="2" t="s">
        <v>3</v>
      </c>
      <c r="B92" s="13">
        <f>B79*B86</f>
        <v>0</v>
      </c>
    </row>
    <row r="93" spans="1:3" x14ac:dyDescent="0.35">
      <c r="A93" s="2" t="s">
        <v>48</v>
      </c>
      <c r="B93" s="23">
        <f>B91+B92</f>
        <v>0</v>
      </c>
      <c r="C93" t="s">
        <v>57</v>
      </c>
    </row>
    <row r="95" spans="1:3" x14ac:dyDescent="0.35">
      <c r="B95" s="35"/>
      <c r="C95" s="2" t="s">
        <v>58</v>
      </c>
    </row>
  </sheetData>
  <pageMargins left="0.7" right="0.7" top="0.75" bottom="0.75" header="0.3" footer="0.3"/>
  <pageSetup scale="54" fitToHeight="2" orientation="landscape" horizontalDpi="4294967293" verticalDpi="0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5F11-02B4-4CC8-BCDD-9E44F420DE50}">
  <dimension ref="A1"/>
  <sheetViews>
    <sheetView workbookViewId="0">
      <selection activeCell="C26" sqref="C2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5"/>
  <sheetViews>
    <sheetView tabSelected="1" topLeftCell="A58" zoomScale="92" zoomScaleNormal="100" workbookViewId="0">
      <selection activeCell="B58" sqref="B58"/>
    </sheetView>
  </sheetViews>
  <sheetFormatPr defaultRowHeight="14.5" x14ac:dyDescent="0.35"/>
  <cols>
    <col min="1" max="1" width="23.26953125" customWidth="1"/>
    <col min="2" max="3" width="11.453125" customWidth="1"/>
    <col min="4" max="4" width="11.1796875" customWidth="1"/>
    <col min="5" max="5" width="11.453125" customWidth="1"/>
    <col min="6" max="6" width="13.453125" customWidth="1"/>
  </cols>
  <sheetData>
    <row r="1" spans="1:6" ht="15.5" x14ac:dyDescent="0.35">
      <c r="A1" s="3" t="s">
        <v>65</v>
      </c>
    </row>
    <row r="2" spans="1:6" ht="15.5" x14ac:dyDescent="0.35">
      <c r="A2" s="3"/>
    </row>
    <row r="3" spans="1:6" x14ac:dyDescent="0.35">
      <c r="A3" s="26" t="s">
        <v>62</v>
      </c>
      <c r="B3" s="26" t="s">
        <v>0</v>
      </c>
      <c r="C3" s="26" t="s">
        <v>1</v>
      </c>
      <c r="D3" s="26" t="s">
        <v>6</v>
      </c>
    </row>
    <row r="4" spans="1:6" x14ac:dyDescent="0.35">
      <c r="A4" t="s">
        <v>2</v>
      </c>
    </row>
    <row r="5" spans="1:6" x14ac:dyDescent="0.35">
      <c r="A5" s="2" t="s">
        <v>17</v>
      </c>
      <c r="B5" s="27">
        <v>100</v>
      </c>
      <c r="C5" s="27">
        <v>120</v>
      </c>
      <c r="D5" s="30">
        <f>C5-B5</f>
        <v>20</v>
      </c>
    </row>
    <row r="6" spans="1:6" x14ac:dyDescent="0.35">
      <c r="A6" s="2" t="s">
        <v>15</v>
      </c>
      <c r="B6" s="28">
        <v>60</v>
      </c>
      <c r="C6" s="28">
        <v>40</v>
      </c>
      <c r="D6" s="5">
        <f t="shared" ref="D6:D7" si="0">C6-B6</f>
        <v>-20</v>
      </c>
    </row>
    <row r="7" spans="1:6" x14ac:dyDescent="0.35">
      <c r="A7" s="2" t="s">
        <v>16</v>
      </c>
      <c r="B7" s="29">
        <f>B5*B6</f>
        <v>6000</v>
      </c>
      <c r="C7" s="29">
        <f>C5*C6</f>
        <v>4800</v>
      </c>
      <c r="D7" s="30">
        <f t="shared" si="0"/>
        <v>-1200</v>
      </c>
    </row>
    <row r="9" spans="1:6" x14ac:dyDescent="0.35">
      <c r="A9" t="s">
        <v>3</v>
      </c>
    </row>
    <row r="10" spans="1:6" x14ac:dyDescent="0.35">
      <c r="A10" s="2" t="s">
        <v>17</v>
      </c>
      <c r="B10" s="27">
        <v>80</v>
      </c>
      <c r="C10" s="27">
        <v>65</v>
      </c>
      <c r="D10" s="30">
        <f>C10-B10</f>
        <v>-15</v>
      </c>
    </row>
    <row r="11" spans="1:6" x14ac:dyDescent="0.35">
      <c r="A11" s="2" t="s">
        <v>15</v>
      </c>
      <c r="B11" s="28">
        <v>40</v>
      </c>
      <c r="C11" s="28">
        <v>50</v>
      </c>
      <c r="D11" s="5">
        <f t="shared" ref="D11" si="1">C11-B11</f>
        <v>10</v>
      </c>
    </row>
    <row r="12" spans="1:6" x14ac:dyDescent="0.35">
      <c r="A12" s="2" t="s">
        <v>16</v>
      </c>
      <c r="B12" s="29">
        <f>B10*B11</f>
        <v>3200</v>
      </c>
      <c r="C12" s="29">
        <f>C10*C11</f>
        <v>3250</v>
      </c>
      <c r="D12" s="30">
        <f>C12-B12</f>
        <v>50</v>
      </c>
    </row>
    <row r="14" spans="1:6" ht="15" thickBot="1" x14ac:dyDescent="0.4">
      <c r="A14" s="10" t="s">
        <v>19</v>
      </c>
      <c r="B14" s="31">
        <f>B7+B12</f>
        <v>9200</v>
      </c>
      <c r="C14" s="31">
        <f>C7+C12</f>
        <v>8050</v>
      </c>
      <c r="D14" s="32">
        <f t="shared" ref="D14" si="2">C14-B14</f>
        <v>-1150</v>
      </c>
      <c r="E14" t="s">
        <v>59</v>
      </c>
    </row>
    <row r="15" spans="1:6" s="9" customFormat="1" ht="15" thickTop="1" x14ac:dyDescent="0.35">
      <c r="A15" s="11" t="s">
        <v>18</v>
      </c>
      <c r="B15" s="12">
        <f>B6+B11</f>
        <v>100</v>
      </c>
      <c r="C15" s="12">
        <f>C6+C11</f>
        <v>90</v>
      </c>
      <c r="D15" s="8"/>
      <c r="E15"/>
      <c r="F15"/>
    </row>
    <row r="16" spans="1:6" x14ac:dyDescent="0.35">
      <c r="A16" s="2" t="s">
        <v>51</v>
      </c>
      <c r="B16" s="6">
        <f>B14/(B11+B6)</f>
        <v>92</v>
      </c>
      <c r="C16" s="6">
        <f>C14/(C11+C6)</f>
        <v>89.444444444444443</v>
      </c>
    </row>
    <row r="18" spans="1:3" x14ac:dyDescent="0.35">
      <c r="A18" s="1" t="s">
        <v>8</v>
      </c>
    </row>
    <row r="19" spans="1:3" x14ac:dyDescent="0.35">
      <c r="A19" t="s">
        <v>63</v>
      </c>
    </row>
    <row r="21" spans="1:3" x14ac:dyDescent="0.35">
      <c r="A21" s="1" t="s">
        <v>9</v>
      </c>
    </row>
    <row r="22" spans="1:3" x14ac:dyDescent="0.35">
      <c r="A22" t="s">
        <v>4</v>
      </c>
      <c r="B22" t="s">
        <v>22</v>
      </c>
    </row>
    <row r="23" spans="1:3" x14ac:dyDescent="0.35">
      <c r="A23" s="2"/>
    </row>
    <row r="24" spans="1:3" x14ac:dyDescent="0.35">
      <c r="A24" t="s">
        <v>5</v>
      </c>
      <c r="B24" s="4" t="s">
        <v>14</v>
      </c>
    </row>
    <row r="25" spans="1:3" x14ac:dyDescent="0.35">
      <c r="A25" s="2" t="s">
        <v>2</v>
      </c>
      <c r="B25" s="33">
        <f>C6*(D5)</f>
        <v>800</v>
      </c>
    </row>
    <row r="26" spans="1:3" x14ac:dyDescent="0.35">
      <c r="A26" s="2" t="s">
        <v>3</v>
      </c>
      <c r="B26" s="34">
        <f>C11*D10</f>
        <v>-750</v>
      </c>
    </row>
    <row r="27" spans="1:3" x14ac:dyDescent="0.35">
      <c r="A27" s="2" t="s">
        <v>29</v>
      </c>
      <c r="B27" s="35">
        <f>B25+B26</f>
        <v>50</v>
      </c>
      <c r="C27" t="s">
        <v>60</v>
      </c>
    </row>
    <row r="28" spans="1:3" x14ac:dyDescent="0.35">
      <c r="A28" s="2"/>
      <c r="B28" s="2"/>
    </row>
    <row r="29" spans="1:3" x14ac:dyDescent="0.35">
      <c r="A29" s="2" t="s">
        <v>49</v>
      </c>
      <c r="B29" s="2"/>
      <c r="C29" s="2"/>
    </row>
    <row r="30" spans="1:3" x14ac:dyDescent="0.35">
      <c r="A30" s="2" t="s">
        <v>50</v>
      </c>
      <c r="B30" s="2"/>
      <c r="C30" s="2"/>
    </row>
    <row r="31" spans="1:3" x14ac:dyDescent="0.35">
      <c r="A31" s="2" t="s">
        <v>20</v>
      </c>
    </row>
    <row r="32" spans="1:3" x14ac:dyDescent="0.35">
      <c r="A32" s="2" t="s">
        <v>52</v>
      </c>
    </row>
    <row r="33" spans="1:3" x14ac:dyDescent="0.35">
      <c r="A33" s="2"/>
    </row>
    <row r="34" spans="1:3" x14ac:dyDescent="0.35">
      <c r="A34" s="1" t="s">
        <v>21</v>
      </c>
    </row>
    <row r="35" spans="1:3" x14ac:dyDescent="0.35">
      <c r="A35" t="s">
        <v>4</v>
      </c>
      <c r="B35" t="s">
        <v>23</v>
      </c>
    </row>
    <row r="37" spans="1:3" x14ac:dyDescent="0.35">
      <c r="A37" t="s">
        <v>11</v>
      </c>
      <c r="B37" s="4" t="s">
        <v>12</v>
      </c>
    </row>
    <row r="38" spans="1:3" x14ac:dyDescent="0.35">
      <c r="A38" s="2" t="s">
        <v>2</v>
      </c>
      <c r="B38" s="33">
        <f>B5*D6</f>
        <v>-2000</v>
      </c>
    </row>
    <row r="39" spans="1:3" x14ac:dyDescent="0.35">
      <c r="A39" s="2" t="s">
        <v>3</v>
      </c>
      <c r="B39" s="34">
        <f>B10*D11</f>
        <v>800</v>
      </c>
    </row>
    <row r="40" spans="1:3" x14ac:dyDescent="0.35">
      <c r="A40" s="2" t="s">
        <v>31</v>
      </c>
      <c r="B40" s="35">
        <f>B38+B39</f>
        <v>-1200</v>
      </c>
      <c r="C40" t="s">
        <v>56</v>
      </c>
    </row>
    <row r="41" spans="1:3" x14ac:dyDescent="0.35">
      <c r="A41" s="2"/>
    </row>
    <row r="42" spans="1:3" x14ac:dyDescent="0.35">
      <c r="A42" s="2"/>
      <c r="B42" s="14">
        <f>D14-B27-B40</f>
        <v>0</v>
      </c>
      <c r="C42" s="2" t="s">
        <v>61</v>
      </c>
    </row>
    <row r="43" spans="1:3" x14ac:dyDescent="0.35">
      <c r="A43" s="1" t="s">
        <v>24</v>
      </c>
    </row>
    <row r="44" spans="1:3" x14ac:dyDescent="0.35">
      <c r="A44" t="s">
        <v>4</v>
      </c>
      <c r="B44" s="4" t="s">
        <v>28</v>
      </c>
    </row>
    <row r="46" spans="1:3" x14ac:dyDescent="0.35">
      <c r="A46" t="s">
        <v>7</v>
      </c>
      <c r="B46" t="s">
        <v>13</v>
      </c>
    </row>
    <row r="47" spans="1:3" x14ac:dyDescent="0.35">
      <c r="A47" s="2" t="s">
        <v>2</v>
      </c>
      <c r="B47" s="33">
        <f>B16*D6</f>
        <v>-1840</v>
      </c>
    </row>
    <row r="48" spans="1:3" x14ac:dyDescent="0.35">
      <c r="A48" s="2" t="s">
        <v>3</v>
      </c>
      <c r="B48" s="34">
        <f>B16*D11</f>
        <v>920</v>
      </c>
    </row>
    <row r="49" spans="1:3" x14ac:dyDescent="0.35">
      <c r="A49" s="2" t="s">
        <v>30</v>
      </c>
      <c r="B49" s="35">
        <f>B47+B48</f>
        <v>-920</v>
      </c>
      <c r="C49" t="s">
        <v>55</v>
      </c>
    </row>
    <row r="50" spans="1:3" x14ac:dyDescent="0.35">
      <c r="A50" s="2"/>
      <c r="B50" s="2"/>
    </row>
    <row r="51" spans="1:3" x14ac:dyDescent="0.35">
      <c r="A51" t="s">
        <v>25</v>
      </c>
      <c r="B51" t="s">
        <v>26</v>
      </c>
    </row>
    <row r="52" spans="1:3" x14ac:dyDescent="0.35">
      <c r="A52" s="2" t="s">
        <v>2</v>
      </c>
      <c r="B52" s="33">
        <f>B38-B47</f>
        <v>-160</v>
      </c>
    </row>
    <row r="53" spans="1:3" x14ac:dyDescent="0.35">
      <c r="A53" s="2" t="s">
        <v>3</v>
      </c>
      <c r="B53" s="34">
        <f>B39-B48</f>
        <v>-120</v>
      </c>
    </row>
    <row r="54" spans="1:3" x14ac:dyDescent="0.35">
      <c r="A54" s="2" t="s">
        <v>32</v>
      </c>
      <c r="B54" s="35">
        <f>B52+B53</f>
        <v>-280</v>
      </c>
      <c r="C54" s="24" t="s">
        <v>54</v>
      </c>
    </row>
    <row r="55" spans="1:3" x14ac:dyDescent="0.35">
      <c r="A55" s="2"/>
    </row>
    <row r="56" spans="1:3" x14ac:dyDescent="0.35">
      <c r="B56" s="14">
        <f>B40-B49-B54</f>
        <v>0</v>
      </c>
      <c r="C56" s="2" t="s">
        <v>53</v>
      </c>
    </row>
    <row r="57" spans="1:3" x14ac:dyDescent="0.35">
      <c r="A57" s="2"/>
      <c r="B57" s="2"/>
    </row>
    <row r="58" spans="1:3" x14ac:dyDescent="0.35">
      <c r="A58" s="1" t="s">
        <v>27</v>
      </c>
      <c r="B58" s="2"/>
    </row>
    <row r="59" spans="1:3" x14ac:dyDescent="0.35">
      <c r="A59" t="s">
        <v>4</v>
      </c>
      <c r="B59" s="2" t="s">
        <v>33</v>
      </c>
    </row>
    <row r="60" spans="1:3" x14ac:dyDescent="0.35">
      <c r="B60" s="2"/>
    </row>
    <row r="61" spans="1:3" x14ac:dyDescent="0.35">
      <c r="A61" t="s">
        <v>34</v>
      </c>
      <c r="B61" s="2"/>
    </row>
    <row r="62" spans="1:3" x14ac:dyDescent="0.35">
      <c r="A62" s="2" t="s">
        <v>35</v>
      </c>
      <c r="B62" s="2"/>
    </row>
    <row r="63" spans="1:3" x14ac:dyDescent="0.35">
      <c r="B63" s="2"/>
    </row>
    <row r="64" spans="1:3" x14ac:dyDescent="0.35">
      <c r="A64" s="2" t="s">
        <v>2</v>
      </c>
      <c r="B64" s="15">
        <f>B6/(B6+B11)</f>
        <v>0.6</v>
      </c>
    </row>
    <row r="65" spans="1:3" x14ac:dyDescent="0.35">
      <c r="A65" s="2" t="s">
        <v>3</v>
      </c>
      <c r="B65" s="16">
        <f>B11/(B11+B6)</f>
        <v>0.4</v>
      </c>
    </row>
    <row r="66" spans="1:3" x14ac:dyDescent="0.35">
      <c r="A66" s="2" t="s">
        <v>36</v>
      </c>
      <c r="B66" s="17">
        <f>B64+B65</f>
        <v>1</v>
      </c>
      <c r="C66" t="s">
        <v>37</v>
      </c>
    </row>
    <row r="67" spans="1:3" x14ac:dyDescent="0.35">
      <c r="A67" s="2"/>
      <c r="B67" s="2"/>
    </row>
    <row r="68" spans="1:3" x14ac:dyDescent="0.35">
      <c r="A68" t="s">
        <v>38</v>
      </c>
    </row>
    <row r="69" spans="1:3" x14ac:dyDescent="0.35">
      <c r="A69" s="2" t="s">
        <v>39</v>
      </c>
    </row>
    <row r="70" spans="1:3" x14ac:dyDescent="0.35">
      <c r="A70" s="2"/>
    </row>
    <row r="71" spans="1:3" x14ac:dyDescent="0.35">
      <c r="A71" s="2" t="s">
        <v>2</v>
      </c>
      <c r="B71" s="20">
        <f>B64*C15</f>
        <v>54</v>
      </c>
    </row>
    <row r="72" spans="1:3" x14ac:dyDescent="0.35">
      <c r="A72" s="2" t="s">
        <v>3</v>
      </c>
      <c r="B72" s="21">
        <f>C15*B65</f>
        <v>36</v>
      </c>
    </row>
    <row r="73" spans="1:3" x14ac:dyDescent="0.35">
      <c r="A73" s="2" t="s">
        <v>10</v>
      </c>
      <c r="B73" s="22">
        <f>B71+B72</f>
        <v>90</v>
      </c>
    </row>
    <row r="74" spans="1:3" x14ac:dyDescent="0.35">
      <c r="A74" s="2"/>
      <c r="B74" s="2"/>
    </row>
    <row r="75" spans="1:3" x14ac:dyDescent="0.35">
      <c r="A75" t="s">
        <v>42</v>
      </c>
    </row>
    <row r="76" spans="1:3" x14ac:dyDescent="0.35">
      <c r="A76" s="2" t="s">
        <v>40</v>
      </c>
    </row>
    <row r="77" spans="1:3" x14ac:dyDescent="0.35">
      <c r="A77" s="2"/>
    </row>
    <row r="78" spans="1:3" x14ac:dyDescent="0.35">
      <c r="A78" s="2" t="s">
        <v>2</v>
      </c>
      <c r="B78" s="20">
        <f>C6 - B71</f>
        <v>-14</v>
      </c>
    </row>
    <row r="79" spans="1:3" x14ac:dyDescent="0.35">
      <c r="A79" s="2" t="s">
        <v>3</v>
      </c>
      <c r="B79" s="21">
        <f>C11 - B72</f>
        <v>14</v>
      </c>
    </row>
    <row r="80" spans="1:3" x14ac:dyDescent="0.35">
      <c r="A80" s="2" t="s">
        <v>45</v>
      </c>
      <c r="B80" s="22">
        <f>B78+B79</f>
        <v>0</v>
      </c>
      <c r="C80" t="s">
        <v>41</v>
      </c>
    </row>
    <row r="82" spans="1:3" x14ac:dyDescent="0.35">
      <c r="A82" s="4" t="s">
        <v>43</v>
      </c>
    </row>
    <row r="83" spans="1:3" x14ac:dyDescent="0.35">
      <c r="A83" s="2" t="s">
        <v>44</v>
      </c>
    </row>
    <row r="84" spans="1:3" x14ac:dyDescent="0.35">
      <c r="A84" s="2"/>
    </row>
    <row r="85" spans="1:3" x14ac:dyDescent="0.35">
      <c r="A85" s="2" t="s">
        <v>2</v>
      </c>
      <c r="B85" s="33">
        <f>B5-B16</f>
        <v>8</v>
      </c>
    </row>
    <row r="86" spans="1:3" x14ac:dyDescent="0.35">
      <c r="A86" s="2" t="s">
        <v>3</v>
      </c>
      <c r="B86" s="33">
        <f>B10-B16</f>
        <v>-12</v>
      </c>
    </row>
    <row r="88" spans="1:3" x14ac:dyDescent="0.35">
      <c r="A88" s="4" t="s">
        <v>46</v>
      </c>
    </row>
    <row r="89" spans="1:3" x14ac:dyDescent="0.35">
      <c r="A89" s="2" t="s">
        <v>47</v>
      </c>
    </row>
    <row r="90" spans="1:3" x14ac:dyDescent="0.35">
      <c r="A90" s="2"/>
    </row>
    <row r="91" spans="1:3" x14ac:dyDescent="0.35">
      <c r="A91" s="2" t="s">
        <v>2</v>
      </c>
      <c r="B91" s="33">
        <f>B78*B85</f>
        <v>-112</v>
      </c>
      <c r="C91" s="25">
        <f>D6*D5</f>
        <v>-400</v>
      </c>
    </row>
    <row r="92" spans="1:3" x14ac:dyDescent="0.35">
      <c r="A92" s="2" t="s">
        <v>3</v>
      </c>
      <c r="B92" s="34">
        <f>B79*B86</f>
        <v>-168</v>
      </c>
      <c r="C92" s="25">
        <f>D11*D10</f>
        <v>-150</v>
      </c>
    </row>
    <row r="93" spans="1:3" x14ac:dyDescent="0.35">
      <c r="A93" s="2" t="s">
        <v>48</v>
      </c>
      <c r="B93" s="36">
        <f>B91+B92</f>
        <v>-280</v>
      </c>
      <c r="C93" t="s">
        <v>57</v>
      </c>
    </row>
    <row r="95" spans="1:3" x14ac:dyDescent="0.35">
      <c r="B95" s="14">
        <f>B54-B93</f>
        <v>0</v>
      </c>
      <c r="C95" s="2" t="s">
        <v>58</v>
      </c>
    </row>
  </sheetData>
  <pageMargins left="0.7" right="0.7" top="0.75" bottom="0.75" header="0.3" footer="0.3"/>
  <pageSetup scale="54" fitToHeight="2" orientation="landscape" horizontalDpi="4294967293" verticalDpi="0" r:id="rId1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PVM Concept Case</vt:lpstr>
      <vt:lpstr>Sheet1</vt:lpstr>
      <vt:lpstr>PVM Answer</vt:lpstr>
      <vt:lpstr>'PVM Answer'!Print_Titles</vt:lpstr>
      <vt:lpstr>'PVM Concept Case'!Print_Titles</vt:lpstr>
    </vt:vector>
  </TitlesOfParts>
  <Company>PAREXEL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Carpenter, Mike</dc:creator>
  <cp:lastModifiedBy>User</cp:lastModifiedBy>
  <cp:lastPrinted>2020-01-07T01:34:06Z</cp:lastPrinted>
  <dcterms:created xsi:type="dcterms:W3CDTF">2014-04-16T14:51:30Z</dcterms:created>
  <dcterms:modified xsi:type="dcterms:W3CDTF">2021-08-15T04:47:41Z</dcterms:modified>
</cp:coreProperties>
</file>