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Academics\FPAC prep\"/>
    </mc:Choice>
  </mc:AlternateContent>
  <xr:revisionPtr revIDLastSave="0" documentId="8_{E1DD617C-9E36-4EDF-B469-B572F8B0908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F11" i="1" s="1"/>
  <c r="C11" i="1" s="1"/>
  <c r="F12" i="1" l="1"/>
  <c r="C9" i="1"/>
  <c r="C6" i="1"/>
  <c r="C7" i="1"/>
  <c r="C8" i="1"/>
  <c r="C10" i="1"/>
  <c r="F5" i="1"/>
  <c r="B6" i="1" l="1"/>
  <c r="B11" i="1"/>
  <c r="D11" i="1" s="1"/>
  <c r="C12" i="1"/>
  <c r="G10" i="1"/>
  <c r="H10" i="1" s="1"/>
  <c r="I10" i="1" s="1"/>
  <c r="D5" i="1"/>
  <c r="C5" i="1"/>
  <c r="B5" i="1"/>
  <c r="G5" i="1"/>
  <c r="H5" i="1" s="1"/>
  <c r="I5" i="1" s="1"/>
  <c r="G8" i="1"/>
  <c r="H8" i="1" s="1"/>
  <c r="I8" i="1" s="1"/>
  <c r="B9" i="1"/>
  <c r="D9" i="1" s="1"/>
  <c r="B10" i="1"/>
  <c r="D10" i="1" s="1"/>
  <c r="F13" i="1"/>
  <c r="B7" i="1"/>
  <c r="D7" i="1" s="1"/>
  <c r="B8" i="1"/>
  <c r="D8" i="1" s="1"/>
  <c r="G7" i="1"/>
  <c r="H7" i="1" s="1"/>
  <c r="I7" i="1" s="1"/>
  <c r="G6" i="1"/>
  <c r="G11" i="1" s="1"/>
  <c r="G12" i="1" s="1"/>
  <c r="G9" i="1"/>
  <c r="H9" i="1" s="1"/>
  <c r="I9" i="1" s="1"/>
  <c r="B12" i="1" l="1"/>
  <c r="H6" i="1"/>
  <c r="G13" i="1"/>
  <c r="K5" i="1"/>
  <c r="J5" i="1"/>
  <c r="D6" i="1"/>
  <c r="H11" i="1" l="1"/>
  <c r="H12" i="1" s="1"/>
  <c r="I6" i="1"/>
  <c r="I11" i="1" l="1"/>
  <c r="H13" i="1"/>
  <c r="I12" i="1" l="1"/>
  <c r="J11" i="1" s="1"/>
  <c r="K11" i="1" s="1"/>
  <c r="J14" i="1"/>
  <c r="J10" i="1" l="1"/>
  <c r="K10" i="1" s="1"/>
  <c r="J7" i="1"/>
  <c r="K7" i="1" s="1"/>
  <c r="J8" i="1"/>
  <c r="K8" i="1" s="1"/>
  <c r="I13" i="1"/>
  <c r="J9" i="1"/>
  <c r="K9" i="1" s="1"/>
  <c r="J6" i="1"/>
  <c r="J12" i="1" l="1"/>
  <c r="K6" i="1"/>
</calcChain>
</file>

<file path=xl/sharedStrings.xml><?xml version="1.0" encoding="utf-8"?>
<sst xmlns="http://schemas.openxmlformats.org/spreadsheetml/2006/main" count="15" uniqueCount="15">
  <si>
    <t>Market Share and Market Growth Rate</t>
  </si>
  <si>
    <t>Company</t>
  </si>
  <si>
    <t>All Amounts in Millions</t>
  </si>
  <si>
    <t>A</t>
  </si>
  <si>
    <t>B</t>
  </si>
  <si>
    <t xml:space="preserve">C </t>
  </si>
  <si>
    <t>D</t>
  </si>
  <si>
    <t>E</t>
  </si>
  <si>
    <t>Total</t>
  </si>
  <si>
    <t>Projected Annual Sales</t>
  </si>
  <si>
    <t>Market Growth Rates</t>
  </si>
  <si>
    <t>Actual 
Annual Sales</t>
  </si>
  <si>
    <t>Overall Market Growth Rate</t>
  </si>
  <si>
    <t>Other</t>
  </si>
  <si>
    <t>Other 2016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</si>
</sst>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,,;[Red]\(&quot;$&quot;#,###,,\)"/>
    <numFmt numFmtId="165" formatCode="0.0%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0" fontId="1" fillId="0" borderId="0" xfId="0" applyFont="1" applyAlignment="1"/>
    <xf numFmtId="165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165" fontId="2" fillId="2" borderId="2" xfId="1" applyNumberFormat="1"/>
    <xf numFmtId="0" fontId="1" fillId="0" borderId="0" xfId="0" applyFont="1" applyBorder="1" applyAlignment="1">
      <alignment horizontal="center"/>
    </xf>
    <xf numFmtId="165" fontId="0" fillId="0" borderId="0" xfId="0" applyNumberFormat="1" applyBorder="1"/>
    <xf numFmtId="164" fontId="0" fillId="0" borderId="0" xfId="0" applyNumberFormat="1" applyBorder="1"/>
    <xf numFmtId="0" fontId="1" fillId="0" borderId="1" xfId="0" applyFont="1" applyFill="1" applyBorder="1" applyAlignment="1">
      <alignment horizontal="center"/>
    </xf>
    <xf numFmtId="166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D6" sqref="D6"/>
    </sheetView>
  </sheetViews>
  <sheetFormatPr defaultRowHeight="14.5" x14ac:dyDescent="0.35"/>
  <cols>
    <col min="1" max="1" width="9.453125" customWidth="1"/>
    <col min="2" max="3" width="8.1796875" customWidth="1"/>
    <col min="4" max="4" width="10" customWidth="1"/>
    <col min="5" max="9" width="7.7265625" customWidth="1"/>
    <col min="10" max="10" width="8.1796875" customWidth="1"/>
    <col min="11" max="11" width="9.81640625" customWidth="1"/>
  </cols>
  <sheetData>
    <row r="1" spans="1:12" x14ac:dyDescent="0.35">
      <c r="A1" s="1" t="s">
        <v>0</v>
      </c>
    </row>
    <row r="2" spans="1:12" x14ac:dyDescent="0.35">
      <c r="A2" t="s">
        <v>2</v>
      </c>
    </row>
    <row r="3" spans="1:12" x14ac:dyDescent="0.35">
      <c r="A3" t="s">
        <v>12</v>
      </c>
      <c r="D3" s="11">
        <v>0.15</v>
      </c>
    </row>
    <row r="4" spans="1:12" ht="26.5" customHeight="1" x14ac:dyDescent="0.35">
      <c r="A4" s="1"/>
      <c r="B4" s="1"/>
      <c r="C4" s="1"/>
      <c r="D4" s="1"/>
      <c r="E4" s="17" t="s">
        <v>11</v>
      </c>
      <c r="F4" s="18"/>
      <c r="G4" s="18" t="s">
        <v>9</v>
      </c>
      <c r="H4" s="18"/>
      <c r="I4" s="18"/>
    </row>
    <row r="5" spans="1:12" ht="43.5" x14ac:dyDescent="0.35">
      <c r="A5" s="9" t="s">
        <v>1</v>
      </c>
      <c r="B5" s="10" t="str">
        <f>TEXT($F$5,"#")&amp;" Market Share"</f>
        <v>2013 Market Share</v>
      </c>
      <c r="C5" s="10" t="str">
        <f>TEXT($F$5,"#")&amp;" Growth Rate"</f>
        <v>2013 Growth Rate</v>
      </c>
      <c r="D5" s="10" t="str">
        <f>TEXT($F$5,"#")&amp;" Weighted Growth"</f>
        <v>2013 Weighted Growth</v>
      </c>
      <c r="E5" s="9">
        <v>2012</v>
      </c>
      <c r="F5" s="9">
        <f>E$5+1</f>
        <v>2013</v>
      </c>
      <c r="G5" s="9">
        <f t="shared" ref="G5:I5" si="0">F$5+1</f>
        <v>2014</v>
      </c>
      <c r="H5" s="9">
        <f t="shared" si="0"/>
        <v>2015</v>
      </c>
      <c r="I5" s="9">
        <f t="shared" si="0"/>
        <v>2016</v>
      </c>
      <c r="J5" s="10" t="str">
        <f>TEXT($I$5,"#")&amp;" Market Share"</f>
        <v>2016 Market Share</v>
      </c>
      <c r="K5" s="10" t="str">
        <f>TEXT($I$5,"#")&amp;" Weighted Growth"</f>
        <v>2016 Weighted Growth</v>
      </c>
    </row>
    <row r="6" spans="1:12" x14ac:dyDescent="0.35">
      <c r="A6" s="4" t="s">
        <v>3</v>
      </c>
      <c r="B6" s="5">
        <f>$F6/$F$12</f>
        <v>0.23329836450069877</v>
      </c>
      <c r="C6" s="5">
        <f t="shared" ref="C6:C9" si="1">($F6-$E6)/$E6</f>
        <v>0.11028867505551443</v>
      </c>
      <c r="D6" s="5">
        <f>$B6*$C6</f>
        <v>2.5730167513400529E-2</v>
      </c>
      <c r="E6" s="2">
        <v>675500000</v>
      </c>
      <c r="F6" s="2">
        <v>750000000</v>
      </c>
      <c r="G6" s="2">
        <f>F$6*(1+$C$6)</f>
        <v>832716506.29163575</v>
      </c>
      <c r="H6" s="2">
        <f t="shared" ref="H6:I6" si="2">G$6*(1+$C$6)</f>
        <v>924555706.46739709</v>
      </c>
      <c r="I6" s="2">
        <f t="shared" si="2"/>
        <v>1026523730.3487014</v>
      </c>
      <c r="J6" s="5">
        <f t="shared" ref="J6:J11" si="3">$I6/$I$12</f>
        <v>0.20995484609101855</v>
      </c>
      <c r="K6" s="5">
        <f>$C6*$J6</f>
        <v>2.3155641796862889E-2</v>
      </c>
      <c r="L6" s="5"/>
    </row>
    <row r="7" spans="1:12" x14ac:dyDescent="0.35">
      <c r="A7" s="4" t="s">
        <v>4</v>
      </c>
      <c r="B7" s="5">
        <f>$F7/$F$12</f>
        <v>0.19130465889057299</v>
      </c>
      <c r="C7" s="5">
        <f t="shared" si="1"/>
        <v>0.13009922822491732</v>
      </c>
      <c r="D7" s="5">
        <f t="shared" ref="D7:D9" si="4">$B7*$C7</f>
        <v>2.4888588477494613E-2</v>
      </c>
      <c r="E7" s="2">
        <v>544200000</v>
      </c>
      <c r="F7" s="2">
        <v>615000000</v>
      </c>
      <c r="G7" s="2">
        <f>F$7*(1+$C$7)</f>
        <v>695011025.35832417</v>
      </c>
      <c r="H7" s="2">
        <f t="shared" ref="H7:I7" si="5">G$7*(1+$C$7)</f>
        <v>785431423.36525059</v>
      </c>
      <c r="I7" s="2">
        <f t="shared" si="5"/>
        <v>887615445.36866808</v>
      </c>
      <c r="J7" s="5">
        <f t="shared" si="3"/>
        <v>0.18154394166522092</v>
      </c>
      <c r="K7" s="5">
        <f t="shared" ref="K7:K9" si="6">$C7*$J7</f>
        <v>2.3618726699554653E-2</v>
      </c>
      <c r="L7" s="5"/>
    </row>
    <row r="8" spans="1:12" x14ac:dyDescent="0.35">
      <c r="A8" s="4" t="s">
        <v>5</v>
      </c>
      <c r="B8" s="5">
        <f>$F8/$F$12</f>
        <v>0.13997901870041926</v>
      </c>
      <c r="C8" s="5">
        <f t="shared" si="1"/>
        <v>5.0420168067226892E-2</v>
      </c>
      <c r="D8" s="5">
        <f t="shared" si="4"/>
        <v>7.0577656487606352E-3</v>
      </c>
      <c r="E8" s="2">
        <v>428400000</v>
      </c>
      <c r="F8" s="2">
        <v>450000000</v>
      </c>
      <c r="G8" s="2">
        <f>F$8*(1+$C$8)</f>
        <v>472689075.63025212</v>
      </c>
      <c r="H8" s="2">
        <f t="shared" ref="H8:I8" si="7">G$8*(1+$C$8)</f>
        <v>496522138.2670716</v>
      </c>
      <c r="I8" s="2">
        <f t="shared" si="7"/>
        <v>521556867.92759627</v>
      </c>
      <c r="J8" s="5">
        <f t="shared" si="3"/>
        <v>0.1066739995345795</v>
      </c>
      <c r="K8" s="5">
        <f t="shared" si="6"/>
        <v>5.3785209849367818E-3</v>
      </c>
      <c r="L8" s="5"/>
    </row>
    <row r="9" spans="1:12" x14ac:dyDescent="0.35">
      <c r="A9" s="4" t="s">
        <v>6</v>
      </c>
      <c r="B9" s="5">
        <f>$F9/$F$12</f>
        <v>3.8883060750116459E-2</v>
      </c>
      <c r="C9" s="5">
        <f t="shared" si="1"/>
        <v>0.22010736944851148</v>
      </c>
      <c r="D9" s="5">
        <f t="shared" si="4"/>
        <v>8.5584482178147989E-3</v>
      </c>
      <c r="E9" s="2">
        <v>102450000</v>
      </c>
      <c r="F9" s="2">
        <v>125000000</v>
      </c>
      <c r="G9" s="2">
        <f>F$9*(1+$C$9)</f>
        <v>152513421.18106392</v>
      </c>
      <c r="H9" s="2">
        <f t="shared" ref="H9:I9" si="8">G$9*(1+$C$9)</f>
        <v>186082749.12282076</v>
      </c>
      <c r="I9" s="2">
        <f t="shared" si="8"/>
        <v>227040933.53199214</v>
      </c>
      <c r="J9" s="5">
        <f t="shared" si="3"/>
        <v>4.6436670528676484E-2</v>
      </c>
      <c r="K9" s="5">
        <f t="shared" si="6"/>
        <v>1.02210533960142E-2</v>
      </c>
      <c r="L9" s="5"/>
    </row>
    <row r="10" spans="1:12" x14ac:dyDescent="0.35">
      <c r="A10" s="12" t="s">
        <v>7</v>
      </c>
      <c r="B10" s="13">
        <f>$F10/$F$12</f>
        <v>2.3329836450069877E-2</v>
      </c>
      <c r="C10" s="13">
        <f>($F10-$E10)/$E10</f>
        <v>0.6703786191536748</v>
      </c>
      <c r="D10" s="13">
        <f>$B10*$C10</f>
        <v>1.5639823544478914E-2</v>
      </c>
      <c r="E10" s="14">
        <v>44900000</v>
      </c>
      <c r="F10" s="14">
        <v>75000000</v>
      </c>
      <c r="G10" s="14">
        <f>F$10*(1+$C$10)</f>
        <v>125278396.43652561</v>
      </c>
      <c r="H10" s="14">
        <f>G$10*(1+$C$10)</f>
        <v>209262354.84943032</v>
      </c>
      <c r="I10" s="14">
        <f>H$10*(1+$C$10)</f>
        <v>349547363.33423775</v>
      </c>
      <c r="J10" s="13">
        <f t="shared" si="3"/>
        <v>7.1492904353444964E-2</v>
      </c>
      <c r="K10" s="13">
        <f>$C10*$J10</f>
        <v>4.7927314499748179E-2</v>
      </c>
      <c r="L10" s="5"/>
    </row>
    <row r="11" spans="1:12" x14ac:dyDescent="0.35">
      <c r="A11" s="15" t="s">
        <v>13</v>
      </c>
      <c r="B11" s="7">
        <f>F11/F12</f>
        <v>0.37320506070812265</v>
      </c>
      <c r="C11" s="7">
        <f>($F11-$E11)/$E11</f>
        <v>0.19976749999999951</v>
      </c>
      <c r="D11" s="7">
        <f>$B11*$C11</f>
        <v>7.4554241965009704E-2</v>
      </c>
      <c r="E11" s="8">
        <v>1000000000</v>
      </c>
      <c r="F11" s="8">
        <f>((1+$D$3)*E$12)-(SUM(F$6:F$10))</f>
        <v>1199767499.9999995</v>
      </c>
      <c r="G11" s="8">
        <f t="shared" ref="G11:I11" si="9">((1+$D$3)*F$12)-(SUM(G$6:G$10))</f>
        <v>1418774200.1021972</v>
      </c>
      <c r="H11" s="8">
        <f t="shared" si="9"/>
        <v>1649675646.6780276</v>
      </c>
      <c r="I11" s="8">
        <f t="shared" si="9"/>
        <v>1876975181.0513029</v>
      </c>
      <c r="J11" s="7">
        <f t="shared" si="3"/>
        <v>0.38389763782705966</v>
      </c>
      <c r="K11" s="7">
        <f>$C11*$J11</f>
        <v>7.6690271364616952E-2</v>
      </c>
      <c r="L11" s="5"/>
    </row>
    <row r="12" spans="1:12" x14ac:dyDescent="0.35">
      <c r="A12" s="4" t="s">
        <v>8</v>
      </c>
      <c r="B12" s="5">
        <f>SUM(B6:B11)</f>
        <v>1</v>
      </c>
      <c r="C12" s="5">
        <f>($F12/$E12)-1</f>
        <v>0.14999999999999991</v>
      </c>
      <c r="D12" s="5"/>
      <c r="E12" s="2">
        <f>SUM(E$6:E$11)</f>
        <v>2795450000</v>
      </c>
      <c r="F12" s="2">
        <f>SUM(F$6:F$11)</f>
        <v>3214767499.9999995</v>
      </c>
      <c r="G12" s="2">
        <f>SUM(G$6:G$11)</f>
        <v>3696982624.999999</v>
      </c>
      <c r="H12" s="2">
        <f>SUM(H$6:H$11)</f>
        <v>4251530018.7499986</v>
      </c>
      <c r="I12" s="2">
        <f>SUM(I$6:I$11)</f>
        <v>4889259521.5624981</v>
      </c>
      <c r="J12" s="5">
        <f>SUM(J6:J11)</f>
        <v>1</v>
      </c>
      <c r="K12" s="5"/>
      <c r="L12" s="5"/>
    </row>
    <row r="13" spans="1:12" x14ac:dyDescent="0.35">
      <c r="A13" s="6" t="s">
        <v>10</v>
      </c>
      <c r="B13" s="3"/>
      <c r="D13" s="5"/>
      <c r="E13" s="3"/>
      <c r="F13" s="5">
        <f t="shared" ref="F13:H13" si="10">(F$12-E$12)/E$12</f>
        <v>0.14999999999999983</v>
      </c>
      <c r="G13" s="5">
        <f t="shared" si="10"/>
        <v>0.14999999999999988</v>
      </c>
      <c r="H13" s="5">
        <f t="shared" si="10"/>
        <v>0.14999999999999991</v>
      </c>
      <c r="I13" s="5">
        <f>(I$12-H$12)/H$12</f>
        <v>0.14999999999999994</v>
      </c>
      <c r="K13" s="5"/>
      <c r="L13" s="5"/>
    </row>
    <row r="14" spans="1:12" x14ac:dyDescent="0.35">
      <c r="A14" s="6" t="s">
        <v>14</v>
      </c>
      <c r="J14" s="13">
        <f>(I11/H11)-1</f>
        <v>0.13778437890562989</v>
      </c>
    </row>
    <row r="15" spans="1:12" x14ac:dyDescent="0.35">
      <c r="C15" s="16"/>
      <c r="F15" s="2"/>
    </row>
  </sheetData>
  <mergeCells count="2">
    <mergeCell ref="E4:F4"/>
    <mergeCell ref="G4:I4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A037FB9E344D4C90A8431F400EE5CF" ma:contentTypeVersion="8" ma:contentTypeDescription="Create a new document." ma:contentTypeScope="" ma:versionID="5c12a94872e75fa30f8771efcac8ae20">
  <xsd:schema xmlns:xsd="http://www.w3.org/2001/XMLSchema" xmlns:xs="http://www.w3.org/2001/XMLSchema" xmlns:p="http://schemas.microsoft.com/office/2006/metadata/properties" xmlns:ns2="69f742e2-1021-42c3-96ef-3d17fd823129" xmlns:ns3="0234f73f-4ded-4f98-ac69-d98971715957" targetNamespace="http://schemas.microsoft.com/office/2006/metadata/properties" ma:root="true" ma:fieldsID="c9553ff3bacc64ac74360dc5def5bfa2" ns2:_="" ns3:_="">
    <xsd:import namespace="69f742e2-1021-42c3-96ef-3d17fd823129"/>
    <xsd:import namespace="0234f73f-4ded-4f98-ac69-d989717159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f742e2-1021-42c3-96ef-3d17fd8231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34f73f-4ded-4f98-ac69-d9897171595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E4D18B-F14A-41AF-B65C-EC310B55EAE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134B5A-55F8-4315-94F0-4FDC0E9890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f742e2-1021-42c3-96ef-3d17fd823129"/>
    <ds:schemaRef ds:uri="0234f73f-4ded-4f98-ac69-d989717159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F1EFC66-6C45-4298-AB1E-91BC8449E35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Dykoski</dc:creator>
  <cp:lastModifiedBy>User</cp:lastModifiedBy>
  <dcterms:created xsi:type="dcterms:W3CDTF">2014-05-02T19:11:21Z</dcterms:created>
  <dcterms:modified xsi:type="dcterms:W3CDTF">2021-08-28T17:34:03Z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ContentTypeId">
    <vt:lpwstr>0x0101008DA037FB9E344D4C90A8431F400EE5CF</vt:lpwstr>
  </property>
</Properties>
</file>