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1C9260C6-DC5A-4D1E-9CE2-D264EC1057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&amp;O" sheetId="1" r:id="rId1"/>
  </sheets>
  <externalReferences>
    <externalReference r:id="rId2"/>
    <externalReference r:id="rId3"/>
    <externalReference r:id="rId4"/>
  </externalReferences>
  <definedNames>
    <definedName name="__123Graph_ACurrent" hidden="1">'[1]MEDCO PROFITABILITY'!#REF!</definedName>
    <definedName name="__123Graph_B" hidden="1">'[2]Prepaid old'!#REF!</definedName>
    <definedName name="__123Graph_E" hidden="1">'[3]04Prepaid'!#REF!</definedName>
    <definedName name="__FDS_HYPERLINK_TOGGLE_STATE__" hidden="1">"ON"</definedName>
    <definedName name="__FDS_UNIQUE_RANGE_ID_GENERATOR_COUNTER" hidden="1">36</definedName>
    <definedName name="_1__FDSAUDITLINK__" hidden="1">{"fdsup://IBCentral/FAT Viewer?action=UPDATE&amp;creator=factset&amp;DOC_NAME=fat:reuters_annual_source_window.fat&amp;display_string=Audit&amp;DYN_ARGS=TRUE&amp;VAR:ID1=68190410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__FDSAUDITLINK__" hidden="1">{"fdsup://IBCentral/FAT Viewer?action=UPDATE&amp;creator=factset&amp;DOC_NAME=fat:reuters_annual_source_window.fat&amp;display_string=Audit&amp;DYN_ARGS=TRUE&amp;VAR:ID1=58405U10&amp;VAR:RCODE=CMNEQ&amp;VAR:SDATE=20051299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00__FDSAUDITLINK__" hidden="1">{"fdsup://IBCentral/FAT Viewer?action=UPDATE&amp;creator=factset&amp;DOC_NAME=fat:reuters_annual_source_window.fat&amp;display_string=Audit&amp;DYN_ARGS=TRUE&amp;VAR:ID1=22100610&amp;VAR:RCODE=LLTD&amp;VAR:SDATE=20070399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annual_source_window.fat&amp;display_string=Audit&amp;DYN_ARGS=TRUE&amp;VAR:ID1=02505A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annual_source_window.fat&amp;display_string=Audit&amp;DYN_ARGS=TRUE&amp;VAR:ID1=02505A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annual_source_window.fat&amp;display_string=Audit&amp;DYN_ARGS=TRUE&amp;VAR:ID1=55907920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annual_source_window.fat&amp;display_string=Audit&amp;DYN_ARGS=TRUE&amp;VAR:ID1=55907920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annual_source_window.fat&amp;display_string=Audit&amp;DYN_ARGS=TRUE&amp;VAR:ID1=69357C50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annual_source_window.fat&amp;display_string=Audit&amp;DYN_ARGS=TRUE&amp;VAR:ID1=02505A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annual_source_window.fat&amp;display_string=Audit&amp;DYN_ARGS=TRUE&amp;VAR:ID1=55907920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annual_source_window.fat&amp;display_string=Audit&amp;DYN_ARGS=TRUE&amp;VAR:ID1=55907920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annual_source_window.fat&amp;display_string=Audit&amp;DYN_ARGS=TRUE&amp;VAR:ID1=58405U10&amp;VAR:RCODE=CMNEQ&amp;VAR:SDATE=20041299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1__FDSAUDITLINK__" hidden="1">{"fdsup://IBCentral/FAT Viewer?action=UPDATE&amp;creator=factset&amp;DOC_NAME=fat:reuters_annual_source_window.fat&amp;display_string=Audit&amp;DYN_ARGS=TRUE&amp;VAR:ID1=58405U10&amp;VAR:RCODE=CMNEQ&amp;VAR:SDATE=20041299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10__FDSAUDITLINK__" hidden="1">{"fdsup://IBCentral/FAT Viewer?action=UPDATE&amp;creator=factset&amp;DOC_NAME=fat:reuters_annual_source_window.fat&amp;display_string=Audit&amp;DYN_ARGS=TRUE&amp;VAR:ID1=58405U10&amp;VAR:RCODE=CMNEQ&amp;VAR:SDATE=20031299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annual_source_window.fat&amp;display_string=Audit&amp;DYN_ARGS=TRUE&amp;VAR:ID1=58405U10&amp;VAR:RCODE=FDSPFDSTKTOTAL&amp;VAR:SDATE=20071299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annual_source_window.fat&amp;display_string=Audit&amp;DYN_ARGS=TRUE&amp;VAR:ID1=58405U10&amp;VAR:RCODE=FDSPFDSTKTOTAL&amp;VAR:SDATE=20061299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annual_source_window.fat&amp;display_string=Audit&amp;DYN_ARGS=TRUE&amp;VAR:ID1=58405U10&amp;VAR:RCODE=FDSPFDSTKTOTAL&amp;VAR:SDATE=20051299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annual_source_window.fat&amp;display_string=Audit&amp;DYN_ARGS=TRUE&amp;VAR:ID1=58405U10&amp;VAR:RCODE=FDSPFDSTKTOTAL&amp;VAR:SDATE=20041299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annual_source_window.fat&amp;display_string=Audit&amp;DYN_ARGS=TRUE&amp;VAR:ID1=58405U10&amp;VAR:RCODE=FDSPFDSTKTOTAL&amp;VAR:SDATE=20031299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annual_source_window.fat&amp;display_string=Audit&amp;DYN_ARGS=TRUE&amp;VAR:ID1=58405U10&amp;VAR:RCODE=LLTD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17__FDSAUDITLINK__" hidden="1">{"fdsup://IBCentral/FAT Viewer?action=UPDATE&amp;creator=factset&amp;DOC_NAME=fat:reuters_annual_source_window.fat&amp;display_string=Audit&amp;DYN_ARGS=TRUE&amp;VAR:ID1=58405U10&amp;VAR:RCODE=LLTD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18__FDSAUDITLINK__" hidden="1">{"fdsup://IBCentral/FAT Viewer?action=UPDATE&amp;creator=factset&amp;DOC_NAME=fat:reuters_annual_source_window.fat&amp;display_string=Audit&amp;DYN_ARGS=TRUE&amp;VAR:ID1=58405U10&amp;VAR:RCODE=LLTD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annual_source_window.fat&amp;display_string=Audit&amp;DYN_ARGS=TRUE&amp;VAR:ID1=58405U10&amp;VAR:RCODE=LLTD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__FDSAUDITLINK__" hidden="1">{"fdsup://IBCentral/FAT Viewer?action=UPDATE&amp;creator=factset&amp;DOC_NAME=fat:reuters_annual_source_window.fat&amp;display_string=Audit&amp;DYN_ARGS=TRUE&amp;VAR:ID1=58405U10&amp;VAR:RCODE=CMNEQ&amp;VAR:SDATE=20031299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20__FDSAUDITLINK__" hidden="1">{"fdsup://IBCentral/FAT Viewer?action=UPDATE&amp;creator=factset&amp;DOC_NAME=fat:reuters_annual_source_window.fat&amp;display_string=Audit&amp;DYN_ARGS=TRUE&amp;VAR:ID1=58405U10&amp;VAR:RCODE=DSTT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annual_source_window.fat&amp;display_string=Audit&amp;DYN_ARGS=TRUE&amp;VAR:ID1=58405U10&amp;VAR:RCODE=DSTT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annual_source_window.fat&amp;display_string=Audit&amp;DYN_ARGS=TRUE&amp;VAR:ID1=58405U10&amp;VAR:RCODE=DSTT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annual_source_window.fat&amp;display_string=Audit&amp;DYN_ARGS=TRUE&amp;VAR:ID1=58405U10&amp;VAR:RCODE=DSTT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annual_source_window.fat&amp;display_string=Audit&amp;DYN_ARGS=TRUE&amp;VAR:ID1=04685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5__FDSAUDITLINK__" hidden="1">{"fdsup://IBCentral/FAT Viewer?action=UPDATE&amp;creator=factset&amp;DOC_NAME=fat:reuters_annual_source_window.fat&amp;display_string=Audit&amp;DYN_ARGS=TRUE&amp;VAR:ID1=04685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6__FDSAUDITLINK__" hidden="1">{"fdsup://IBCentral/FAT Viewer?action=UPDATE&amp;creator=factset&amp;DOC_NAME=fat:reuters_annual_source_window.fat&amp;display_string=Audit&amp;DYN_ARGS=TRUE&amp;VAR:ID1=01988P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annual_source_window.fat&amp;display_string=Audit&amp;DYN_ARGS=TRUE&amp;VAR:ID1=01988P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annual_source_window.fat&amp;display_string=Audit&amp;DYN_ARGS=TRUE&amp;VAR:ID1=89688210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annual_source_window.fat&amp;display_string=Audit&amp;DYN_ARGS=TRUE&amp;VAR:ID1=89688210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__FDSAUDITLINK__" hidden="1">{"fdsup://IBCentral/FAT Viewer?action=UPDATE&amp;creator=factset&amp;DOC_NAME=fat:reuters_annual_source_window.fat&amp;display_string=Audit&amp;DYN_ARGS=TRUE&amp;VAR:ID1=58405U10&amp;VAR:RCODE=FDSPFDSTKTOTAL&amp;VAR:SDATE=20071299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annual_source_window.fat&amp;display_string=Audit&amp;DYN_ARGS=TRUE&amp;VAR:ID1=74730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annual_source_window.fat&amp;display_string=Audit&amp;DYN_ARGS=TRUE&amp;VAR:ID1=74730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annual_source_window.fat&amp;display_string=Audit&amp;DYN_ARGS=TRUE&amp;VAR:ID1=40425J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annual_source_window.fat&amp;display_string=Audit&amp;DYN_ARGS=TRUE&amp;VAR:ID1=40425J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annual_source_window.fat&amp;display_string=Audit&amp;DYN_ARGS=TRUE&amp;VAR:ID1=58405U10&amp;VAR:RCODE=CMNEQ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annual_source_window.fat&amp;display_string=Audit&amp;DYN_ARGS=TRUE&amp;VAR:ID1=58405U10&amp;VAR:RCODE=CMNEQ&amp;VAR:SDATE=20061299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annual_source_window.fat&amp;display_string=Audit&amp;DYN_ARGS=TRUE&amp;VAR:ID1=58405U10&amp;VAR:RCODE=CMNEQ&amp;VAR:SDATE=20051299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annual_source_window.fat&amp;display_string=Audit&amp;DYN_ARGS=TRUE&amp;VAR:ID1=58405U10&amp;VAR:RCODE=CMNEQ&amp;VAR:SDATE=20041299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4__FDSAUDITLINK__" hidden="1">{"fdsup://IBCentral/FAT Viewer?action=UPDATE&amp;creator=factset&amp;DOC_NAME=fat:reuters_annual_source_window.fat&amp;display_string=Audit&amp;DYN_ARGS=TRUE&amp;VAR:ID1=58405U10&amp;VAR:RCODE=FDSPFDSTKTOTAL&amp;VAR:SDATE=20061299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40__FDSAUDITLINK__" hidden="1">{"fdsup://IBCentral/FAT Viewer?action=UPDATE&amp;creator=factset&amp;DOC_NAME=fat:reuters_annual_source_window.fat&amp;display_string=Audit&amp;DYN_ARGS=TRUE&amp;VAR:ID1=58405U10&amp;VAR:RCODE=CMNEQ&amp;VAR:SDATE=20031299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annual_source_window.fat&amp;display_string=Audit&amp;DYN_ARGS=TRUE&amp;VAR:ID1=58405U10&amp;VAR:RCODE=FDSPFDSTKTOTAL&amp;VAR:SDATE=20071299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annual_source_window.fat&amp;display_string=Audit&amp;DYN_ARGS=TRUE&amp;VAR:ID1=58405U10&amp;VAR:RCODE=FDSPFDSTKTOTAL&amp;VAR:SDATE=20061299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annual_source_window.fat&amp;display_string=Audit&amp;DYN_ARGS=TRUE&amp;VAR:ID1=58405U10&amp;VAR:RCODE=FDSPFDSTKTOTAL&amp;VAR:SDATE=20051299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annual_source_window.fat&amp;display_string=Audit&amp;DYN_ARGS=TRUE&amp;VAR:ID1=58405U10&amp;VAR:RCODE=FDSPFDSTKTOTAL&amp;VAR:SDATE=20041299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annual_source_window.fat&amp;display_string=Audit&amp;DYN_ARGS=TRUE&amp;VAR:ID1=58405U10&amp;VAR:RCODE=FDSPFDSTKTOTAL&amp;VAR:SDATE=20031299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annual_source_window.fat&amp;display_string=Audit&amp;DYN_ARGS=TRUE&amp;VAR:ID1=58405U10&amp;VAR:RCODE=LLTD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annual_source_window.fat&amp;display_string=Audit&amp;DYN_ARGS=TRUE&amp;VAR:ID1=58405U10&amp;VAR:RCODE=LLTD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annual_source_window.fat&amp;display_string=Audit&amp;DYN_ARGS=TRUE&amp;VAR:ID1=58405U10&amp;VAR:RCODE=LLTD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annual_source_window.fat&amp;display_string=Audit&amp;DYN_ARGS=TRUE&amp;VAR:ID1=58405U10&amp;VAR:RCODE=LLTD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__FDSAUDITLINK__" hidden="1">{"fdsup://IBCentral/FAT Viewer?action=UPDATE&amp;creator=factset&amp;DOC_NAME=fat:reuters_annual_source_window.fat&amp;display_string=Audit&amp;DYN_ARGS=TRUE&amp;VAR:ID1=58405U10&amp;VAR:RCODE=FDSPFDSTKTOTAL&amp;VAR:SDATE=20051299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50__FDSAUDITLINK__" hidden="1">{"fdsup://IBCentral/FAT Viewer?action=UPDATE&amp;creator=factset&amp;DOC_NAME=fat:reuters_annual_source_window.fat&amp;display_string=Audit&amp;DYN_ARGS=TRUE&amp;VAR:ID1=58405U10&amp;VAR:RCODE=DSTT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annual_source_window.fat&amp;display_string=Audit&amp;DYN_ARGS=TRUE&amp;VAR:ID1=58405U10&amp;VAR:RCODE=DSTT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annual_source_window.fat&amp;display_string=Audit&amp;DYN_ARGS=TRUE&amp;VAR:ID1=58405U10&amp;VAR:RCODE=DSTT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annual_source_window.fat&amp;display_string=Audit&amp;DYN_ARGS=TRUE&amp;VAR:ID1=58405U10&amp;VAR:RCODE=DSTT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annual_source_window.fat&amp;display_string=Audit&amp;DYN_ARGS=TRUE&amp;VAR:ID1=04685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5__FDSAUDITLINK__" hidden="1">{"fdsup://IBCentral/FAT Viewer?action=UPDATE&amp;creator=factset&amp;DOC_NAME=fat:reuters_annual_source_window.fat&amp;display_string=Audit&amp;DYN_ARGS=TRUE&amp;VAR:ID1=04685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6__FDSAUDITLINK__" hidden="1">{"fdsup://IBCentral/FAT Viewer?action=UPDATE&amp;creator=factset&amp;DOC_NAME=fat:reuters_annual_source_window.fat&amp;display_string=Audit&amp;DYN_ARGS=TRUE&amp;VAR:ID1=01988P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annual_source_window.fat&amp;display_string=Audit&amp;DYN_ARGS=TRUE&amp;VAR:ID1=01988P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annual_source_window.fat&amp;display_string=Audit&amp;DYN_ARGS=TRUE&amp;VAR:ID1=89688210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59__FDSAUDITLINK__" hidden="1">{"fdsup://IBCentral/FAT Viewer?action=UPDATE&amp;creator=factset&amp;DOC_NAME=fat:reuters_annual_source_window.fat&amp;display_string=Audit&amp;DYN_ARGS=TRUE&amp;VAR:ID1=89688210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__FDSAUDITLINK__" hidden="1">{"fdsup://IBCentral/FAT Viewer?action=UPDATE&amp;creator=factset&amp;DOC_NAME=fat:reuters_annual_source_window.fat&amp;display_string=Audit&amp;DYN_ARGS=TRUE&amp;VAR:ID1=58405U10&amp;VAR:RCODE=FDSPFDSTKTOTAL&amp;VAR:SDATE=20041299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60__FDSAUDITLINK__" hidden="1">{"fdsup://IBCentral/FAT Viewer?action=UPDATE&amp;creator=factset&amp;DOC_NAME=fat:reuters_annual_source_window.fat&amp;display_string=Audit&amp;DYN_ARGS=TRUE&amp;VAR:ID1=74730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1__FDSAUDITLINK__" hidden="1">{"fdsup://IBCentral/FAT Viewer?action=UPDATE&amp;creator=factset&amp;DOC_NAME=fat:reuters_annual_source_window.fat&amp;display_string=Audit&amp;DYN_ARGS=TRUE&amp;VAR:ID1=74730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2__FDSAUDITLINK__" hidden="1">{"fdsup://IBCentral/FAT Viewer?action=UPDATE&amp;creator=factset&amp;DOC_NAME=fat:reuters_annual_source_window.fat&amp;display_string=Audit&amp;DYN_ARGS=TRUE&amp;VAR:ID1=40425J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annual_source_window.fat&amp;display_string=Audit&amp;DYN_ARGS=TRUE&amp;VAR:ID1=40425J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annual_source_window.fat&amp;display_string=Audit&amp;DYN_ARGS=TRUE&amp;VAR:ID1=04685W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annual_source_window.fat&amp;display_string=Audit&amp;DYN_ARGS=TRUE&amp;VAR:ID1=04685W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8__FDSAUDITLINK__" hidden="1">{"fdsup://IBCentral/FAT Viewer?action=UPDATE&amp;creator=factset&amp;DOC_NAME=fat:reuters_annual_source_window.fat&amp;display_string=Audit&amp;DYN_ARGS=TRUE&amp;VAR:ID1=04685W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annual_source_window.fat&amp;display_string=Audit&amp;DYN_ARGS=TRUE&amp;VAR:ID1=01988P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7__FDSAUDITLINK__" hidden="1">{"fdsup://IBCentral/FAT Viewer?action=UPDATE&amp;creator=factset&amp;DOC_NAME=fat:reuters_annual_source_window.fat&amp;display_string=Audit&amp;DYN_ARGS=TRUE&amp;VAR:ID1=58405U10&amp;VAR:RCODE=FDSPFDSTKTOTAL&amp;VAR:SDATE=20031299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source_window.fat&amp;display_string=Audit&amp;DYN_ARGS=TRUE&amp;VAR:ID1=01988P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annual_source_window.fat&amp;display_string=Audit&amp;DYN_ARGS=TRUE&amp;VAR:ID1=01988P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annual_source_window.fat&amp;display_string=Audit&amp;DYN_ARGS=TRUE&amp;VAR:ID1=89688210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annual_source_window.fat&amp;display_string=Audit&amp;DYN_ARGS=TRUE&amp;VAR:ID1=89688210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annual_source_window.fat&amp;display_string=Audit&amp;DYN_ARGS=TRUE&amp;VAR:ID1=89688210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5__FDSAUDITLINK__" hidden="1">{"fdsup://IBCentral/FAT Viewer?action=UPDATE&amp;creator=factset&amp;DOC_NAME=fat:reuters_annual_source_window.fat&amp;display_string=Audit&amp;DYN_ARGS=TRUE&amp;VAR:ID1=74730W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source_window.fat&amp;display_string=Audit&amp;DYN_ARGS=TRUE&amp;VAR:ID1=74730W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annual_source_window.fat&amp;display_string=Audit&amp;DYN_ARGS=TRUE&amp;VAR:ID1=74730W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annual_source_window.fat&amp;display_string=Audit&amp;DYN_ARGS=TRUE&amp;VAR:ID1=40425J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source_window.fat&amp;display_string=Audit&amp;DYN_ARGS=TRUE&amp;VAR:ID1=40425J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__FDSAUDITLINK__" hidden="1">{"fdsup://IBCentral/FAT Viewer?action=UPDATE&amp;creator=factset&amp;DOC_NAME=fat:reuters_annual_source_window.fat&amp;display_string=Audit&amp;DYN_ARGS=TRUE&amp;VAR:ID1=58405U10&amp;VAR:RCODE=LLTD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80__FDSAUDITLINK__" hidden="1">{"fdsup://IBCentral/FAT Viewer?action=UPDATE&amp;creator=factset&amp;DOC_NAME=fat:reuters_annual_source_window.fat&amp;display_string=Audit&amp;DYN_ARGS=TRUE&amp;VAR:ID1=40425J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source_window.fat&amp;display_string=Audit&amp;DYN_ARGS=TRUE&amp;VAR:ID1=04685W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source_window.fat&amp;display_string=Audit&amp;DYN_ARGS=TRUE&amp;VAR:ID1=04685W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source_window.fat&amp;display_string=Audit&amp;DYN_ARGS=TRUE&amp;VAR:ID1=04685W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4__FDSAUDITLINK__" hidden="1">{"fdsup://IBCentral/FAT Viewer?action=UPDATE&amp;creator=factset&amp;DOC_NAME=fat:reuters_annual_source_window.fat&amp;display_string=Audit&amp;DYN_ARGS=TRUE&amp;VAR:ID1=01988P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source_window.fat&amp;display_string=Audit&amp;DYN_ARGS=TRUE&amp;VAR:ID1=01988P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source_window.fat&amp;display_string=Audit&amp;DYN_ARGS=TRUE&amp;VAR:ID1=01988P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annual_source_window.fat&amp;display_string=Audit&amp;DYN_ARGS=TRUE&amp;VAR:ID1=89688210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source_window.fat&amp;display_string=Audit&amp;DYN_ARGS=TRUE&amp;VAR:ID1=89688210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annual_source_window.fat&amp;display_string=Audit&amp;DYN_ARGS=TRUE&amp;VAR:ID1=89688210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__FDSAUDITLINK__" hidden="1">{"fdsup://IBCentral/FAT Viewer?action=UPDATE&amp;creator=factset&amp;DOC_NAME=fat:reuters_annual_source_window.fat&amp;display_string=Audit&amp;DYN_ARGS=TRUE&amp;VAR:ID1=58405U10&amp;VAR:RCODE=LLTD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190__FDSAUDITLINK__" hidden="1">{"fdsup://IBCentral/FAT Viewer?action=UPDATE&amp;creator=factset&amp;DOC_NAME=fat:reuters_annual_source_window.fat&amp;display_string=Audit&amp;DYN_ARGS=TRUE&amp;VAR:ID1=74730W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source_window.fat&amp;display_string=Audit&amp;DYN_ARGS=TRUE&amp;VAR:ID1=74730W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annual_source_window.fat&amp;display_string=Audit&amp;DYN_ARGS=TRUE&amp;VAR:ID1=74730W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annual_source_window.fat&amp;display_string=Audit&amp;DYN_ARGS=TRUE&amp;VAR:ID1=40425J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source_window.fat&amp;display_string=Audit&amp;DYN_ARGS=TRUE&amp;VAR:ID1=40425J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source_window.fat&amp;display_string=Audit&amp;DYN_ARGS=TRUE&amp;VAR:ID1=40425J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annual_source_window.fat&amp;display_string=Audit&amp;DYN_ARGS=TRUE&amp;VAR:ID1=58405U10&amp;VAR:RCODE=CMNEQ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annual_source_window.fat&amp;display_string=Audit&amp;DYN_ARGS=TRUE&amp;VAR:ID1=58405U10&amp;VAR:RCODE=CMNEQ&amp;VAR:SDATE=20061299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98__FDSAUDITLINK__" hidden="1">{"fdsup://IBCentral/FAT Viewer?action=UPDATE&amp;creator=factset&amp;DOC_NAME=fat:reuters_annual_source_window.fat&amp;display_string=Audit&amp;DYN_ARGS=TRUE&amp;VAR:ID1=58405U10&amp;VAR:RCODE=CMNEQ&amp;VAR:SDATE=20051299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199__FDSAUDITLINK__" hidden="1">{"fdsup://IBCentral/FAT Viewer?action=UPDATE&amp;creator=factset&amp;DOC_NAME=fat:reuters_annual_source_window.fat&amp;display_string=Audit&amp;DYN_ARGS=TRUE&amp;VAR:ID1=58405U10&amp;VAR:RCODE=CMNEQ&amp;VAR:SDATE=20041299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__FDSAUDITLINK__" hidden="1">{"fdsup://IBCentral/FAT Viewer?action=UPDATE&amp;creator=factset&amp;DOC_NAME=fat:reuters_annual_source_window.fat&amp;display_string=Audit&amp;DYN_ARGS=TRUE&amp;VAR:ID1=54316210&amp;VAR:RCODE=SALES&amp;VAR:SDATE=20070199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__FDSAUDITLINK__" hidden="1">{"fdsup://IBCentral/FAT Viewer?action=UPDATE&amp;creator=factset&amp;DOC_NAME=fat:reuters_annual_source_window.fat&amp;display_string=Audit&amp;DYN_ARGS=TRUE&amp;VAR:ID1=58405U10&amp;VAR:RCODE=LLTD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00__FDSAUDITLINK__" hidden="1">{"fdsup://IBCentral/FAT Viewer?action=UPDATE&amp;creator=factset&amp;DOC_NAME=fat:reuters_annual_source_window.fat&amp;display_string=Audit&amp;DYN_ARGS=TRUE&amp;VAR:ID1=58405U10&amp;VAR:RCODE=CMNEQ&amp;VAR:SDATE=20031299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201__FDSAUDITLINK__" hidden="1">{"fdsup://IBCentral/FAT Viewer?action=UPDATE&amp;creator=factset&amp;DOC_NAME=fat:reuters_annual_source_window.fat&amp;display_string=Audit&amp;DYN_ARGS=TRUE&amp;VAR:ID1=58405U10&amp;VAR:RCODE=FDSPFDSTKTOTAL&amp;VAR:SDATE=20071299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annual_source_window.fat&amp;display_string=Audit&amp;DYN_ARGS=TRUE&amp;VAR:ID1=58405U10&amp;VAR:RCODE=FDSPFDSTKTOTAL&amp;VAR:SDATE=20061299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source_window.fat&amp;display_string=Audit&amp;DYN_ARGS=TRUE&amp;VAR:ID1=58405U10&amp;VAR:RCODE=FDSPFDSTKTOTAL&amp;VAR:SDATE=20051299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source_window.fat&amp;display_string=Audit&amp;DYN_ARGS=TRUE&amp;VAR:ID1=58405U10&amp;VAR:RCODE=FDSPFDSTKTOTAL&amp;VAR:SDATE=20041299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annual_source_window.fat&amp;display_string=Audit&amp;DYN_ARGS=TRUE&amp;VAR:ID1=58405U10&amp;VAR:RCODE=FDSPFDSTKTOTAL&amp;VAR:SDATE=20031299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annual_source_window.fat&amp;display_string=Audit&amp;DYN_ARGS=TRUE&amp;VAR:ID1=58405U10&amp;VAR:RCODE=LLTD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annual_source_window.fat&amp;display_string=Audit&amp;DYN_ARGS=TRUE&amp;VAR:ID1=58405U10&amp;VAR:RCODE=LLTD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annual_source_window.fat&amp;display_string=Audit&amp;DYN_ARGS=TRUE&amp;VAR:ID1=58405U10&amp;VAR:RCODE=LLTD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annual_source_window.fat&amp;display_string=Audit&amp;DYN_ARGS=TRUE&amp;VAR:ID1=58405U10&amp;VAR:RCODE=LLTD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__FDSAUDITLINK__" hidden="1">{"fdsup://IBCentral/FAT Viewer?action=UPDATE&amp;creator=factset&amp;DOC_NAME=fat:reuters_annual_source_window.fat&amp;display_string=Audit&amp;DYN_ARGS=TRUE&amp;VAR:ID1=58405U10&amp;VAR:RCODE=LLTD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0__FDSAUDITLINK__" hidden="1">{"fdsup://IBCentral/FAT Viewer?action=UPDATE&amp;creator=factset&amp;DOC_NAME=fat:reuters_annual_source_window.fat&amp;display_string=Audit&amp;DYN_ARGS=TRUE&amp;VAR:ID1=58405U10&amp;VAR:RCODE=DSTT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annual_source_window.fat&amp;display_string=Audit&amp;DYN_ARGS=TRUE&amp;VAR:ID1=58405U10&amp;VAR:RCODE=DSTT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annual_source_window.fat&amp;display_string=Audit&amp;DYN_ARGS=TRUE&amp;VAR:ID1=58405U10&amp;VAR:RCODE=DSTT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annual_source_window.fat&amp;display_string=Audit&amp;DYN_ARGS=TRUE&amp;VAR:ID1=58405U10&amp;VAR:RCODE=DSTT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4__FDSAUDITLINK__" hidden="1">{"fdsup://IBCentral/FAT Viewer?action=UPDATE&amp;creator=factset&amp;DOC_NAME=fat:reuters_annual_source_window.fat&amp;display_string=Audit&amp;DYN_ARGS=TRUE&amp;VAR:ID1=04685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5__FDSAUDITLINK__" hidden="1">{"fdsup://IBCentral/FAT Viewer?action=UPDATE&amp;creator=factset&amp;DOC_NAME=fat:reuters_annual_source_window.fat&amp;display_string=Audit&amp;DYN_ARGS=TRUE&amp;VAR:ID1=04685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annual_source_window.fat&amp;display_string=Audit&amp;DYN_ARGS=TRUE&amp;VAR:ID1=01988P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annual_source_window.fat&amp;display_string=Audit&amp;DYN_ARGS=TRUE&amp;VAR:ID1=01988P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8__FDSAUDITLINK__" hidden="1">{"fdsup://IBCentral/FAT Viewer?action=UPDATE&amp;creator=factset&amp;DOC_NAME=fat:reuters_annual_source_window.fat&amp;display_string=Audit&amp;DYN_ARGS=TRUE&amp;VAR:ID1=89688210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19__FDSAUDITLINK__" hidden="1">{"fdsup://IBCentral/FAT Viewer?action=UPDATE&amp;creator=factset&amp;DOC_NAME=fat:reuters_annual_source_window.fat&amp;display_string=Audit&amp;DYN_ARGS=TRUE&amp;VAR:ID1=89688210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__FDSAUDITLINK__" hidden="1">{"fdsup://IBCentral/FAT Viewer?action=UPDATE&amp;creator=factset&amp;DOC_NAME=fat:reuters_annual_source_window.fat&amp;display_string=Audit&amp;DYN_ARGS=TRUE&amp;VAR:ID1=58405U10&amp;VAR:RCODE=DSTT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0__FDSAUDITLINK__" hidden="1">{"fdsup://IBCentral/FAT Viewer?action=UPDATE&amp;creator=factset&amp;DOC_NAME=fat:reuters_annual_source_window.fat&amp;display_string=Audit&amp;DYN_ARGS=TRUE&amp;VAR:ID1=74730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1__FDSAUDITLINK__" hidden="1">{"fdsup://IBCentral/FAT Viewer?action=UPDATE&amp;creator=factset&amp;DOC_NAME=fat:reuters_annual_source_window.fat&amp;display_string=Audit&amp;DYN_ARGS=TRUE&amp;VAR:ID1=74730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2__FDSAUDITLINK__" hidden="1">{"fdsup://IBCentral/FAT Viewer?action=UPDATE&amp;creator=factset&amp;DOC_NAME=fat:reuters_annual_source_window.fat&amp;display_string=Audit&amp;DYN_ARGS=TRUE&amp;VAR:ID1=40425J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annual_source_window.fat&amp;display_string=Audit&amp;DYN_ARGS=TRUE&amp;VAR:ID1=40425J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3__FDSAUDITLINK__" hidden="1">{"fdsup://IBCentral/FAT Viewer?action=UPDATE&amp;creator=factset&amp;DOC_NAME=fat:reuters_annual_source_window.fat&amp;display_string=Audit&amp;DYN_ARGS=TRUE&amp;VAR:ID1=58405U10&amp;VAR:RCODE=DSTT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4__FDSAUDITLINK__" hidden="1">{"fdsup://IBCentral/FAT Viewer?action=UPDATE&amp;creator=factset&amp;DOC_NAME=fat:reuters_annual_source_window.fat&amp;display_string=Audit&amp;DYN_ARGS=TRUE&amp;VAR:ID1=58405U10&amp;VAR:RCODE=DSTT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5__FDSAUDITLINK__" hidden="1">{"fdsup://IBCentral/FAT Viewer?action=UPDATE&amp;creator=factset&amp;DOC_NAME=fat:reuters_annual_source_window.fat&amp;display_string=Audit&amp;DYN_ARGS=TRUE&amp;VAR:ID1=58405U10&amp;VAR:RCODE=DSTT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6__FDSAUDITLINK__" hidden="1">{"fdsup://IBCentral/FAT Viewer?action=UPDATE&amp;creator=factset&amp;DOC_NAME=fat:reuters_annual_source_window.fat&amp;display_string=Audit&amp;DYN_ARGS=TRUE&amp;VAR:ID1=69357C50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7__FDSAUDITLINK__" hidden="1">{"fdsup://IBCentral/FAT Viewer?action=UPDATE&amp;creator=factset&amp;DOC_NAME=fat:reuters_annual_source_window.fat&amp;display_string=Audit&amp;DYN_ARGS=TRUE&amp;VAR:ID1=69357C50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8__FDSAUDITLINK__" hidden="1">{"fdsup://IBCentral/FAT Viewer?action=UPDATE&amp;creator=factset&amp;DOC_NAME=fat:reuters_annual_source_window.fat&amp;display_string=Audit&amp;DYN_ARGS=TRUE&amp;VAR:ID1=22100610&amp;VAR:RCODE=DSTT&amp;VAR:SDATE=20070399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29__FDSAUDITLINK__" hidden="1">{"fdsup://IBCentral/FAT Viewer?action=UPDATE&amp;creator=factset&amp;DOC_NAME=fat:reuters_annual_source_window.fat&amp;display_string=Audit&amp;DYN_ARGS=TRUE&amp;VAR:ID1=22100610&amp;VAR:RCODE=LLTD&amp;VAR:SDATE=20070399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__FDSAUDITLINK__" hidden="1">{"fdsup://IBCentral/FAT Viewer?action=UPDATE&amp;creator=factset&amp;DOC_NAME=fat:reuters_annual_source_window.fat&amp;display_string=Audit&amp;DYN_ARGS=TRUE&amp;VAR:ID1=58405U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__FDSAUDITLINK__" hidden="1">{"fdsup://IBCentral/FAT Viewer?action=UPDATE&amp;creator=factset&amp;DOC_NAME=fat:reuters_annual_source_window.fat&amp;display_string=Audit&amp;DYN_ARGS=TRUE&amp;VAR:ID1=02505A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1__FDSAUDITLINK__" hidden="1">{"fdsup://IBCentral/FAT Viewer?action=UPDATE&amp;creator=factset&amp;DOC_NAME=fat:reuters_annual_source_window.fat&amp;display_string=Audit&amp;DYN_ARGS=TRUE&amp;VAR:ID1=02505A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2__FDSAUDITLINK__" hidden="1">{"fdsup://IBCentral/FAT Viewer?action=UPDATE&amp;creator=factset&amp;DOC_NAME=fat:reuters_annual_source_window.fat&amp;display_string=Audit&amp;DYN_ARGS=TRUE&amp;VAR:ID1=55907920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3__FDSAUDITLINK__" hidden="1">{"fdsup://IBCentral/FAT Viewer?action=UPDATE&amp;creator=factset&amp;DOC_NAME=fat:reuters_annual_source_window.fat&amp;display_string=Audit&amp;DYN_ARGS=TRUE&amp;VAR:ID1=55907920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4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5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6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7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38__FDSAUDITLINK__" hidden="1">{"fdsup://IBCentral/FAT Viewer?action=UPDATE&amp;creator=factset&amp;DOC_NAME=fat:reuters_annual_source_window.fat&amp;display_string=Audit&amp;DYN_ARGS=TRUE&amp;VAR:ID1=69357C50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9__FDSAUDITLINK__" hidden="1">{"fdsup://IBCentral/FAT Viewer?action=UPDATE&amp;creator=factset&amp;DOC_NAME=fat:reuters_annual_source_window.fat&amp;display_string=Audit&amp;DYN_ARGS=TRUE&amp;VAR:ID1=89688210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__FDSAUDITLINK__" hidden="1">{"fdsup://IBCentral/FAT Viewer?action=UPDATE&amp;creator=factset&amp;DOC_NAME=fat:reuters_annual_source_window.fat&amp;display_string=Audit&amp;DYN_ARGS=TRUE&amp;VAR:ID1=B16NZ5&amp;VAR:RCODE=SALES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__FDSAUDITLINK__" hidden="1">{"fdsup://IBCentral/FAT Viewer?action=UPDATE&amp;creator=factset&amp;DOC_NAME=fat:reuters_annual_source_window.fat&amp;display_string=Audit&amp;DYN_ARGS=TRUE&amp;VAR:ID1=27885610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1__FDSAUDITLINK__" hidden="1">{"fdsup://IBCentral/FAT Viewer?action=UPDATE&amp;creator=factset&amp;DOC_NAME=fat:reuters_annual_source_window.fat&amp;display_string=Audit&amp;DYN_ARGS=TRUE&amp;VAR:ID1=27885610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2__FDSAUDITLINK__" hidden="1">{"fdsup://IBCentral/FAT Viewer?action=UPDATE&amp;creator=factset&amp;DOC_NAME=fat:reuters_annual_source_window.fat&amp;display_string=Audit&amp;DYN_ARGS=TRUE&amp;VAR:ID1=40425J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3__FDSAUDITLINK__" hidden="1">{"fdsup://IBCentral/FAT Viewer?action=UPDATE&amp;creator=factset&amp;DOC_NAME=fat:reuters_annual_source_window.fat&amp;display_string=Audit&amp;DYN_ARGS=TRUE&amp;VAR:ID1=40425J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4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5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46__FDSAUDITLINK__" hidden="1">{"fdsup://IBCentral/FAT Viewer?action=UPDATE&amp;creator=factset&amp;DOC_NAME=fat:reuters_annual_source_window.fat&amp;display_string=Audit&amp;DYN_ARGS=TRUE&amp;VAR:ID1=04685W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47__FDSAUDITLINK__" hidden="1">{"fdsup://IBCentral/FAT Viewer?action=UPDATE&amp;creator=factset&amp;DOC_NAME=fat:reuters_annual_source_window.fat&amp;display_string=Audit&amp;DYN_ARGS=TRUE&amp;VAR:ID1=04685W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8__FDSAUDITLINK__" hidden="1">{"fdsup://IBCentral/FAT Viewer?action=UPDATE&amp;creator=factset&amp;DOC_NAME=fat:reuters_annual_source_window.fat&amp;display_string=Audit&amp;DYN_ARGS=TRUE&amp;VAR:ID1=04685W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__FDSAUDITLINK__" hidden="1">{"fdsup://IBCentral/FAT Viewer?action=UPDATE&amp;creator=factset&amp;DOC_NAME=fat:reuters_annual_source_window.fat&amp;display_string=Audit&amp;DYN_ARGS=TRUE&amp;VAR:ID1=01988P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5__FDSAUDITLINK__" hidden="1">{"fdsup://IBCentral/FAT Viewer?action=UPDATE&amp;creator=factset&amp;DOC_NAME=fat:reuters_annual_source_window.fat&amp;display_string=Audit&amp;DYN_ARGS=TRUE&amp;VAR:ID1=42221110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0__FDSAUDITLINK__" hidden="1">{"fdsup://IBCentral/FAT Viewer?action=UPDATE&amp;creator=factset&amp;DOC_NAME=fat:reuters_annual_source_window.fat&amp;display_string=Audit&amp;DYN_ARGS=TRUE&amp;VAR:ID1=01988P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annual_source_window.fat&amp;display_string=Audit&amp;DYN_ARGS=TRUE&amp;VAR:ID1=01988P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2__FDSAUDITLINK__" hidden="1">{"fdsup://IBCentral/FAT Viewer?action=UPDATE&amp;creator=factset&amp;DOC_NAME=fat:reuters_annual_source_window.fat&amp;display_string=Audit&amp;DYN_ARGS=TRUE&amp;VAR:ID1=89688210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53__FDSAUDITLINK__" hidden="1">{"fdsup://IBCentral/FAT Viewer?action=UPDATE&amp;creator=factset&amp;DOC_NAME=fat:reuters_annual_source_window.fat&amp;display_string=Audit&amp;DYN_ARGS=TRUE&amp;VAR:ID1=89688210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__FDSAUDITLINK__" hidden="1">{"fdsup://IBCentral/FAT Viewer?action=UPDATE&amp;creator=factset&amp;DOC_NAME=fat:reuters_annual_source_window.fat&amp;display_string=Audit&amp;DYN_ARGS=TRUE&amp;VAR:ID1=89688210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5__FDSAUDITLINK__" hidden="1">{"fdsup://IBCentral/FAT Viewer?action=UPDATE&amp;creator=factset&amp;DOC_NAME=fat:reuters_annual_source_window.fat&amp;display_string=Audit&amp;DYN_ARGS=TRUE&amp;VAR:ID1=74730W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56__FDSAUDITLINK__" hidden="1">{"fdsup://IBCentral/FAT Viewer?action=UPDATE&amp;creator=factset&amp;DOC_NAME=fat:reuters_annual_source_window.fat&amp;display_string=Audit&amp;DYN_ARGS=TRUE&amp;VAR:ID1=74730W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7__FDSAUDITLINK__" hidden="1">{"fdsup://IBCentral/FAT Viewer?action=UPDATE&amp;creator=factset&amp;DOC_NAME=fat:reuters_annual_source_window.fat&amp;display_string=Audit&amp;DYN_ARGS=TRUE&amp;VAR:ID1=74730W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8__FDSAUDITLINK__" hidden="1">{"fdsup://IBCentral/FAT Viewer?action=UPDATE&amp;creator=factset&amp;DOC_NAME=fat:reuters_annual_source_window.fat&amp;display_string=Audit&amp;DYN_ARGS=TRUE&amp;VAR:ID1=40425J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59__FDSAUDITLINK__" hidden="1">{"fdsup://IBCentral/FAT Viewer?action=UPDATE&amp;creator=factset&amp;DOC_NAME=fat:reuters_annual_source_window.fat&amp;display_string=Audit&amp;DYN_ARGS=TRUE&amp;VAR:ID1=40425J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__FDSAUDITLINK__" hidden="1">{"fdsup://IBCentral/FAT Viewer?action=UPDATE&amp;creator=factset&amp;DOC_NAME=fat:reuters_annual_source_window.fat&amp;display_string=Audit&amp;DYN_ARGS=TRUE&amp;VAR:ID1=58405U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0__FDSAUDITLINK__" hidden="1">{"fdsup://IBCentral/FAT Viewer?action=UPDATE&amp;creator=factset&amp;DOC_NAME=fat:reuters_annual_source_window.fat&amp;display_string=Audit&amp;DYN_ARGS=TRUE&amp;VAR:ID1=40425J10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1__FDSAUDITLINK__" hidden="1">{"fdsup://IBCentral/FAT Viewer?action=UPDATE&amp;creator=factset&amp;DOC_NAME=fat:reuters_annual_source_window.fat&amp;display_string=Audit&amp;DYN_ARGS=TRUE&amp;VAR:ID1=58405U10&amp;VAR:RCODE=CMNEQ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62__FDSAUDITLINK__" hidden="1">{"fdsup://IBCentral/FAT Viewer?action=UPDATE&amp;creator=factset&amp;DOC_NAME=fat:reuters_annual_source_window.fat&amp;display_string=Audit&amp;DYN_ARGS=TRUE&amp;VAR:ID1=58405U10&amp;VAR:RCODE=CMNEQ&amp;VAR:SDATE=20061299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63__FDSAUDITLINK__" hidden="1">{"fdsup://IBCentral/FAT Viewer?action=UPDATE&amp;creator=factset&amp;DOC_NAME=fat:reuters_annual_source_window.fat&amp;display_string=Audit&amp;DYN_ARGS=TRUE&amp;VAR:ID1=58405U10&amp;VAR:RCODE=CMNEQ&amp;VAR:SDATE=20051299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annual_source_window.fat&amp;display_string=Audit&amp;DYN_ARGS=TRUE&amp;VAR:ID1=58405U10&amp;VAR:RCODE=CMNEQ&amp;VAR:SDATE=20041299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annual_source_window.fat&amp;display_string=Audit&amp;DYN_ARGS=TRUE&amp;VAR:ID1=58405U10&amp;VAR:RCODE=CMNEQ&amp;VAR:SDATE=20031299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annual_source_window.fat&amp;display_string=Audit&amp;DYN_ARGS=TRUE&amp;VAR:ID1=58405U10&amp;VAR:RCODE=FDSPFDSTKTOTAL&amp;VAR:SDATE=20071299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annual_source_window.fat&amp;display_string=Audit&amp;DYN_ARGS=TRUE&amp;VAR:ID1=58405U10&amp;VAR:RCODE=FDSPFDSTKTOTAL&amp;VAR:SDATE=20061299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annual_source_window.fat&amp;display_string=Audit&amp;DYN_ARGS=TRUE&amp;VAR:ID1=58405U10&amp;VAR:RCODE=FDSPFDSTKTOTAL&amp;VAR:SDATE=20051299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69__FDSAUDITLINK__" hidden="1">{"fdsup://IBCentral/FAT Viewer?action=UPDATE&amp;creator=factset&amp;DOC_NAME=fat:reuters_annual_source_window.fat&amp;display_string=Audit&amp;DYN_ARGS=TRUE&amp;VAR:ID1=58405U10&amp;VAR:RCODE=FDSPFDSTKTOTAL&amp;VAR:SDATE=20041299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7__FDSAUDITLINK__" hidden="1">{"fdsup://IBCentral/FAT Viewer?action=UPDATE&amp;creator=factset&amp;DOC_NAME=fat:reuters_annual_source_window.fat&amp;display_string=Audit&amp;DYN_ARGS=TRUE&amp;VAR:ID1=55907920&amp;VAR:RCODE=SALES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0__FDSAUDITLINK__" hidden="1">{"fdsup://IBCentral/FAT Viewer?action=UPDATE&amp;creator=factset&amp;DOC_NAME=fat:reuters_annual_source_window.fat&amp;display_string=Audit&amp;DYN_ARGS=TRUE&amp;VAR:ID1=58405U10&amp;VAR:RCODE=FDSPFDSTKTOTAL&amp;VAR:SDATE=20031299&amp;VAR:FREQ=Y&amp;VAR:RELITEM=RP&amp;VAR:CURRENCY=LOCAL&amp;VAR:CURRS","OURCE=EXSHARE&amp;VAR:NATFREQ=ANNUAL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annual_source_window.fat&amp;display_string=Audit&amp;DYN_ARGS=TRUE&amp;VAR:ID1=58405U10&amp;VAR:RCODE=LLTD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annual_source_window.fat&amp;display_string=Audit&amp;DYN_ARGS=TRUE&amp;VAR:ID1=58405U10&amp;VAR:RCODE=LLTD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annual_source_window.fat&amp;display_string=Audit&amp;DYN_ARGS=TRUE&amp;VAR:ID1=58405U10&amp;VAR:RCODE=LLTD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annual_source_window.fat&amp;display_string=Audit&amp;DYN_ARGS=TRUE&amp;VAR:ID1=58405U10&amp;VAR:RCODE=LLTD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annual_source_window.fat&amp;display_string=Audit&amp;DYN_ARGS=TRUE&amp;VAR:ID1=58405U10&amp;VAR:RCODE=DSTT&amp;VAR:SDATE=20061299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annual_source_window.fat&amp;display_string=Audit&amp;DYN_ARGS=TRUE&amp;VAR:ID1=58405U10&amp;VAR:RCODE=DSTT&amp;VAR:SDATE=20051299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annual_source_window.fat&amp;display_string=Audit&amp;DYN_ARGS=TRUE&amp;VAR:ID1=58405U10&amp;VAR:RCODE=DSTT&amp;VAR:SDATE=20041299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annual_source_window.fat&amp;display_string=Audit&amp;DYN_ARGS=TRUE&amp;VAR:ID1=58405U10&amp;VAR:RCODE=DSTT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annual_source_window.fat&amp;display_string=Audit&amp;DYN_ARGS=TRUE&amp;VAR:ID1=04685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__FDSAUDITLINK__" hidden="1">{"fdsup://IBCentral/FAT Viewer?action=UPDATE&amp;creator=factset&amp;DOC_NAME=fat:reuters_annual_source_window.fat&amp;display_string=Audit&amp;DYN_ARGS=TRUE&amp;VAR:ID1=58405U10&amp;VAR:RCODE=CMNEQ&amp;VAR:SDATE=20071299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80__FDSAUDITLINK__" hidden="1">{"fdsup://IBCentral/FAT Viewer?action=UPDATE&amp;creator=factset&amp;DOC_NAME=fat:reuters_annual_source_window.fat&amp;display_string=Audit&amp;DYN_ARGS=TRUE&amp;VAR:ID1=04685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1__FDSAUDITLINK__" hidden="1">{"fdsup://IBCentral/FAT Viewer?action=UPDATE&amp;creator=factset&amp;DOC_NAME=fat:reuters_annual_source_window.fat&amp;display_string=Audit&amp;DYN_ARGS=TRUE&amp;VAR:ID1=01988P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2__FDSAUDITLINK__" hidden="1">{"fdsup://IBCentral/FAT Viewer?action=UPDATE&amp;creator=factset&amp;DOC_NAME=fat:reuters_annual_source_window.fat&amp;display_string=Audit&amp;DYN_ARGS=TRUE&amp;VAR:ID1=01988P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annual_source_window.fat&amp;display_string=Audit&amp;DYN_ARGS=TRUE&amp;VAR:ID1=89688210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annual_source_window.fat&amp;display_string=Audit&amp;DYN_ARGS=TRUE&amp;VAR:ID1=89688210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annual_source_window.fat&amp;display_string=Audit&amp;DYN_ARGS=TRUE&amp;VAR:ID1=74730W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annual_source_window.fat&amp;display_string=Audit&amp;DYN_ARGS=TRUE&amp;VAR:ID1=74730W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7__FDSAUDITLINK__" hidden="1">{"fdsup://IBCentral/FAT Viewer?action=UPDATE&amp;creator=factset&amp;DOC_NAME=fat:reuters_annual_source_window.fat&amp;display_string=Audit&amp;DYN_ARGS=TRUE&amp;VAR:ID1=40425J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8__FDSAUDITLINK__" hidden="1">{"fdsup://IBCentral/FAT Viewer?action=UPDATE&amp;creator=factset&amp;DOC_NAME=fat:reuters_annual_source_window.fat&amp;display_string=Audit&amp;DYN_ARGS=TRUE&amp;VAR:ID1=40425J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89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__FDSAUDITLINK__" hidden="1">{"fdsup://IBCentral/FAT Viewer?action=UPDATE&amp;creator=factset&amp;DOC_NAME=fat:reuters_annual_source_window.fat&amp;display_string=Audit&amp;DYN_ARGS=TRUE&amp;VAR:ID1=58405U10&amp;VAR:RCODE=CMNEQ&amp;VAR:SDATE=20061299&amp;VAR:FREQ=Y&amp;VAR:RELITEM=RP&amp;VAR:CURRENCY=LOCAL&amp;VAR:CURRSOURCE=EXS","HARE&amp;VAR:NATFREQ=ANNUAL&amp;VAR:RFIELD=FINALIZED&amp;VAR:DB_TYPE=&amp;VAR:UNITS=M&amp;window=popup&amp;width=450&amp;height=300&amp;START_MAXIMIZED=FALSE"}</definedName>
    <definedName name="_90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1__FDSAUDITLINK__" hidden="1">{"fdsup://IBCentral/FAT Viewer?action=UPDATE&amp;creator=factset&amp;DOC_NAME=fat:reuters_annual_source_window.fat&amp;display_string=Audit&amp;DYN_ARGS=TRUE&amp;VAR:ID1=58405U10&amp;VAR:RCODE=DSTT&amp;VAR:SDATE=20031299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annual_source_window.fat&amp;display_string=Audit&amp;DYN_ARGS=TRUE&amp;VAR:ID1=58405U10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annual_source_window.fat&amp;display_string=Audit&amp;DYN_ARGS=TRUE&amp;VAR:ID1=58405U10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annual_source_window.fat&amp;display_string=Audit&amp;DYN_ARGS=TRUE&amp;VAR:ID1=02505A10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annual_source_window.fat&amp;display_string=Audit&amp;DYN_ARGS=TRUE&amp;VAR:ID1=02505A10&amp;VAR:RCODE=EBITDA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annual_source_window.fat&amp;display_string=Audit&amp;DYN_ARGS=TRUE&amp;VAR:ID1=55907920&amp;VAR:RCODE=EBI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annual_source_window.fat&amp;display_string=Audit&amp;DYN_ARGS=TRUE&amp;VAR:ID1=69357C50&amp;VAR:RCODE=DSTT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annual_source_window.fat&amp;display_string=Audit&amp;DYN_ARGS=TRUE&amp;VAR:ID1=69357C50&amp;VAR:RCODE=LLTD&amp;VAR:SDATE=20071299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annual_source_window.fat&amp;display_string=Audit&amp;DYN_ARGS=TRUE&amp;VAR:ID1=22100610&amp;VAR:RCODE=DSTT&amp;VAR:SDATE=20070399&amp;VAR:FREQ=Y&amp;VAR:RELITEM=RP&amp;VAR:CURRENCY=LOCAL&amp;VAR:CURRSOURCE=EXSH","ARE&amp;VAR:NATFREQ=ANNUAL&amp;VAR:RFIELD=FINALIZED&amp;VAR:DB_TYPE=&amp;VAR:UNITS=M&amp;window=popup&amp;width=450&amp;height=300&amp;START_MAXIMIZED=FALSE"}</definedName>
    <definedName name="_Dist_Bin" hidden="1">'[1]MEDCO PROFITABILITY'!#REF!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a" hidden="1">{#N/A,#N/A,FALSE,"Skýringar"}</definedName>
    <definedName name="aaaa1" hidden="1">1/EUReXToIEP</definedName>
    <definedName name="aaaa2" hidden="1">1/EUReXToITL</definedName>
    <definedName name="aaaa3" hidden="1">1/EUReXToLUF</definedName>
    <definedName name="aaaa4" hidden="1">1/EUReXToNLG</definedName>
    <definedName name="aaaa5" hidden="1">1/EUReXToPTE</definedName>
    <definedName name="aaaa6" hidden="1">1/EUReXToATS</definedName>
    <definedName name="aaaaa" hidden="1">1/EUReXToATS</definedName>
    <definedName name="aaaab" hidden="1">1/EUReXToDEM</definedName>
    <definedName name="aaaac" hidden="1">1/EUReXToESP</definedName>
    <definedName name="aaaad" hidden="1">1/EUReXToFIM</definedName>
    <definedName name="aaaae" hidden="1">1/EUReXToFRF</definedName>
    <definedName name="abc" hidden="1">'[3]04Prepaid'!#REF!</definedName>
    <definedName name="AccessDatabase" hidden="1">"\\janustifps02.na.jnj.com\homeo$\SAdams1\imsobdocsmsaVER1C.mdb"</definedName>
    <definedName name="alskfjafdslk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anscount" hidden="1">1</definedName>
    <definedName name="ASDFASDFASF" hidden="1">{#N/A,#N/A,TRUE,"97VolPerf";#N/A,#N/A,TRUE,"97RollVolVar"}</definedName>
    <definedName name="aslkfjfdlksaj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ATSeXToEUR" hidden="1">1/EUReXToATS</definedName>
    <definedName name="b" hidden="1">{#N/A,#N/A,TRUE,"Project Summary";#N/A,#N/A,TRUE,"Financial Data Input";#N/A,#N/A,TRUE,"P&amp;L";#N/A,#N/A,TRUE,"Instructions"}</definedName>
    <definedName name="BEFeXToEUR" hidden="1">1/EUReXToBEF</definedName>
    <definedName name="cd" hidden="1">{"'1998 New March Update'!$A$1:$O$71"}</definedName>
    <definedName name="Consumer_MO" hidden="1">{"'1998 New March Update'!$A$1:$O$71"}</definedName>
    <definedName name="d" hidden="1">1/EUReXToATS</definedName>
    <definedName name="data" hidden="1">#REF!</definedName>
    <definedName name="ddd" hidden="1">'[3]04Prepaid'!#REF!</definedName>
    <definedName name="DEMeXToEUR" hidden="1">1/EUReXToDEM</definedName>
    <definedName name="DME_Dirty" hidden="1">"False"</definedName>
    <definedName name="DME_LocalFile" hidden="1">"True"</definedName>
    <definedName name="erd" hidden="1">'[3]04Prepaid'!#REF!</definedName>
    <definedName name="ESPeXToEUR" hidden="1">1/EUReXToESP</definedName>
    <definedName name="ff" hidden="1">{#N/A,#N/A,TRUE,"Project Summary";#N/A,#N/A,TRUE,"Financial Data Input";#N/A,#N/A,TRUE,"P&amp;L";#N/A,#N/A,TRUE,"Instructions"}</definedName>
    <definedName name="ffff" hidden="1">{#N/A,#N/A,TRUE,"Project Summary";#N/A,#N/A,TRUE,"Financial Data Input";#N/A,#N/A,TRUE,"P&amp;L";#N/A,#N/A,TRUE,"Instructions"}</definedName>
    <definedName name="FIMeXToEUR" hidden="1">1/EUReXToFIM</definedName>
    <definedName name="final" hidden="1">{#N/A,#N/A,TRUE,"Project Summary";#N/A,#N/A,TRUE,"Financial Data Input";#N/A,#N/A,TRUE,"P&amp;L";#N/A,#N/A,TRUE,"Instructions"}</definedName>
    <definedName name="FRFeXToEUR" hidden="1">1/EUReXToFRF</definedName>
    <definedName name="HTML_CodePage" hidden="1">1252</definedName>
    <definedName name="HTML_Control" hidden="1">{"'1998 New March Update'!$A$1:$O$71"}</definedName>
    <definedName name="HTML_Description" hidden="1">""</definedName>
    <definedName name="HTML_Email" hidden="1">""</definedName>
    <definedName name="HTML_Header" hidden="1">"1998 New March Update"</definedName>
    <definedName name="HTML_LastUpdate" hidden="1">"2/3/98"</definedName>
    <definedName name="HTML_LineAfter" hidden="1">FALSE</definedName>
    <definedName name="HTML_LineBefore" hidden="1">FALSE</definedName>
    <definedName name="HTML_Name" hidden="1">"Eric Varady"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"98MARUPD"</definedName>
    <definedName name="IEPeXToEUR" hidden="1">1/EUReXToIEP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ROKERED_DEPOSITS_FDIC" hidden="1">"c6486"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BV_SHARE_ACT_OR_EST" hidden="1">"c3587"</definedName>
    <definedName name="IQ_BV_SHARE_EST" hidden="1">"c3541"</definedName>
    <definedName name="IQ_BV_SHARE_HIGH_EST" hidden="1">"c3542"</definedName>
    <definedName name="IQ_BV_SHARE_LOW_EST" hidden="1">"c3543"</definedName>
    <definedName name="IQ_BV_SHARE_MEDIAN_EST" hidden="1">"c3544"</definedName>
    <definedName name="IQ_BV_SHARE_NUM_EST" hidden="1">"c3539"</definedName>
    <definedName name="IQ_BV_SHARE_STDDEV_EST" hidden="1">"c3540"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BNK" hidden="1">"c110"</definedName>
    <definedName name="IQ_CAPEX_BR" hidden="1">"c111"</definedName>
    <definedName name="IQ_CAPEX_EST" hidden="1">"c3523"</definedName>
    <definedName name="IQ_CAPEX_FIN" hidden="1">"c112"</definedName>
    <definedName name="IQ_CAPEX_HIGH_EST" hidden="1">"c3524"</definedName>
    <definedName name="IQ_CAPEX_INS" hidden="1">"c113"</definedName>
    <definedName name="IQ_CAPEX_LOW_EST" hidden="1">"c3525"</definedName>
    <definedName name="IQ_CAPEX_MEDIAN_EST" hidden="1">"c3526"</definedName>
    <definedName name="IQ_CAPEX_NUM_EST" hidden="1">"c3521"</definedName>
    <definedName name="IQ_CAPEX_STDDEV_EST" hidden="1">"c3522"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ACT_OR_EST" hidden="1">"c2223"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SHARE" hidden="1">"c3549"</definedName>
    <definedName name="IQ_EST_ACT_CAPEX" hidden="1">"c3546"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ET_DEBT" hidden="1">"c3545"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CAPEX_GROWTH_1YR" hidden="1">"c3588"</definedName>
    <definedName name="IQ_EST_CAPEX_GROWTH_2YR" hidden="1">"c3589"</definedName>
    <definedName name="IQ_EST_CAPEX_GROWTH_Q_1YR" hidden="1">"c3590"</definedName>
    <definedName name="IQ_EST_CAPEX_SEQ_GROWTH_Q" hidden="1">"c3591"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REUT" hidden="1">"c3633"</definedName>
    <definedName name="IQ_EST_EPS_GROWTH_5YR_STDDEV" hidden="1">"c1660"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HARE_ACT_OR_EST" hidden="1">"c4446"</definedName>
    <definedName name="IQ_FFO_STDDEV_EST" hidden="1">"c422"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HIGH_EST" hidden="1">"c3518"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MEDIAN_EST" hidden="1">"c3520"</definedName>
    <definedName name="IQ_NET_DEBT_NUM_EST" hidden="1">"c3515"</definedName>
    <definedName name="IQ_NET_DEBT_STDDEV_EST" hidden="1">"c3516"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GW_ACT_OR_EST" hidden="1">"c4478"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LOW_EST" hidden="1">"c3531"</definedName>
    <definedName name="IQ_RETURN_ASSETS_MEDIAN_EST" hidden="1">"c3532"</definedName>
    <definedName name="IQ_RETURN_ASSETS_NUM_EST" hidden="1">"c3527"</definedName>
    <definedName name="IQ_RETURN_ASSETS_STDDEV_EST" hidden="1">"c3528"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LOW_EST" hidden="1">"c3537"</definedName>
    <definedName name="IQ_RETURN_EQUITY_MEDIAN_EST" hidden="1">"c3538"</definedName>
    <definedName name="IQ_RETURN_EQUITY_NUM_EST" hidden="1">"c3533"</definedName>
    <definedName name="IQ_RETURN_EQUITY_STDDEV_EST" hidden="1">"c3534"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39342.717974537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TLeXToEUR" hidden="1">1/EUReXToITL</definedName>
    <definedName name="limcount" hidden="1">1</definedName>
    <definedName name="lsakjalkfj" hidden="1">{"'1998 New March Update'!$A$1:$O$71"}</definedName>
    <definedName name="LUFeXToEUR" hidden="1">1/EUReXToLUF</definedName>
    <definedName name="mo" hidden="1">{"'1998 New March Update'!$A$1:$O$71"}</definedName>
    <definedName name="NLGeXToEUR" hidden="1">1/EUReXToNLG</definedName>
    <definedName name="okay" hidden="1">{#N/A,#N/A,TRUE,"Project Summary";#N/A,#N/A,TRUE,"Financial Data Input";#N/A,#N/A,TRUE,"P&amp;L";#N/A,#N/A,TRUE,"Instructions"}</definedName>
    <definedName name="ooo" hidden="1">{#N/A,#N/A,TRUE,"Project Summary";#N/A,#N/A,TRUE,"Financial Data Input";#N/A,#N/A,TRUE,"P&amp;L";#N/A,#N/A,TRUE,"Instructions"}</definedName>
    <definedName name="PTEeXToEUR" hidden="1">1/EUReXToPTE</definedName>
    <definedName name="qqq" hidden="1">{#N/A,#N/A,TRUE,"Project Summary";#N/A,#N/A,TRUE,"Financial Data Input";#N/A,#N/A,TRUE,"P&amp;L";#N/A,#N/A,TRUE,"Instructions"}</definedName>
    <definedName name="rrrr" hidden="1">{#N/A,#N/A,TRUE,"Project Summary";#N/A,#N/A,TRUE,"Financial Data Input";#N/A,#N/A,TRUE,"P&amp;L";#N/A,#N/A,TRUE,"Instructions"}</definedName>
    <definedName name="sdf" hidden="1">{#N/A,#N/A,TRUE,"Project Summary";#N/A,#N/A,TRUE,"Financial Data Input";#N/A,#N/A,TRUE,"P&amp;L";#N/A,#N/A,TRUE,"Instructions"}</definedName>
    <definedName name="sdfdf" hidden="1">{#N/A,#N/A,TRUE,"Project Summary";#N/A,#N/A,TRUE,"Financial Data Input";#N/A,#N/A,TRUE,"P&amp;L";#N/A,#N/A,TRUE,"Instructions"}</definedName>
    <definedName name="sencount" hidden="1">1</definedName>
    <definedName name="serfserw" hidden="1">{#N/A,#N/A,FALSE,"Aðalbók"}</definedName>
    <definedName name="serfserw1" hidden="1">{#N/A,#N/A,FALSE,"Aðalbók"}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hs2" hidden="1">#REF!</definedName>
    <definedName name="solver_lhs3" hidden="1">#REF!</definedName>
    <definedName name="solver_lin" hidden="1">2</definedName>
    <definedName name="solver_neg" hidden="1">2</definedName>
    <definedName name="solver_num" hidden="1">3</definedName>
    <definedName name="solver_nwt" hidden="1">1</definedName>
    <definedName name="solver_opt" hidden="1">#REF!</definedName>
    <definedName name="solver_pre" hidden="1">0.000001</definedName>
    <definedName name="solver_rel1" hidden="1">3</definedName>
    <definedName name="solver_rel2" hidden="1">3</definedName>
    <definedName name="solver_rel3" hidden="1">3</definedName>
    <definedName name="solver_rhs1" hidden="1">0</definedName>
    <definedName name="solver_rhs2" hidden="1">0</definedName>
    <definedName name="solver_rhs3" hidden="1">0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</definedName>
    <definedName name="sss" hidden="1">{#N/A,#N/A,TRUE,"Project Summary";#N/A,#N/A,TRUE,"Financial Data Input";#N/A,#N/A,TRUE,"P&amp;L";#N/A,#N/A,TRUE,"Instructions"}</definedName>
    <definedName name="sssssss" hidden="1">{#N/A,#N/A,TRUE,"Project Summary";#N/A,#N/A,TRUE,"Financial Data Input";#N/A,#N/A,TRUE,"P&amp;L";#N/A,#N/A,TRUE,"Instructions"}</definedName>
    <definedName name="subgroup" hidden="1">#REF!</definedName>
    <definedName name="uuu" hidden="1">{#N/A,#N/A,TRUE,"Project Summary";#N/A,#N/A,TRUE,"Financial Data Input";#N/A,#N/A,TRUE,"P&amp;L";#N/A,#N/A,TRUE,"Instructions"}</definedName>
    <definedName name="wrn.1996_March." hidden="1">{#N/A,#N/A,FALSE,"PaidRetailRxs";#N/A,#N/A,FALSE,"PaidMailRxs";#N/A,#N/A,FALSE,"CruzRetailRxs";#N/A,#N/A,FALSE,"CruzMailRxs";#N/A,#N/A,FALSE,"WMRetailRxs";#N/A,#N/A,FALSE,"WMMailRxs";#N/A,#N/A,FALSE,"OKReclassRxs"}</definedName>
    <definedName name="wrn.2004._.PBP._.Template." hidden="1">{#N/A,#N/A,TRUE,"Project Summary";#N/A,#N/A,TRUE,"Financial Data Input";#N/A,#N/A,TRUE,"P&amp;L";#N/A,#N/A,TRUE,"Instructions"}</definedName>
    <definedName name="wrn.Aðalbók._.og._.lokafærslur." hidden="1">{#N/A,#N/A,FALSE,"Aðalbók"}</definedName>
    <definedName name="wrn.ALL.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wrn.Allur._.ársreikningur." hidden="1">{#N/A,#N/A,FALSE,"Forsíða";#N/A,#N/A,FALSE,"Index";#N/A,#N/A,FALSE,"Skýrsla";#N/A,#N/A,FALSE,"Áritun";#N/A,#N/A,FALSE,"----RR";#N/A,#N/A,FALSE,"ER 1";#N/A,#N/A,FALSE,"ER 2";#N/A,#N/A,FALSE,"Sjóðstreymi";#N/A,#N/A,FALSE,"Rs.aðf";#N/A,#N/A,FALSE,"Skýringar"}</definedName>
    <definedName name="wrn.Lánatafla._.og._.lánaútreikningur." hidden="1">{#N/A,#N/A,FALSE,"Lánatafla";#N/A,#N/A,FALSE,"Lánaútreikn."}</definedName>
    <definedName name="wrn.Opinber._.gjöld." hidden="1">{#N/A,#N/A,FALSE,"Opinb. gj."}</definedName>
    <definedName name="wrn.RR._.ER._.Sjóðstreymi." hidden="1">{#N/A,#N/A,FALSE,"----RR";#N/A,#N/A,FALSE,"ER 1";#N/A,#N/A,FALSE,"ER 2";#N/A,#N/A,FALSE,"Sjóðstreymi"}</definedName>
    <definedName name="wrn.RSK._.fyrningarskýrsla." hidden="1">{#N/A,#N/A,FALSE,"RSK fyrn.skýrsla"}</definedName>
    <definedName name="wrn.Skattar._.ársins." hidden="1">{#N/A,#N/A,FALSE,"Skattar ársins"}</definedName>
    <definedName name="wrn.Skýringar." hidden="1">{#N/A,#N/A,FALSE,"Skýringar"}</definedName>
    <definedName name="wrn.Volume._.Variance._.Report." hidden="1">{#N/A,#N/A,TRUE,"97VolPerf";#N/A,#N/A,TRUE,"97RollVolVar"}</definedName>
    <definedName name="wrn1.ALL.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www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xaxis" hidden="1">#REF!</definedName>
    <definedName name="XXXXXXXX" hidden="1">1/EUReXToATS</definedName>
    <definedName name="xyz" hidden="1">#REF!</definedName>
    <definedName name="yyy" hidden="1">{#N/A,#N/A,TRUE,"Project Summary";#N/A,#N/A,TRUE,"Financial Data Input";#N/A,#N/A,TRUE,"P&amp;L";#N/A,#N/A,TRUE,"Instructions"}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P18" i="1" l="1"/>
  <c r="H8" i="1" l="1"/>
  <c r="R18" i="1"/>
  <c r="P12" i="1"/>
  <c r="P11" i="1"/>
  <c r="P10" i="1"/>
  <c r="P9" i="1"/>
  <c r="H9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H18" i="1"/>
  <c r="J18" i="1" s="1"/>
  <c r="O15" i="1"/>
  <c r="N15" i="1"/>
  <c r="M15" i="1"/>
  <c r="L15" i="1"/>
  <c r="G15" i="1"/>
  <c r="G20" i="1" s="1"/>
  <c r="F15" i="1"/>
  <c r="F20" i="1" s="1"/>
  <c r="E15" i="1"/>
  <c r="E20" i="1" s="1"/>
  <c r="D15" i="1"/>
  <c r="D20" i="1" s="1"/>
  <c r="R14" i="1"/>
  <c r="H14" i="1"/>
  <c r="J14" i="1" s="1"/>
  <c r="R13" i="1"/>
  <c r="J13" i="1"/>
  <c r="R12" i="1"/>
  <c r="H12" i="1"/>
  <c r="J12" i="1" s="1"/>
  <c r="R11" i="1"/>
  <c r="H11" i="1"/>
  <c r="J11" i="1" s="1"/>
  <c r="R10" i="1"/>
  <c r="J10" i="1"/>
  <c r="R9" i="1"/>
  <c r="J9" i="1"/>
  <c r="A9" i="1"/>
  <c r="A10" i="1" s="1"/>
  <c r="A11" i="1" s="1"/>
  <c r="A12" i="1" s="1"/>
  <c r="A13" i="1" s="1"/>
  <c r="A14" i="1" s="1"/>
  <c r="P8" i="1"/>
  <c r="R8" i="1" s="1"/>
  <c r="L20" i="1" l="1"/>
  <c r="N20" i="1"/>
  <c r="M20" i="1"/>
  <c r="H15" i="1"/>
  <c r="H20" i="1" s="1"/>
  <c r="R15" i="1"/>
  <c r="R20" i="1" s="1"/>
  <c r="P15" i="1"/>
  <c r="J8" i="1"/>
  <c r="J15" i="1" s="1"/>
  <c r="J20" i="1" s="1"/>
  <c r="P20" i="1" l="1"/>
  <c r="O20" i="1"/>
</calcChain>
</file>

<file path=xl/sharedStrings.xml><?xml version="1.0" encoding="utf-8"?>
<sst xmlns="http://schemas.openxmlformats.org/spreadsheetml/2006/main" count="47" uniqueCount="29">
  <si>
    <t>Risk and Opportunities</t>
  </si>
  <si>
    <t>EBIT</t>
  </si>
  <si>
    <t>Cash</t>
  </si>
  <si>
    <t>($ thousands)</t>
  </si>
  <si>
    <t>Q1</t>
  </si>
  <si>
    <t>Q2</t>
  </si>
  <si>
    <t>Q3</t>
  </si>
  <si>
    <t>Q4</t>
  </si>
  <si>
    <t>Total</t>
  </si>
  <si>
    <t>Probability %</t>
  </si>
  <si>
    <t>Probable risk</t>
  </si>
  <si>
    <t>Description 6</t>
  </si>
  <si>
    <t>Description 7</t>
  </si>
  <si>
    <t>Total (Risk) / Opportunity</t>
  </si>
  <si>
    <t>Adjusted EBIT/Cash Balance including R&amp;O</t>
  </si>
  <si>
    <t>COMMENTS (further description/details to items above)</t>
  </si>
  <si>
    <t>New equipment increases extraction</t>
  </si>
  <si>
    <t>Copper prices appreciate at 5.275%</t>
  </si>
  <si>
    <t>Copper prices appreciate at 3.000%</t>
  </si>
  <si>
    <t xml:space="preserve">Native tribe royalty settlement </t>
  </si>
  <si>
    <t>New environmental law: Equipment upgrades</t>
  </si>
  <si>
    <t>Copper prices currently appreciating at 4.875%</t>
  </si>
  <si>
    <t>Option to upgrade not yet exercised</t>
  </si>
  <si>
    <t>Tribe negotiations are nearing completion</t>
  </si>
  <si>
    <t>Clean Water Law is not likely to pass this year</t>
  </si>
  <si>
    <t>Copper Mine Co.</t>
  </si>
  <si>
    <t>FY14</t>
  </si>
  <si>
    <t>Ending Cash Balances</t>
  </si>
  <si>
    <t>(All amounts in thousands (US$ 000))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</si>
</sst>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409]mmmm\ d\,\ yyyy;@"/>
    <numFmt numFmtId="165" formatCode="_(&quot;$&quot;* #,##0.0_);_(&quot;$&quot;* \(#,##0.0\);_(&quot;$&quot;* &quot;-&quot;??_);_(@_)"/>
    <numFmt numFmtId="166" formatCode="_(&quot;$&quot;* #,##0.0_);_(&quot;$&quot;* \(#,##0.0\);_(&quot;$&quot;* &quot;-&quot;?_);_(@_)"/>
    <numFmt numFmtId="167" formatCode="&quot;$&quot;#,##0.0_);\(&quot;$&quot;#,##0.0\)"/>
    <numFmt numFmtId="168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164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164" fontId="0" fillId="0" borderId="0" xfId="0"/>
    <xf numFmtId="0" fontId="4" fillId="0" borderId="0" xfId="0" applyNumberFormat="1" applyFont="1"/>
    <xf numFmtId="164" fontId="4" fillId="0" borderId="0" xfId="0" applyFont="1"/>
    <xf numFmtId="0" fontId="0" fillId="0" borderId="0" xfId="0" applyNumberFormat="1"/>
    <xf numFmtId="164" fontId="2" fillId="0" borderId="0" xfId="0" applyFont="1" applyBorder="1" applyAlignment="1">
      <alignment horizontal="right"/>
    </xf>
    <xf numFmtId="164" fontId="0" fillId="0" borderId="0" xfId="0" applyBorder="1"/>
    <xf numFmtId="0" fontId="5" fillId="0" borderId="1" xfId="0" applyNumberFormat="1" applyFont="1" applyBorder="1" applyAlignment="1">
      <alignment horizontal="left"/>
    </xf>
    <xf numFmtId="164" fontId="5" fillId="0" borderId="1" xfId="0" applyFont="1" applyBorder="1" applyAlignment="1">
      <alignment horizontal="left"/>
    </xf>
    <xf numFmtId="164" fontId="0" fillId="0" borderId="1" xfId="0" applyBorder="1" applyAlignment="1">
      <alignment horizontal="right" wrapText="1"/>
    </xf>
    <xf numFmtId="164" fontId="2" fillId="0" borderId="1" xfId="0" applyFont="1" applyBorder="1" applyAlignment="1">
      <alignment horizontal="right" wrapText="1"/>
    </xf>
    <xf numFmtId="164" fontId="2" fillId="0" borderId="1" xfId="0" applyFont="1" applyFill="1" applyBorder="1" applyAlignment="1">
      <alignment horizontal="center" wrapText="1"/>
    </xf>
    <xf numFmtId="164" fontId="2" fillId="0" borderId="1" xfId="0" applyFont="1" applyFill="1" applyBorder="1" applyAlignment="1">
      <alignment horizontal="right" wrapText="1"/>
    </xf>
    <xf numFmtId="164" fontId="0" fillId="0" borderId="0" xfId="0" applyAlignment="1">
      <alignment horizontal="right" wrapText="1"/>
    </xf>
    <xf numFmtId="44" fontId="0" fillId="0" borderId="0" xfId="1" applyFont="1"/>
    <xf numFmtId="9" fontId="0" fillId="0" borderId="0" xfId="2" applyFont="1" applyAlignment="1">
      <alignment horizontal="left" indent="1"/>
    </xf>
    <xf numFmtId="165" fontId="0" fillId="0" borderId="0" xfId="1" applyNumberFormat="1" applyFont="1"/>
    <xf numFmtId="0" fontId="2" fillId="0" borderId="0" xfId="0" applyNumberFormat="1" applyFont="1"/>
    <xf numFmtId="164" fontId="2" fillId="0" borderId="0" xfId="0" applyFont="1"/>
    <xf numFmtId="165" fontId="2" fillId="0" borderId="2" xfId="1" applyNumberFormat="1" applyFont="1" applyBorder="1"/>
    <xf numFmtId="165" fontId="3" fillId="0" borderId="0" xfId="1" applyNumberFormat="1" applyFont="1"/>
    <xf numFmtId="164" fontId="3" fillId="0" borderId="0" xfId="0" applyFont="1"/>
    <xf numFmtId="0" fontId="6" fillId="0" borderId="0" xfId="0" applyNumberFormat="1" applyFont="1"/>
    <xf numFmtId="0" fontId="7" fillId="0" borderId="0" xfId="0" applyNumberFormat="1" applyFont="1"/>
    <xf numFmtId="164" fontId="7" fillId="0" borderId="0" xfId="0" applyFont="1"/>
    <xf numFmtId="165" fontId="8" fillId="0" borderId="2" xfId="1" applyNumberFormat="1" applyFont="1" applyBorder="1"/>
    <xf numFmtId="165" fontId="9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2" fillId="0" borderId="2" xfId="1" applyNumberFormat="1" applyFont="1" applyBorder="1"/>
    <xf numFmtId="168" fontId="9" fillId="0" borderId="0" xfId="0" applyNumberFormat="1" applyFont="1"/>
    <xf numFmtId="164" fontId="0" fillId="2" borderId="0" xfId="0" applyFill="1" applyAlignment="1">
      <alignment horizontal="center"/>
    </xf>
    <xf numFmtId="164" fontId="2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niela%20Koumides/Local%20Settings/Temp/Temporary%20Directory%201%20for%20MASTER_SP.zip/UHG%20Project%20-%201.26.04/MAIL/UHG_4Q03_T%20MAIL_ANA_medco%20pro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LMSP%20FY05\Financial%20Statement\June%202004%20Financial%20Statemen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nance%20Pharmacy%20FY04\0703%20Month%20End\Month%20End%20Schedules\Jul03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ABLER"/>
      <sheetName val="TABLEM"/>
      <sheetName val="DATA"/>
      <sheetName val="PRICING"/>
      <sheetName val="MEDCO PROFITABILITY"/>
      <sheetName val="OPTIMIZE"/>
      <sheetName val="ANALYSIS"/>
      <sheetName val="SUMMARY"/>
      <sheetName val="STATS"/>
      <sheetName val="REBATES"/>
      <sheetName val="2003"/>
      <sheetName val="NOTES"/>
      <sheetName val="IMPORT"/>
      <sheetName val="PCU"/>
      <sheetName val="COST BREAKOUT"/>
      <sheetName val="IMS"/>
      <sheetName val="rebate value"/>
      <sheetName val="spread"/>
      <sheetName val="A"/>
      <sheetName val="Pricing 1.27.04"/>
      <sheetName val="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Accounting Analysis"/>
      <sheetName val="Balance Sheet"/>
      <sheetName val="Income Statement"/>
      <sheetName val="Income Statement Yearly Flux"/>
      <sheetName val="Operating Acct Bank Rec"/>
      <sheetName val="Refund Acct Bank Rec "/>
      <sheetName val="AR CU Rollforward "/>
      <sheetName val="AR Aging LMSP"/>
      <sheetName val="DSO Calculation"/>
      <sheetName val="Allow for Doubtful Accts"/>
      <sheetName val="Inventory Turnover schedule"/>
      <sheetName val="Sales Returns"/>
      <sheetName val="Inventory"/>
      <sheetName val="SAB Other AssetCA"/>
      <sheetName val="SAB Other Asset ReserveCA"/>
      <sheetName val="SAB 3 Days In &amp; Out CA"/>
      <sheetName val="LMSP OVT Rollforward CA"/>
      <sheetName val="SAB Ctrl Sht from AccessCA"/>
      <sheetName val="Other Receivables"/>
      <sheetName val="Vendor CreditsCA"/>
      <sheetName val="Prepaid old"/>
      <sheetName val="Prepaid  "/>
      <sheetName val="Refundable Deposits"/>
      <sheetName val="Refunds Clearing"/>
      <sheetName val="Capital Leases"/>
      <sheetName val="Lease Obligation"/>
      <sheetName val="Accounts Payable 2"/>
      <sheetName val="Fixed Assets"/>
      <sheetName val="AssetsInProcess"/>
      <sheetName val="Accounts Payable"/>
      <sheetName val="Accd Exp"/>
      <sheetName val="Inv Receipts"/>
      <sheetName val="Refunds Due"/>
      <sheetName val="Accrued Wages"/>
      <sheetName val=" Stk 401K Disability &amp; Med"/>
      <sheetName val="Taxes Payable"/>
      <sheetName val="Short Term Lease ObligationCA"/>
      <sheetName val="Long Term Lease ObligCA"/>
      <sheetName val="Refunds Liability "/>
      <sheetName val="Due to PolyCA"/>
      <sheetName val="Intercompany LHGCA"/>
      <sheetName val="Due to LMS"/>
      <sheetName val="Intercompany LHPCA"/>
      <sheetName val="Intercompany LDSCA"/>
      <sheetName val="Intercompany ShoesCA"/>
      <sheetName val="Intercompany LCHSCA"/>
      <sheetName val="Intercompany LMICA"/>
      <sheetName val="Intercompany LVPCA"/>
      <sheetName val="Retained Earnings"/>
      <sheetName val="Working Schedule Cover Sheet"/>
      <sheetName val="Income Statement Monthly Flux"/>
      <sheetName val="Income Statement Quarterly Flux"/>
      <sheetName val="Operating Acct PreliminaryCA"/>
      <sheetName val="Refund Acct PreliminaryCA"/>
      <sheetName val="Allow for Doubtful PrelimCA"/>
      <sheetName val="LMSP Sls Rets ProvPrelimCA"/>
      <sheetName val="Capital Lease Oblig PrelimCA"/>
      <sheetName val="Intercompany Therapeutic Sh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Cover"/>
      <sheetName val="04AR CU Rollforward "/>
      <sheetName val="04AR Aging Summary"/>
      <sheetName val="04DSO Calculation"/>
      <sheetName val="04Allow Doubt Accts"/>
      <sheetName val="04Budesonide"/>
      <sheetName val="04Sales Provision"/>
      <sheetName val="04SOP 00 01"/>
      <sheetName val="04Inventory"/>
      <sheetName val="04Employee Adv "/>
      <sheetName val="04Refunds Liability "/>
      <sheetName val="04Other receivables"/>
      <sheetName val="04Prepaid"/>
      <sheetName val="04otherassets"/>
      <sheetName val="04Fixed Assets"/>
      <sheetName val="04Capital Leases"/>
      <sheetName val="04AssetsInProcess"/>
      <sheetName val="04Def Advertising "/>
      <sheetName val="04Refundable Deposits"/>
      <sheetName val="04Accounts Payable"/>
      <sheetName val="04Combos Payable"/>
      <sheetName val="04Accd Exp"/>
      <sheetName val="04Inv Receipts"/>
      <sheetName val="04Accrued Wages"/>
      <sheetName val="04 Stk Purch &amp;401K Withheld"/>
      <sheetName val="04Accrued Tax"/>
      <sheetName val="04Short Term Lease Oblligation"/>
      <sheetName val="04Refunds Due"/>
      <sheetName val="04Due to Poly"/>
      <sheetName val="04Due to Liberty Med "/>
      <sheetName val="04Intercompany LMSP"/>
      <sheetName val="04Due tofrom Enteral "/>
      <sheetName val="04Intercompany PMPR "/>
      <sheetName val="04Intercompany LDS"/>
      <sheetName val="04Intercompany Liberty Lane"/>
      <sheetName val="04Intercompany Condo Assoc"/>
      <sheetName val="04Intercompany LVP"/>
      <sheetName val="04Long term lease oblig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R43"/>
  <sheetViews>
    <sheetView tabSelected="1" zoomScaleNormal="100" zoomScaleSheetLayoutView="85" workbookViewId="0">
      <pane xSplit="3" ySplit="7" topLeftCell="D8" activePane="bottomRight" state="frozen"/>
      <selection activeCell="Q16" sqref="Q16"/>
      <selection pane="topRight" activeCell="Q16" sqref="Q16"/>
      <selection pane="bottomLeft" activeCell="Q16" sqref="Q16"/>
      <selection pane="bottomRight" activeCell="W58" sqref="W58"/>
    </sheetView>
  </sheetViews>
  <sheetFormatPr defaultRowHeight="14.5" outlineLevelRow="1" x14ac:dyDescent="0.35"/>
  <cols>
    <col min="1" max="1" width="6.36328125" style="3" customWidth="1"/>
    <col min="2" max="2" width="38.36328125" customWidth="1"/>
    <col min="3" max="3" width="1.453125" customWidth="1"/>
    <col min="4" max="8" width="11.08984375" bestFit="1" customWidth="1"/>
    <col min="9" max="9" width="10.08984375" customWidth="1"/>
    <col min="10" max="10" width="11.81640625" bestFit="1" customWidth="1"/>
    <col min="11" max="11" width="2" customWidth="1"/>
    <col min="12" max="16" width="11.453125" bestFit="1" customWidth="1"/>
    <col min="17" max="17" width="10.1796875" customWidth="1"/>
    <col min="18" max="18" width="12" bestFit="1" customWidth="1"/>
  </cols>
  <sheetData>
    <row r="1" spans="1:18" ht="18.5" x14ac:dyDescent="0.45">
      <c r="A1" s="1" t="s">
        <v>25</v>
      </c>
      <c r="B1" s="2"/>
    </row>
    <row r="2" spans="1:18" x14ac:dyDescent="0.35">
      <c r="A2" s="3" t="s">
        <v>0</v>
      </c>
    </row>
    <row r="3" spans="1:18" x14ac:dyDescent="0.35">
      <c r="A3" s="3" t="s">
        <v>28</v>
      </c>
    </row>
    <row r="5" spans="1:18" x14ac:dyDescent="0.35">
      <c r="D5" s="30" t="s">
        <v>1</v>
      </c>
      <c r="E5" s="30"/>
      <c r="F5" s="30"/>
      <c r="G5" s="30"/>
      <c r="H5" s="30"/>
      <c r="I5" s="30"/>
      <c r="J5" s="30"/>
      <c r="L5" s="31" t="s">
        <v>2</v>
      </c>
      <c r="M5" s="31"/>
      <c r="N5" s="31"/>
      <c r="O5" s="31"/>
      <c r="P5" s="31"/>
      <c r="Q5" s="31"/>
      <c r="R5" s="31"/>
    </row>
    <row r="6" spans="1:18" x14ac:dyDescent="0.35">
      <c r="D6" s="4" t="s">
        <v>26</v>
      </c>
      <c r="E6" s="4" t="s">
        <v>26</v>
      </c>
      <c r="F6" s="4" t="s">
        <v>26</v>
      </c>
      <c r="G6" s="4" t="s">
        <v>26</v>
      </c>
      <c r="H6" s="4" t="s">
        <v>26</v>
      </c>
      <c r="I6" s="5"/>
      <c r="J6" s="5"/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5"/>
      <c r="R6" s="5"/>
    </row>
    <row r="7" spans="1:18" s="12" customFormat="1" ht="34.5" customHeight="1" thickBot="1" x14ac:dyDescent="0.4">
      <c r="A7" s="6" t="s">
        <v>3</v>
      </c>
      <c r="B7" s="7"/>
      <c r="C7" s="8"/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10" t="s">
        <v>9</v>
      </c>
      <c r="J7" s="11" t="s">
        <v>10</v>
      </c>
      <c r="L7" s="9" t="s">
        <v>4</v>
      </c>
      <c r="M7" s="9" t="s">
        <v>5</v>
      </c>
      <c r="N7" s="9" t="s">
        <v>6</v>
      </c>
      <c r="O7" s="9" t="s">
        <v>7</v>
      </c>
      <c r="P7" s="9" t="s">
        <v>8</v>
      </c>
      <c r="Q7" s="10" t="s">
        <v>9</v>
      </c>
      <c r="R7" s="11" t="s">
        <v>10</v>
      </c>
    </row>
    <row r="8" spans="1:18" x14ac:dyDescent="0.35">
      <c r="A8" s="3">
        <v>1</v>
      </c>
      <c r="B8" t="s">
        <v>16</v>
      </c>
      <c r="D8" s="26">
        <v>-2300</v>
      </c>
      <c r="E8" s="26">
        <v>2400</v>
      </c>
      <c r="F8" s="26">
        <v>2600</v>
      </c>
      <c r="G8" s="26">
        <v>2700</v>
      </c>
      <c r="H8" s="26">
        <f>SUM(D8:G8)</f>
        <v>5400</v>
      </c>
      <c r="I8" s="14">
        <v>0.4</v>
      </c>
      <c r="J8" s="15">
        <f>H8*I8</f>
        <v>2160</v>
      </c>
      <c r="L8" s="27">
        <v>-6000</v>
      </c>
      <c r="M8" s="27">
        <v>1300</v>
      </c>
      <c r="N8" s="27">
        <v>1400</v>
      </c>
      <c r="O8" s="27">
        <v>1500</v>
      </c>
      <c r="P8" s="27">
        <f t="shared" ref="P8" si="0">SUM(L8:O8)</f>
        <v>-1800</v>
      </c>
      <c r="Q8" s="14">
        <v>0.4</v>
      </c>
      <c r="R8" s="15">
        <f>P8*Q8</f>
        <v>-720</v>
      </c>
    </row>
    <row r="9" spans="1:18" x14ac:dyDescent="0.35">
      <c r="A9" s="3">
        <f>+A8+1</f>
        <v>2</v>
      </c>
      <c r="B9" t="s">
        <v>17</v>
      </c>
      <c r="D9" s="26">
        <v>3025</v>
      </c>
      <c r="E9" s="26">
        <v>3025</v>
      </c>
      <c r="F9" s="26">
        <v>3025</v>
      </c>
      <c r="G9" s="26">
        <v>3025</v>
      </c>
      <c r="H9" s="26">
        <f>SUM(D9:G9)</f>
        <v>12100</v>
      </c>
      <c r="I9" s="14">
        <v>0.4</v>
      </c>
      <c r="J9" s="15">
        <f t="shared" ref="J9:J14" si="1">H9*I9</f>
        <v>4840</v>
      </c>
      <c r="L9" s="27">
        <v>1540</v>
      </c>
      <c r="M9" s="27">
        <v>1540</v>
      </c>
      <c r="N9" s="27">
        <v>1540</v>
      </c>
      <c r="O9" s="27">
        <v>1540</v>
      </c>
      <c r="P9" s="27">
        <f>SUM(L9:O9)</f>
        <v>6160</v>
      </c>
      <c r="Q9" s="14">
        <v>0.4</v>
      </c>
      <c r="R9" s="15">
        <f t="shared" ref="R9:R14" si="2">P9*Q9</f>
        <v>2464</v>
      </c>
    </row>
    <row r="10" spans="1:18" x14ac:dyDescent="0.35">
      <c r="A10" s="3">
        <f t="shared" ref="A10:A14" si="3">+A9+1</f>
        <v>3</v>
      </c>
      <c r="B10" t="s">
        <v>18</v>
      </c>
      <c r="D10" s="26">
        <v>-325</v>
      </c>
      <c r="E10" s="26">
        <v>-325</v>
      </c>
      <c r="F10" s="26">
        <v>-325</v>
      </c>
      <c r="G10" s="26">
        <v>-325</v>
      </c>
      <c r="H10" s="26">
        <f>SUM(D10:G10)</f>
        <v>-1300</v>
      </c>
      <c r="I10" s="14">
        <v>0.2</v>
      </c>
      <c r="J10" s="15">
        <f t="shared" si="1"/>
        <v>-260</v>
      </c>
      <c r="L10" s="27">
        <v>-165</v>
      </c>
      <c r="M10" s="27">
        <v>-165</v>
      </c>
      <c r="N10" s="27">
        <v>-165</v>
      </c>
      <c r="O10" s="27">
        <v>-166</v>
      </c>
      <c r="P10" s="27">
        <f>SUM(L10:O10)</f>
        <v>-661</v>
      </c>
      <c r="Q10" s="14">
        <v>0.2</v>
      </c>
      <c r="R10" s="15">
        <f t="shared" si="2"/>
        <v>-132.20000000000002</v>
      </c>
    </row>
    <row r="11" spans="1:18" x14ac:dyDescent="0.35">
      <c r="A11" s="3">
        <f t="shared" si="3"/>
        <v>4</v>
      </c>
      <c r="B11" t="s">
        <v>19</v>
      </c>
      <c r="D11" s="26">
        <v>-20110</v>
      </c>
      <c r="E11" s="26">
        <v>-20110</v>
      </c>
      <c r="F11" s="26">
        <v>-20110</v>
      </c>
      <c r="G11" s="26">
        <v>-20110</v>
      </c>
      <c r="H11" s="26">
        <f t="shared" ref="H11:H14" si="4">SUM(D11:G11)</f>
        <v>-80440</v>
      </c>
      <c r="I11" s="14">
        <v>0.8</v>
      </c>
      <c r="J11" s="15">
        <f t="shared" si="1"/>
        <v>-64352</v>
      </c>
      <c r="L11" s="27">
        <v>-10000</v>
      </c>
      <c r="M11" s="27">
        <v>-10000</v>
      </c>
      <c r="N11" s="27">
        <v>-10000</v>
      </c>
      <c r="O11" s="27">
        <v>-10000</v>
      </c>
      <c r="P11" s="27">
        <f>SUM(L11:O11)</f>
        <v>-40000</v>
      </c>
      <c r="Q11" s="14">
        <v>0.8</v>
      </c>
      <c r="R11" s="15">
        <f t="shared" si="2"/>
        <v>-32000</v>
      </c>
    </row>
    <row r="12" spans="1:18" x14ac:dyDescent="0.35">
      <c r="A12" s="3">
        <f t="shared" si="3"/>
        <v>5</v>
      </c>
      <c r="B12" t="s">
        <v>20</v>
      </c>
      <c r="D12" s="26">
        <v>-2000</v>
      </c>
      <c r="E12" s="26">
        <v>-2230</v>
      </c>
      <c r="F12" s="26">
        <v>-2400</v>
      </c>
      <c r="G12" s="26">
        <v>-2600</v>
      </c>
      <c r="H12" s="26">
        <f t="shared" si="4"/>
        <v>-9230</v>
      </c>
      <c r="I12" s="14">
        <v>0.2</v>
      </c>
      <c r="J12" s="15">
        <f t="shared" si="1"/>
        <v>-1846</v>
      </c>
      <c r="L12" s="27">
        <v>-1020</v>
      </c>
      <c r="M12" s="27">
        <v>-1170</v>
      </c>
      <c r="N12" s="27">
        <v>-1280</v>
      </c>
      <c r="O12" s="27">
        <v>-1230</v>
      </c>
      <c r="P12" s="27">
        <f>SUM(L12:O12)</f>
        <v>-4700</v>
      </c>
      <c r="Q12" s="14">
        <v>0.2</v>
      </c>
      <c r="R12" s="15">
        <f t="shared" si="2"/>
        <v>-940</v>
      </c>
    </row>
    <row r="13" spans="1:18" x14ac:dyDescent="0.35">
      <c r="A13" s="3">
        <f t="shared" si="3"/>
        <v>6</v>
      </c>
      <c r="B13" t="s">
        <v>11</v>
      </c>
      <c r="D13" s="13">
        <v>0</v>
      </c>
      <c r="E13" s="13">
        <v>0</v>
      </c>
      <c r="F13" s="13">
        <v>0</v>
      </c>
      <c r="G13" s="13">
        <v>0</v>
      </c>
      <c r="H13" s="15">
        <v>0</v>
      </c>
      <c r="I13" s="14">
        <v>1</v>
      </c>
      <c r="J13" s="15">
        <f t="shared" si="1"/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4">
        <v>1</v>
      </c>
      <c r="R13" s="15">
        <f t="shared" si="2"/>
        <v>0</v>
      </c>
    </row>
    <row r="14" spans="1:18" x14ac:dyDescent="0.35">
      <c r="A14" s="3">
        <f t="shared" si="3"/>
        <v>7</v>
      </c>
      <c r="B14" t="s">
        <v>12</v>
      </c>
      <c r="D14" s="13">
        <v>0</v>
      </c>
      <c r="E14" s="13">
        <v>0</v>
      </c>
      <c r="F14" s="13">
        <v>0</v>
      </c>
      <c r="G14" s="13">
        <v>0</v>
      </c>
      <c r="H14" s="15">
        <f t="shared" si="4"/>
        <v>0</v>
      </c>
      <c r="I14" s="14">
        <v>1</v>
      </c>
      <c r="J14" s="15">
        <f t="shared" si="1"/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4">
        <v>1</v>
      </c>
      <c r="R14" s="15">
        <f t="shared" si="2"/>
        <v>0</v>
      </c>
    </row>
    <row r="15" spans="1:18" ht="15" thickBot="1" x14ac:dyDescent="0.4">
      <c r="A15" s="16"/>
      <c r="B15" s="17" t="s">
        <v>13</v>
      </c>
      <c r="C15" s="17"/>
      <c r="D15" s="18">
        <f>SUM(D8:D14)</f>
        <v>-21710</v>
      </c>
      <c r="E15" s="18">
        <f>SUM(E8:E14)</f>
        <v>-17240</v>
      </c>
      <c r="F15" s="18">
        <f>SUM(F8:F14)</f>
        <v>-17210</v>
      </c>
      <c r="G15" s="18">
        <f>SUM(G8:G14)</f>
        <v>-17310</v>
      </c>
      <c r="H15" s="18">
        <f>SUM(H8:H14)</f>
        <v>-73470</v>
      </c>
      <c r="I15" s="17"/>
      <c r="J15" s="18">
        <f>SUM(J8:J14)</f>
        <v>-59458</v>
      </c>
      <c r="K15" s="17"/>
      <c r="L15" s="18">
        <f>SUM(L8:L14)</f>
        <v>-15645</v>
      </c>
      <c r="M15" s="18">
        <f>SUM(M8:M14)</f>
        <v>-8495</v>
      </c>
      <c r="N15" s="18">
        <f>SUM(N8:N14)</f>
        <v>-8505</v>
      </c>
      <c r="O15" s="18">
        <f>SUM(O8:O14)</f>
        <v>-8356</v>
      </c>
      <c r="P15" s="18">
        <f>SUM(P8:P14)</f>
        <v>-41001</v>
      </c>
      <c r="Q15" s="17"/>
      <c r="R15" s="18">
        <f>SUM(R8:R14)</f>
        <v>-31328.2</v>
      </c>
    </row>
    <row r="16" spans="1:18" ht="15" thickTop="1" x14ac:dyDescent="0.35"/>
    <row r="17" spans="1:18" x14ac:dyDescent="0.35">
      <c r="L17" t="s">
        <v>27</v>
      </c>
    </row>
    <row r="18" spans="1:18" x14ac:dyDescent="0.35">
      <c r="A18" s="3" t="s">
        <v>1</v>
      </c>
      <c r="D18" s="27">
        <v>36950</v>
      </c>
      <c r="E18" s="27">
        <v>37000</v>
      </c>
      <c r="F18" s="27">
        <v>37350</v>
      </c>
      <c r="G18" s="27">
        <v>37015</v>
      </c>
      <c r="H18" s="27">
        <f>SUM(D18:G18)</f>
        <v>148315</v>
      </c>
      <c r="I18" s="27"/>
      <c r="J18" s="27">
        <f>H18</f>
        <v>148315</v>
      </c>
      <c r="L18" s="25">
        <v>350615</v>
      </c>
      <c r="M18" s="25">
        <v>365708</v>
      </c>
      <c r="N18" s="25">
        <v>380801</v>
      </c>
      <c r="O18" s="25">
        <v>395892</v>
      </c>
      <c r="P18" s="25">
        <f>O18</f>
        <v>395892</v>
      </c>
      <c r="Q18" s="15"/>
      <c r="R18" s="15">
        <f>P18</f>
        <v>395892</v>
      </c>
    </row>
    <row r="19" spans="1:18" x14ac:dyDescent="0.35">
      <c r="D19" s="13"/>
      <c r="E19" s="13"/>
      <c r="F19" s="13"/>
      <c r="G19" s="13"/>
      <c r="H19" s="13"/>
      <c r="L19" s="19"/>
      <c r="M19" s="20"/>
      <c r="N19" s="20"/>
      <c r="O19" s="20"/>
      <c r="P19" s="20"/>
    </row>
    <row r="20" spans="1:18" ht="15" thickBot="1" x14ac:dyDescent="0.4">
      <c r="A20" s="16" t="s">
        <v>14</v>
      </c>
      <c r="B20" s="17"/>
      <c r="C20" s="17"/>
      <c r="D20" s="28">
        <f>D15+D18</f>
        <v>15240</v>
      </c>
      <c r="E20" s="28">
        <f t="shared" ref="E20:H20" si="5">E15+E18</f>
        <v>19760</v>
      </c>
      <c r="F20" s="28">
        <f t="shared" si="5"/>
        <v>20140</v>
      </c>
      <c r="G20" s="28">
        <f t="shared" si="5"/>
        <v>19705</v>
      </c>
      <c r="H20" s="28">
        <f t="shared" si="5"/>
        <v>74845</v>
      </c>
      <c r="I20" s="28"/>
      <c r="J20" s="28">
        <f t="shared" ref="J20" si="6">J15+J18</f>
        <v>88857</v>
      </c>
      <c r="K20" s="17"/>
      <c r="L20" s="24">
        <f>L$15+L$18</f>
        <v>334970</v>
      </c>
      <c r="M20" s="24">
        <f>L15+M15+M18</f>
        <v>341568</v>
      </c>
      <c r="N20" s="24">
        <f>L15+M15+N15+N18</f>
        <v>348156</v>
      </c>
      <c r="O20" s="24">
        <f>P15+O18</f>
        <v>354891</v>
      </c>
      <c r="P20" s="24">
        <f t="shared" ref="P20" si="7">P$15+P$18</f>
        <v>354891</v>
      </c>
      <c r="Q20" s="17"/>
      <c r="R20" s="18">
        <f>R15+R18</f>
        <v>364563.8</v>
      </c>
    </row>
    <row r="21" spans="1:18" ht="15" thickTop="1" x14ac:dyDescent="0.35">
      <c r="A21" s="16"/>
      <c r="H21" s="27"/>
      <c r="L21" s="20"/>
      <c r="M21" s="20"/>
      <c r="N21" s="20"/>
      <c r="O21" s="20"/>
      <c r="P21" s="29"/>
    </row>
    <row r="22" spans="1:18" x14ac:dyDescent="0.35">
      <c r="A22" s="21" t="s">
        <v>15</v>
      </c>
    </row>
    <row r="23" spans="1:18" x14ac:dyDescent="0.35">
      <c r="A23" s="22">
        <v>1</v>
      </c>
      <c r="B23" s="23" t="s">
        <v>22</v>
      </c>
    </row>
    <row r="24" spans="1:18" x14ac:dyDescent="0.35">
      <c r="A24" s="22">
        <f>+A23+1</f>
        <v>2</v>
      </c>
      <c r="B24" s="23" t="s">
        <v>21</v>
      </c>
    </row>
    <row r="25" spans="1:18" x14ac:dyDescent="0.35">
      <c r="A25" s="22">
        <f t="shared" ref="A25:A42" si="8">+A24+1</f>
        <v>3</v>
      </c>
      <c r="B25" s="23" t="s">
        <v>21</v>
      </c>
    </row>
    <row r="26" spans="1:18" x14ac:dyDescent="0.35">
      <c r="A26" s="22">
        <f t="shared" si="8"/>
        <v>4</v>
      </c>
      <c r="B26" s="23" t="s">
        <v>23</v>
      </c>
    </row>
    <row r="27" spans="1:18" x14ac:dyDescent="0.35">
      <c r="A27" s="22">
        <f t="shared" si="8"/>
        <v>5</v>
      </c>
      <c r="B27" s="23" t="s">
        <v>24</v>
      </c>
    </row>
    <row r="28" spans="1:18" x14ac:dyDescent="0.35">
      <c r="A28" s="22">
        <f t="shared" si="8"/>
        <v>6</v>
      </c>
      <c r="B28" s="23"/>
    </row>
    <row r="29" spans="1:18" hidden="1" outlineLevel="1" x14ac:dyDescent="0.35">
      <c r="A29" s="22">
        <f t="shared" si="8"/>
        <v>7</v>
      </c>
    </row>
    <row r="30" spans="1:18" hidden="1" outlineLevel="1" x14ac:dyDescent="0.35">
      <c r="A30" s="22">
        <f t="shared" si="8"/>
        <v>8</v>
      </c>
    </row>
    <row r="31" spans="1:18" hidden="1" outlineLevel="1" x14ac:dyDescent="0.35">
      <c r="A31" s="22">
        <f t="shared" si="8"/>
        <v>9</v>
      </c>
    </row>
    <row r="32" spans="1:18" hidden="1" outlineLevel="1" x14ac:dyDescent="0.35">
      <c r="A32" s="22">
        <f t="shared" si="8"/>
        <v>10</v>
      </c>
    </row>
    <row r="33" spans="1:1" hidden="1" outlineLevel="1" x14ac:dyDescent="0.35">
      <c r="A33" s="22">
        <f t="shared" si="8"/>
        <v>11</v>
      </c>
    </row>
    <row r="34" spans="1:1" hidden="1" outlineLevel="1" x14ac:dyDescent="0.35">
      <c r="A34" s="22">
        <f t="shared" si="8"/>
        <v>12</v>
      </c>
    </row>
    <row r="35" spans="1:1" hidden="1" outlineLevel="1" x14ac:dyDescent="0.35">
      <c r="A35" s="22">
        <f t="shared" si="8"/>
        <v>13</v>
      </c>
    </row>
    <row r="36" spans="1:1" hidden="1" outlineLevel="1" x14ac:dyDescent="0.35">
      <c r="A36" s="22">
        <f t="shared" si="8"/>
        <v>14</v>
      </c>
    </row>
    <row r="37" spans="1:1" hidden="1" outlineLevel="1" x14ac:dyDescent="0.35">
      <c r="A37" s="22">
        <f t="shared" si="8"/>
        <v>15</v>
      </c>
    </row>
    <row r="38" spans="1:1" hidden="1" outlineLevel="1" x14ac:dyDescent="0.35">
      <c r="A38" s="22">
        <f t="shared" si="8"/>
        <v>16</v>
      </c>
    </row>
    <row r="39" spans="1:1" hidden="1" outlineLevel="1" x14ac:dyDescent="0.35">
      <c r="A39" s="22">
        <f t="shared" si="8"/>
        <v>17</v>
      </c>
    </row>
    <row r="40" spans="1:1" hidden="1" outlineLevel="1" x14ac:dyDescent="0.35">
      <c r="A40" s="22">
        <f t="shared" si="8"/>
        <v>18</v>
      </c>
    </row>
    <row r="41" spans="1:1" hidden="1" outlineLevel="1" x14ac:dyDescent="0.35">
      <c r="A41" s="22">
        <f t="shared" si="8"/>
        <v>19</v>
      </c>
    </row>
    <row r="42" spans="1:1" hidden="1" outlineLevel="1" x14ac:dyDescent="0.35">
      <c r="A42" s="22">
        <f t="shared" si="8"/>
        <v>20</v>
      </c>
    </row>
    <row r="43" spans="1:1" collapsed="1" x14ac:dyDescent="0.35">
      <c r="A43" s="22">
        <v>7</v>
      </c>
    </row>
  </sheetData>
  <mergeCells count="2">
    <mergeCell ref="D5:J5"/>
    <mergeCell ref="L5:R5"/>
  </mergeCells>
  <pageMargins left="0.7" right="0.7" top="0.75" bottom="0.75" header="0.3" footer="0.3"/>
  <pageSetup scale="59" orientation="landscape" r:id="rId1"/>
  <headerFooter>
    <oddFooter>&amp;L&amp;BLiberty Medical Supply Confidential&amp;B&amp;C&amp;D&amp;RPage &amp;P</oddFooter>
  </headerFooter>
  <rowBreaks count="1" manualBreakCount="1">
    <brk id="21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9B35F5-7849-4897-BE1F-6E1C80418A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3C8878-FD87-46E8-A07D-0D1AAC422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8C26F1-86F8-484E-BCA1-BBB181F5AC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R&amp;O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ivettezuniga</dc:creator>
  <cp:lastModifiedBy>User</cp:lastModifiedBy>
  <dcterms:created xsi:type="dcterms:W3CDTF">2013-03-05T01:50:22Z</dcterms:created>
  <dcterms:modified xsi:type="dcterms:W3CDTF">2021-08-25T12:41:17Z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